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\\ivo1\Nabava\NADMETANJA 2018\PREDMETI NADMETANJA\VV-06-18 RADNA ODJEĆA\1_PREDRASPISNA FAZA\SAVJETOVANJE\"/>
    </mc:Choice>
  </mc:AlternateContent>
  <xr:revisionPtr revIDLastSave="0" documentId="13_ncr:1_{0947B938-2DFA-41BE-A8CC-34878BDD6E99}" xr6:coauthVersionLast="40" xr6:coauthVersionMax="40" xr10:uidLastSave="{00000000-0000-0000-0000-000000000000}"/>
  <bookViews>
    <workbookView xWindow="0" yWindow="0" windowWidth="28800" windowHeight="11835" xr2:uid="{00000000-000D-0000-FFFF-FFFF00000000}"/>
  </bookViews>
  <sheets>
    <sheet name="GRUPA 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2" l="1"/>
  <c r="E21" i="2"/>
  <c r="E9" i="2"/>
  <c r="E10" i="2"/>
  <c r="E14" i="2" l="1"/>
  <c r="E13" i="2"/>
  <c r="E11" i="2"/>
  <c r="E12" i="2"/>
  <c r="E17" i="2" l="1"/>
  <c r="E16" i="2"/>
  <c r="E7" i="2"/>
  <c r="G24" i="2"/>
  <c r="G25" i="2"/>
  <c r="G26" i="2"/>
  <c r="G27" i="2"/>
  <c r="G28" i="2"/>
  <c r="G29" i="2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9" i="2"/>
  <c r="G80" i="2"/>
  <c r="G81" i="2"/>
  <c r="G82" i="2"/>
  <c r="G83" i="2"/>
  <c r="G84" i="2"/>
  <c r="G85" i="2"/>
  <c r="G86" i="2"/>
  <c r="G87" i="2"/>
  <c r="G88" i="2"/>
  <c r="G89" i="2"/>
  <c r="G90" i="2" l="1"/>
  <c r="G92" i="2" s="1"/>
</calcChain>
</file>

<file path=xl/sharedStrings.xml><?xml version="1.0" encoding="utf-8"?>
<sst xmlns="http://schemas.openxmlformats.org/spreadsheetml/2006/main" count="259" uniqueCount="156">
  <si>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</si>
  <si>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</si>
  <si>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</si>
  <si>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</si>
  <si>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</si>
  <si>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</si>
  <si>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</si>
  <si>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</si>
  <si>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</si>
  <si>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</si>
  <si>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</si>
  <si>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</si>
  <si>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</si>
  <si>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</si>
  <si>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</si>
  <si>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</si>
  <si>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</si>
  <si>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</si>
  <si>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</si>
  <si>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</si>
  <si>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</si>
  <si>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</si>
  <si>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</si>
  <si>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</si>
  <si>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</si>
  <si>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</si>
  <si>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</si>
  <si>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</si>
  <si>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</si>
  <si>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</si>
  <si>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</si>
  <si>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</si>
  <si>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</si>
  <si>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</si>
  <si>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</si>
  <si>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</si>
  <si>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</si>
  <si>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</si>
  <si>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</si>
  <si>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4.1.</t>
  </si>
  <si>
    <t>4.2.</t>
  </si>
  <si>
    <t>4.3.</t>
  </si>
  <si>
    <t>4.4.</t>
  </si>
  <si>
    <t>4.5.</t>
  </si>
  <si>
    <t>4.6.</t>
  </si>
  <si>
    <t>4.7.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</si>
  <si>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</si>
  <si>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</si>
  <si>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</si>
  <si>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</si>
  <si>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</si>
  <si>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</si>
  <si>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</si>
  <si>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</si>
  <si>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</si>
  <si>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</si>
  <si>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</si>
  <si>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MUŠKA POLO MAJICA KRATKI RUKAV - BIJELA</t>
  </si>
  <si>
    <t>MUŠKA POLO MAJICA DUGI RUKAV - BIJELA</t>
  </si>
  <si>
    <t>MUŠKA POLO MAJICA KRATKI RUKAV - PLAVA</t>
  </si>
  <si>
    <t>MUŠKA POLO MAJICA DUGI RUKAV - PLAVA</t>
  </si>
  <si>
    <t>PODHLAČE</t>
  </si>
  <si>
    <t>KOMBINEZON S RUKAVIMA</t>
  </si>
  <si>
    <t>KOMBINEZON BEZ RUKAVA</t>
  </si>
  <si>
    <t>1.13.</t>
  </si>
  <si>
    <t>1.14.</t>
  </si>
  <si>
    <t>1.15.</t>
  </si>
  <si>
    <t>1.16.</t>
  </si>
  <si>
    <t>1.17.</t>
  </si>
  <si>
    <t>1.18.</t>
  </si>
  <si>
    <t>RADNO ODIJELO, BIJELA BOJA</t>
  </si>
  <si>
    <t>RADNI PRSLUK, TAMNO PLAVA BOJA, zimski</t>
  </si>
  <si>
    <t>MUŠKA POLO MAJICA DUGI RUKAV - TAMNO SMEĐE/ZELENA</t>
  </si>
  <si>
    <t>MUŠKA POLO MAJICA KRATKI RUKAV - TAMNO SMEĐE/ZELENA</t>
  </si>
  <si>
    <t>PRSLUK RADNI, TAMNO SMEĐA/ZELENA BOJA - ljeto</t>
  </si>
  <si>
    <t>ODIJELO RADNO</t>
  </si>
  <si>
    <t>ŠUMARSKE RADNE HLAČE</t>
  </si>
  <si>
    <t>ŠUMARSKA RADNA JAKNA</t>
  </si>
  <si>
    <t>KOŽNE ŠUMARSKE RUKAVICE</t>
  </si>
  <si>
    <t>MUŠKA POLO MAJICA KRATKI RUKAV - TAMNO ZELENA</t>
  </si>
  <si>
    <t>MUŠKA POLO MAJICA DUGI RUKAV - TAMNO ZELENA</t>
  </si>
  <si>
    <t>PRSLUK RADNI, TAMNO ZELENA BOJA - ljeto</t>
  </si>
  <si>
    <t>PRSLUK RADNI, TAMNO ZELENA BOJA - zima</t>
  </si>
  <si>
    <t>3.14.</t>
  </si>
  <si>
    <t>MUŠKA POLO MAJICA DUGI RUKAV - TAMNO SIVO/ZELENA</t>
  </si>
  <si>
    <t>PRSLUK RADNI, TAMNO SIVO/ZELENA BOJA - ljeto</t>
  </si>
  <si>
    <t>4.8.</t>
  </si>
  <si>
    <t>4.9.</t>
  </si>
  <si>
    <t>4.10.</t>
  </si>
  <si>
    <t>4.11.</t>
  </si>
  <si>
    <t>PULOVER tamnoplavi</t>
  </si>
  <si>
    <t>MUŠKE RADNE HLAČE - TAMNO PLAVE ljetne</t>
  </si>
  <si>
    <t>ZIMSKE HLAČE ZA MUŠKARCE</t>
  </si>
  <si>
    <t>2.15.</t>
  </si>
  <si>
    <t>2.16.</t>
  </si>
  <si>
    <t>ZIMSKA JAKNA - vjetrovka</t>
  </si>
  <si>
    <t>KUTA diolen</t>
  </si>
  <si>
    <t>KUTA keper</t>
  </si>
  <si>
    <t>KUTA bijela</t>
  </si>
  <si>
    <t>ŠEŠIR MUŠKI</t>
  </si>
  <si>
    <t xml:space="preserve">KABANICA </t>
  </si>
  <si>
    <t>KIŠNO RADNO ODIJELO</t>
  </si>
  <si>
    <t>ODIJELO -  RADNO</t>
  </si>
  <si>
    <t>VJETRONEPROPUSNA FLIS PODJAKNA</t>
  </si>
  <si>
    <t>TERENSKA VODONEPROPUSNA JAKNA</t>
  </si>
  <si>
    <t>ZIMSKA KAPA</t>
  </si>
  <si>
    <t>RUKAVICE</t>
  </si>
  <si>
    <t>3.15.</t>
  </si>
  <si>
    <t>3.16.</t>
  </si>
  <si>
    <t>MUŠKA POLO MAJICA KRATKI RUKAV - TAMNO SIVO/ZELENA</t>
  </si>
  <si>
    <t>PRSLUK RADNI, TAMNO SIVO/ZELENA BOJA -zima</t>
  </si>
  <si>
    <t>4.12.</t>
  </si>
  <si>
    <t>4.13.</t>
  </si>
  <si>
    <t>MUŠKA SOFTSHELL JAKNA - TAMNO PLAVA</t>
  </si>
  <si>
    <t>ZIMSKA JAKNA - RADNA BUNDA</t>
  </si>
  <si>
    <t>ZIMSKE RADNE HLAČE - podstavljene</t>
  </si>
  <si>
    <t>KABANICA</t>
  </si>
  <si>
    <t xml:space="preserve">MUŠKA POLO MAJICA KRATKI RUKAV </t>
  </si>
  <si>
    <t xml:space="preserve">MUŠKA POLO MAJICA DUGI RUKAV </t>
  </si>
  <si>
    <t>Naziv</t>
  </si>
  <si>
    <t>Jed.mj.</t>
  </si>
  <si>
    <t>Količina</t>
  </si>
  <si>
    <t>R.br.</t>
  </si>
  <si>
    <t>Ukupno bez PDV-a</t>
  </si>
  <si>
    <t>Iznos PDV-a</t>
  </si>
  <si>
    <t>Sveukupno</t>
  </si>
  <si>
    <t>kom</t>
  </si>
  <si>
    <t>Ukupni iznos                      bez PDV-a</t>
  </si>
  <si>
    <t>LJETNA ŠILT KAPA</t>
  </si>
  <si>
    <t>1. ODJEL TEHNIČKE OPERATIVE</t>
  </si>
  <si>
    <t>2. ODSJEK ZA ODRŽAVANJE STAZA I MOSTIĆA (tesari, zidari, pomoćni radnici)</t>
  </si>
  <si>
    <t>3. ODSJEK ZA ODRŽAVANJE TRAVNJAČKIH POVRŠINA (kosci, radnici s motornom pilom)</t>
  </si>
  <si>
    <t>4. ODSJEK ZA ODRŽAVANJE PARKOVSKE ČISTOĆE (čišćenje sanitarnik čvorova i okoliša)</t>
  </si>
  <si>
    <t>5. ODSJEK ZAŠTITE IMOVINE</t>
  </si>
  <si>
    <t>MUŠKE HLAČE, tamnoplave na crtu</t>
  </si>
  <si>
    <t xml:space="preserve">ZIMSKE HLAČE </t>
  </si>
  <si>
    <t xml:space="preserve">Napomena: </t>
  </si>
  <si>
    <t>2. Za sve artikle troškovnika mora biti ušivena etiketa (deklaracija) s minimalnim sljedećim podacima:</t>
  </si>
  <si>
    <t>podaci o sirovinskom sastavu tkanine, način održavanja (simbol održavanja i njege), oznaka veličine i naziv proizvođača ili uvoznika.</t>
  </si>
  <si>
    <t xml:space="preserve">RADNO ODIJELO, TAMNO PLAVA BOJA za žene </t>
  </si>
  <si>
    <t>1.19.</t>
  </si>
  <si>
    <t>1.20.</t>
  </si>
  <si>
    <t>1.21.</t>
  </si>
  <si>
    <t>ŽENSKA POLO MAJICA KRATKI RUKAV – PLAVA</t>
  </si>
  <si>
    <t>ŽENSKA POLO MAJICA DUGI RUKAV – PLAVA</t>
  </si>
  <si>
    <t>1.22.</t>
  </si>
  <si>
    <t>1.23.</t>
  </si>
  <si>
    <t>KOMBINEZON S RUKAVIMA za žene</t>
  </si>
  <si>
    <t>KUTA keper za žene</t>
  </si>
  <si>
    <t>EVIDENCIJSKI BROJ NABAVE VV-06/18</t>
  </si>
  <si>
    <t>TROŠKOVNIK - NABAVA RADNO ZAŠTITNE ODJEĆE GRUPA 2</t>
  </si>
  <si>
    <t>za svako mjesto troška posebno.</t>
  </si>
  <si>
    <t xml:space="preserve">1. Veličina brojeva radno zaštitne odjeće dostaviti će se naknadno i to prilikom sklapanja Ugovora ili dostave Narudžbenice </t>
  </si>
  <si>
    <t>RADNO ODIJELO, TAMNO PLAVA BOJA</t>
  </si>
  <si>
    <r>
      <t xml:space="preserve">Jed. cijena bez PDV-a </t>
    </r>
    <r>
      <rPr>
        <b/>
        <sz val="8"/>
        <color theme="1"/>
        <rFont val="Calibri"/>
        <family val="2"/>
        <charset val="238"/>
        <scheme val="minor"/>
      </rPr>
      <t>po jedinici mjere</t>
    </r>
  </si>
  <si>
    <t>Naziv proizvođača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</si>
</sst>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2" xfId="0" applyBorder="1"/>
    <xf numFmtId="16" fontId="0" fillId="0" borderId="2" xfId="0" applyNumberFormat="1" applyBorder="1"/>
    <xf numFmtId="0" fontId="2" fillId="0" borderId="0" xfId="0" applyFont="1"/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" xfId="0" applyFont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0" xfId="0" applyNumberFormat="1"/>
    <xf numFmtId="1" fontId="0" fillId="0" borderId="1" xfId="0" applyNumberFormat="1" applyFont="1" applyBorder="1"/>
    <xf numFmtId="1" fontId="0" fillId="0" borderId="1" xfId="0" applyNumberFormat="1" applyBorder="1"/>
    <xf numFmtId="1" fontId="0" fillId="0" borderId="13" xfId="0" applyNumberFormat="1" applyBorder="1"/>
    <xf numFmtId="49" fontId="0" fillId="0" borderId="2" xfId="0" applyNumberFormat="1" applyBorder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1" xfId="0" applyNumberFormat="1" applyBorder="1"/>
    <xf numFmtId="2" fontId="0" fillId="0" borderId="3" xfId="0" applyNumberFormat="1" applyBorder="1"/>
    <xf numFmtId="2" fontId="0" fillId="0" borderId="1" xfId="0" applyNumberFormat="1" applyFont="1" applyBorder="1"/>
    <xf numFmtId="2" fontId="0" fillId="0" borderId="11" xfId="0" applyNumberFormat="1" applyBorder="1"/>
    <xf numFmtId="2" fontId="0" fillId="0" borderId="6" xfId="0" applyNumberFormat="1" applyBorder="1"/>
    <xf numFmtId="2" fontId="4" fillId="0" borderId="0" xfId="0" applyNumberFormat="1" applyFont="1"/>
    <xf numFmtId="2" fontId="0" fillId="0" borderId="13" xfId="0" applyNumberFormat="1" applyBorder="1"/>
    <xf numFmtId="2" fontId="0" fillId="0" borderId="14" xfId="0" applyNumberFormat="1" applyBorder="1"/>
    <xf numFmtId="0" fontId="6" fillId="0" borderId="0" xfId="0" applyFont="1"/>
    <xf numFmtId="0" fontId="3" fillId="0" borderId="0" xfId="0" applyFont="1"/>
    <xf numFmtId="0" fontId="1" fillId="0" borderId="9" xfId="0" applyFont="1" applyBorder="1" applyAlignment="1">
      <alignment horizontal="left" vertical="distributed" wrapText="1"/>
    </xf>
    <xf numFmtId="0" fontId="1" fillId="0" borderId="10" xfId="0" applyFont="1" applyBorder="1" applyAlignment="1">
      <alignment horizontal="left" vertical="distributed" wrapText="1"/>
    </xf>
    <xf numFmtId="0" fontId="1" fillId="0" borderId="2" xfId="0" applyFont="1" applyBorder="1" applyAlignment="1">
      <alignment horizontal="left" vertical="distributed" wrapText="1"/>
    </xf>
    <xf numFmtId="0" fontId="1" fillId="0" borderId="1" xfId="0" applyFont="1" applyBorder="1" applyAlignment="1">
      <alignment horizontal="left" vertical="distributed" wrapText="1"/>
    </xf>
    <xf numFmtId="0" fontId="1" fillId="0" borderId="4" xfId="0" applyFont="1" applyBorder="1" applyAlignment="1">
      <alignment horizontal="left" vertical="distributed" wrapText="1"/>
    </xf>
    <xf numFmtId="0" fontId="1" fillId="0" borderId="5" xfId="0" applyFont="1" applyBorder="1" applyAlignment="1">
      <alignment horizontal="left" vertical="distributed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D6E8CA"/>
      <color rgb="FF72AB4B"/>
      <color rgb="FF88BB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8"/>
  <sheetViews>
    <sheetView tabSelected="1" workbookViewId="0">
      <selection activeCell="J10" sqref="J10"/>
    </sheetView>
  </sheetViews>
  <sheetFormatPr defaultRowHeight="15" x14ac:dyDescent="0.25"/>
  <cols>
    <col min="1" max="1" width="7.5703125" customWidth="1"/>
    <col min="2" max="2" width="59.5703125" customWidth="1"/>
    <col min="3" max="3" width="16.42578125" style="13" customWidth="1"/>
    <col min="4" max="4" width="7.28515625" style="1" customWidth="1"/>
    <col min="5" max="5" width="7.5703125" style="16" customWidth="1"/>
    <col min="6" max="6" width="16" style="24" customWidth="1"/>
    <col min="7" max="7" width="12.85546875" style="24" customWidth="1"/>
    <col min="9" max="9" width="34.42578125" customWidth="1"/>
    <col min="10" max="10" width="25.28515625" customWidth="1"/>
  </cols>
  <sheetData>
    <row r="1" spans="1:11" x14ac:dyDescent="0.25">
      <c r="A1" s="7" t="s">
        <v>150</v>
      </c>
      <c r="B1" s="7"/>
      <c r="C1" s="7"/>
    </row>
    <row r="2" spans="1:11" x14ac:dyDescent="0.25">
      <c r="A2" s="7" t="s">
        <v>149</v>
      </c>
      <c r="B2" s="7"/>
      <c r="C2" s="7"/>
    </row>
    <row r="3" spans="1:11" ht="15.75" thickBot="1" x14ac:dyDescent="0.3"/>
    <row r="4" spans="1:11" s="33" customFormat="1" ht="15" customHeight="1" x14ac:dyDescent="0.2">
      <c r="A4" s="46" t="s">
        <v>122</v>
      </c>
      <c r="B4" s="48" t="s">
        <v>119</v>
      </c>
      <c r="C4" s="54" t="s">
        <v>155</v>
      </c>
      <c r="D4" s="48" t="s">
        <v>120</v>
      </c>
      <c r="E4" s="50" t="s">
        <v>121</v>
      </c>
      <c r="F4" s="52" t="s">
        <v>154</v>
      </c>
      <c r="G4" s="44" t="s">
        <v>127</v>
      </c>
      <c r="I4" s="34"/>
    </row>
    <row r="5" spans="1:11" s="33" customFormat="1" ht="12.75" x14ac:dyDescent="0.2">
      <c r="A5" s="47"/>
      <c r="B5" s="49"/>
      <c r="C5" s="55"/>
      <c r="D5" s="49"/>
      <c r="E5" s="51"/>
      <c r="F5" s="53"/>
      <c r="G5" s="45"/>
      <c r="I5" s="34"/>
    </row>
    <row r="6" spans="1:11" x14ac:dyDescent="0.25">
      <c r="A6" s="41" t="s">
        <v>129</v>
      </c>
      <c r="B6" s="42"/>
      <c r="C6" s="42"/>
      <c r="D6" s="42"/>
      <c r="E6" s="42"/>
      <c r="F6" s="42"/>
      <c r="G6" s="43"/>
      <c r="I6" s="21"/>
    </row>
    <row r="7" spans="1:11" x14ac:dyDescent="0.25">
      <c r="A7" s="20" t="s">
        <v>0</v>
      </c>
      <c r="B7" s="4" t="s">
        <v>153</v>
      </c>
      <c r="C7" s="12"/>
      <c r="D7" s="3" t="s">
        <v>126</v>
      </c>
      <c r="E7" s="17">
        <f>59+4</f>
        <v>63</v>
      </c>
      <c r="F7" s="27"/>
      <c r="G7" s="26">
        <f t="shared" ref="G7:G68" si="0">E7*F7</f>
        <v>0</v>
      </c>
      <c r="H7" s="13"/>
      <c r="I7" s="21"/>
      <c r="J7" s="13"/>
      <c r="K7" s="13"/>
    </row>
    <row r="8" spans="1:11" x14ac:dyDescent="0.25">
      <c r="A8" s="20" t="s">
        <v>1</v>
      </c>
      <c r="B8" s="2" t="s">
        <v>70</v>
      </c>
      <c r="C8" s="14"/>
      <c r="D8" s="3" t="s">
        <v>126</v>
      </c>
      <c r="E8" s="18">
        <v>6</v>
      </c>
      <c r="F8" s="25"/>
      <c r="G8" s="26">
        <f t="shared" si="0"/>
        <v>0</v>
      </c>
      <c r="H8" s="13"/>
      <c r="I8" s="21"/>
      <c r="J8" s="13"/>
      <c r="K8" s="13"/>
    </row>
    <row r="9" spans="1:11" x14ac:dyDescent="0.25">
      <c r="A9" s="20" t="s">
        <v>2</v>
      </c>
      <c r="B9" s="2" t="s">
        <v>71</v>
      </c>
      <c r="C9" s="14"/>
      <c r="D9" s="3" t="s">
        <v>126</v>
      </c>
      <c r="E9" s="18">
        <f>39+3</f>
        <v>42</v>
      </c>
      <c r="F9" s="25"/>
      <c r="G9" s="26">
        <f t="shared" si="0"/>
        <v>0</v>
      </c>
      <c r="H9" s="13"/>
      <c r="I9" s="21"/>
      <c r="J9" s="13"/>
      <c r="K9" s="13"/>
    </row>
    <row r="10" spans="1:11" x14ac:dyDescent="0.25">
      <c r="A10" s="20" t="s">
        <v>3</v>
      </c>
      <c r="B10" s="2" t="s">
        <v>95</v>
      </c>
      <c r="C10" s="14"/>
      <c r="D10" s="3" t="s">
        <v>126</v>
      </c>
      <c r="E10" s="18">
        <f>49+3</f>
        <v>52</v>
      </c>
      <c r="F10" s="25"/>
      <c r="G10" s="26">
        <f t="shared" si="0"/>
        <v>0</v>
      </c>
      <c r="H10" s="13"/>
      <c r="I10" s="21"/>
      <c r="J10" s="13"/>
      <c r="K10" s="13"/>
    </row>
    <row r="11" spans="1:11" x14ac:dyDescent="0.25">
      <c r="A11" s="20" t="s">
        <v>4</v>
      </c>
      <c r="B11" s="2" t="s">
        <v>62</v>
      </c>
      <c r="C11" s="14"/>
      <c r="D11" s="3" t="s">
        <v>126</v>
      </c>
      <c r="E11" s="18">
        <f>17+2</f>
        <v>19</v>
      </c>
      <c r="F11" s="25"/>
      <c r="G11" s="26">
        <f t="shared" si="0"/>
        <v>0</v>
      </c>
      <c r="H11" s="13"/>
      <c r="I11" s="21"/>
      <c r="J11" s="13"/>
      <c r="K11" s="13"/>
    </row>
    <row r="12" spans="1:11" x14ac:dyDescent="0.25">
      <c r="A12" s="20" t="s">
        <v>5</v>
      </c>
      <c r="B12" s="2" t="s">
        <v>63</v>
      </c>
      <c r="C12" s="14"/>
      <c r="D12" s="3" t="s">
        <v>126</v>
      </c>
      <c r="E12" s="18">
        <f>17</f>
        <v>17</v>
      </c>
      <c r="F12" s="25"/>
      <c r="G12" s="26">
        <f t="shared" si="0"/>
        <v>0</v>
      </c>
      <c r="H12" s="13"/>
      <c r="I12" s="21"/>
      <c r="J12" s="13"/>
      <c r="K12" s="13"/>
    </row>
    <row r="13" spans="1:11" x14ac:dyDescent="0.25">
      <c r="A13" s="20" t="s">
        <v>6</v>
      </c>
      <c r="B13" s="2" t="s">
        <v>96</v>
      </c>
      <c r="C13" s="14"/>
      <c r="D13" s="3" t="s">
        <v>126</v>
      </c>
      <c r="E13" s="18">
        <f>7</f>
        <v>7</v>
      </c>
      <c r="F13" s="25"/>
      <c r="G13" s="26">
        <f t="shared" si="0"/>
        <v>0</v>
      </c>
      <c r="H13" s="13"/>
      <c r="I13" s="21"/>
      <c r="J13" s="13"/>
      <c r="K13" s="13"/>
    </row>
    <row r="14" spans="1:11" x14ac:dyDescent="0.25">
      <c r="A14" s="20" t="s">
        <v>7</v>
      </c>
      <c r="B14" s="2" t="s">
        <v>97</v>
      </c>
      <c r="C14" s="14"/>
      <c r="D14" s="3" t="s">
        <v>126</v>
      </c>
      <c r="E14" s="18">
        <f>23+4</f>
        <v>27</v>
      </c>
      <c r="F14" s="25"/>
      <c r="G14" s="26">
        <f t="shared" si="0"/>
        <v>0</v>
      </c>
      <c r="H14" s="13"/>
      <c r="I14" s="21"/>
      <c r="J14" s="13"/>
      <c r="K14" s="13"/>
    </row>
    <row r="15" spans="1:11" x14ac:dyDescent="0.25">
      <c r="A15" s="20" t="s">
        <v>8</v>
      </c>
      <c r="B15" s="2" t="s">
        <v>98</v>
      </c>
      <c r="C15" s="14"/>
      <c r="D15" s="3" t="s">
        <v>126</v>
      </c>
      <c r="E15" s="18">
        <v>6</v>
      </c>
      <c r="F15" s="25"/>
      <c r="G15" s="26">
        <f t="shared" si="0"/>
        <v>0</v>
      </c>
      <c r="H15" s="13"/>
      <c r="I15" s="21"/>
      <c r="J15" s="13"/>
      <c r="K15" s="13"/>
    </row>
    <row r="16" spans="1:11" x14ac:dyDescent="0.25">
      <c r="A16" s="20" t="s">
        <v>9</v>
      </c>
      <c r="B16" s="2" t="s">
        <v>59</v>
      </c>
      <c r="C16" s="14"/>
      <c r="D16" s="3" t="s">
        <v>126</v>
      </c>
      <c r="E16" s="18">
        <f>92+6</f>
        <v>98</v>
      </c>
      <c r="F16" s="25"/>
      <c r="G16" s="26">
        <f t="shared" si="0"/>
        <v>0</v>
      </c>
      <c r="H16" s="13"/>
      <c r="I16" s="21"/>
      <c r="J16" s="13"/>
      <c r="K16" s="13"/>
    </row>
    <row r="17" spans="1:11" x14ac:dyDescent="0.25">
      <c r="A17" s="20" t="s">
        <v>10</v>
      </c>
      <c r="B17" s="2" t="s">
        <v>60</v>
      </c>
      <c r="C17" s="14"/>
      <c r="D17" s="3" t="s">
        <v>126</v>
      </c>
      <c r="E17" s="18">
        <f>92+6</f>
        <v>98</v>
      </c>
      <c r="F17" s="25"/>
      <c r="G17" s="26">
        <f t="shared" si="0"/>
        <v>0</v>
      </c>
      <c r="H17" s="13"/>
      <c r="I17" s="13"/>
      <c r="J17" s="13"/>
      <c r="K17" s="13"/>
    </row>
    <row r="18" spans="1:11" x14ac:dyDescent="0.25">
      <c r="A18" s="20" t="s">
        <v>11</v>
      </c>
      <c r="B18" s="2" t="s">
        <v>57</v>
      </c>
      <c r="C18" s="14"/>
      <c r="D18" s="3" t="s">
        <v>126</v>
      </c>
      <c r="E18" s="18">
        <v>6</v>
      </c>
      <c r="F18" s="25"/>
      <c r="G18" s="26">
        <f t="shared" si="0"/>
        <v>0</v>
      </c>
      <c r="H18" s="13"/>
      <c r="I18" s="13"/>
      <c r="J18" s="13"/>
      <c r="K18" s="13"/>
    </row>
    <row r="19" spans="1:11" x14ac:dyDescent="0.25">
      <c r="A19" s="20" t="s">
        <v>64</v>
      </c>
      <c r="B19" s="2" t="s">
        <v>58</v>
      </c>
      <c r="C19" s="14"/>
      <c r="D19" s="3" t="s">
        <v>126</v>
      </c>
      <c r="E19" s="18">
        <v>6</v>
      </c>
      <c r="F19" s="25"/>
      <c r="G19" s="26">
        <f t="shared" si="0"/>
        <v>0</v>
      </c>
      <c r="H19" s="13"/>
      <c r="I19" s="13"/>
      <c r="J19" s="13"/>
      <c r="K19" s="13"/>
    </row>
    <row r="20" spans="1:11" x14ac:dyDescent="0.25">
      <c r="A20" s="20" t="s">
        <v>65</v>
      </c>
      <c r="B20" s="2" t="s">
        <v>134</v>
      </c>
      <c r="C20" s="14"/>
      <c r="D20" s="3" t="s">
        <v>126</v>
      </c>
      <c r="E20" s="18">
        <v>6</v>
      </c>
      <c r="F20" s="25"/>
      <c r="G20" s="26">
        <f t="shared" si="0"/>
        <v>0</v>
      </c>
      <c r="H20" s="13"/>
      <c r="I20" s="13"/>
      <c r="J20" s="13"/>
      <c r="K20" s="13"/>
    </row>
    <row r="21" spans="1:11" x14ac:dyDescent="0.25">
      <c r="A21" s="20" t="s">
        <v>66</v>
      </c>
      <c r="B21" s="2" t="s">
        <v>128</v>
      </c>
      <c r="C21" s="14"/>
      <c r="D21" s="3" t="s">
        <v>126</v>
      </c>
      <c r="E21" s="18">
        <f>39+3</f>
        <v>42</v>
      </c>
      <c r="F21" s="25"/>
      <c r="G21" s="26">
        <f t="shared" si="0"/>
        <v>0</v>
      </c>
      <c r="H21" s="13"/>
      <c r="I21" s="13"/>
      <c r="J21" s="13"/>
      <c r="K21" s="13"/>
    </row>
    <row r="22" spans="1:11" x14ac:dyDescent="0.25">
      <c r="A22" s="20" t="s">
        <v>67</v>
      </c>
      <c r="B22" s="2" t="s">
        <v>99</v>
      </c>
      <c r="C22" s="14"/>
      <c r="D22" s="3" t="s">
        <v>126</v>
      </c>
      <c r="E22" s="18">
        <v>10</v>
      </c>
      <c r="F22" s="25"/>
      <c r="G22" s="26">
        <f t="shared" si="0"/>
        <v>0</v>
      </c>
      <c r="H22" s="13"/>
      <c r="I22" s="13"/>
      <c r="J22" s="13"/>
      <c r="K22" s="13"/>
    </row>
    <row r="23" spans="1:11" x14ac:dyDescent="0.25">
      <c r="A23" s="20" t="s">
        <v>68</v>
      </c>
      <c r="B23" s="2" t="s">
        <v>100</v>
      </c>
      <c r="C23" s="14"/>
      <c r="D23" s="3" t="s">
        <v>126</v>
      </c>
      <c r="E23" s="18">
        <f>27+3</f>
        <v>30</v>
      </c>
      <c r="F23" s="25"/>
      <c r="G23" s="26">
        <f t="shared" si="0"/>
        <v>0</v>
      </c>
      <c r="H23" s="13"/>
      <c r="I23" s="13"/>
      <c r="J23" s="13"/>
      <c r="K23" s="13"/>
    </row>
    <row r="24" spans="1:11" s="13" customFormat="1" x14ac:dyDescent="0.25">
      <c r="A24" s="20" t="s">
        <v>69</v>
      </c>
      <c r="B24" s="14" t="s">
        <v>101</v>
      </c>
      <c r="C24" s="14"/>
      <c r="D24" s="15" t="s">
        <v>126</v>
      </c>
      <c r="E24" s="18">
        <v>21</v>
      </c>
      <c r="F24" s="25"/>
      <c r="G24" s="26">
        <f t="shared" si="0"/>
        <v>0</v>
      </c>
      <c r="I24" s="21"/>
    </row>
    <row r="25" spans="1:11" s="13" customFormat="1" x14ac:dyDescent="0.25">
      <c r="A25" s="20" t="s">
        <v>140</v>
      </c>
      <c r="B25" s="14" t="s">
        <v>139</v>
      </c>
      <c r="C25" s="14"/>
      <c r="D25" s="15" t="s">
        <v>126</v>
      </c>
      <c r="E25" s="18">
        <v>2</v>
      </c>
      <c r="F25" s="25"/>
      <c r="G25" s="26">
        <f t="shared" si="0"/>
        <v>0</v>
      </c>
    </row>
    <row r="26" spans="1:11" s="13" customFormat="1" x14ac:dyDescent="0.25">
      <c r="A26" s="20" t="s">
        <v>141</v>
      </c>
      <c r="B26" s="14" t="s">
        <v>147</v>
      </c>
      <c r="C26" s="14"/>
      <c r="D26" s="15" t="s">
        <v>126</v>
      </c>
      <c r="E26" s="18">
        <v>1</v>
      </c>
      <c r="F26" s="25"/>
      <c r="G26" s="26">
        <f t="shared" si="0"/>
        <v>0</v>
      </c>
      <c r="I26" s="21"/>
    </row>
    <row r="27" spans="1:11" s="13" customFormat="1" x14ac:dyDescent="0.25">
      <c r="A27" s="20" t="s">
        <v>142</v>
      </c>
      <c r="B27" s="14" t="s">
        <v>148</v>
      </c>
      <c r="C27" s="14"/>
      <c r="D27" s="15" t="s">
        <v>126</v>
      </c>
      <c r="E27" s="18">
        <v>2</v>
      </c>
      <c r="F27" s="25"/>
      <c r="G27" s="26">
        <f t="shared" si="0"/>
        <v>0</v>
      </c>
      <c r="I27" s="21"/>
    </row>
    <row r="28" spans="1:11" s="13" customFormat="1" x14ac:dyDescent="0.25">
      <c r="A28" s="20" t="s">
        <v>145</v>
      </c>
      <c r="B28" s="14" t="s">
        <v>143</v>
      </c>
      <c r="C28" s="14"/>
      <c r="D28" s="15" t="s">
        <v>126</v>
      </c>
      <c r="E28" s="18">
        <v>3</v>
      </c>
      <c r="F28" s="25"/>
      <c r="G28" s="26">
        <f t="shared" si="0"/>
        <v>0</v>
      </c>
      <c r="I28" s="21"/>
    </row>
    <row r="29" spans="1:11" s="13" customFormat="1" x14ac:dyDescent="0.25">
      <c r="A29" s="20" t="s">
        <v>146</v>
      </c>
      <c r="B29" s="14" t="s">
        <v>144</v>
      </c>
      <c r="C29" s="14"/>
      <c r="D29" s="15" t="s">
        <v>126</v>
      </c>
      <c r="E29" s="18">
        <v>3</v>
      </c>
      <c r="F29" s="25"/>
      <c r="G29" s="26">
        <f t="shared" si="0"/>
        <v>0</v>
      </c>
      <c r="I29" s="21"/>
    </row>
    <row r="30" spans="1:11" x14ac:dyDescent="0.25">
      <c r="A30" s="41" t="s">
        <v>130</v>
      </c>
      <c r="B30" s="42"/>
      <c r="C30" s="42"/>
      <c r="D30" s="42"/>
      <c r="E30" s="42"/>
      <c r="F30" s="42"/>
      <c r="G30" s="43"/>
      <c r="H30" s="13"/>
    </row>
    <row r="31" spans="1:11" x14ac:dyDescent="0.25">
      <c r="A31" s="6" t="s">
        <v>12</v>
      </c>
      <c r="B31" s="2" t="s">
        <v>73</v>
      </c>
      <c r="C31" s="14"/>
      <c r="D31" s="3" t="s">
        <v>126</v>
      </c>
      <c r="E31" s="18">
        <v>120</v>
      </c>
      <c r="F31" s="25"/>
      <c r="G31" s="26">
        <f t="shared" si="0"/>
        <v>0</v>
      </c>
    </row>
    <row r="32" spans="1:11" x14ac:dyDescent="0.25">
      <c r="A32" s="5" t="s">
        <v>13</v>
      </c>
      <c r="B32" s="2" t="s">
        <v>72</v>
      </c>
      <c r="C32" s="14"/>
      <c r="D32" s="3" t="s">
        <v>126</v>
      </c>
      <c r="E32" s="18">
        <v>60</v>
      </c>
      <c r="F32" s="25"/>
      <c r="G32" s="26">
        <f t="shared" si="0"/>
        <v>0</v>
      </c>
    </row>
    <row r="33" spans="1:7" x14ac:dyDescent="0.25">
      <c r="A33" s="6" t="s">
        <v>14</v>
      </c>
      <c r="B33" s="2" t="s">
        <v>74</v>
      </c>
      <c r="C33" s="14"/>
      <c r="D33" s="3" t="s">
        <v>126</v>
      </c>
      <c r="E33" s="18">
        <v>30</v>
      </c>
      <c r="F33" s="25"/>
      <c r="G33" s="26">
        <f t="shared" si="0"/>
        <v>0</v>
      </c>
    </row>
    <row r="34" spans="1:7" x14ac:dyDescent="0.25">
      <c r="A34" s="5" t="s">
        <v>15</v>
      </c>
      <c r="B34" s="2" t="s">
        <v>102</v>
      </c>
      <c r="C34" s="14"/>
      <c r="D34" s="3" t="s">
        <v>126</v>
      </c>
      <c r="E34" s="18">
        <v>60</v>
      </c>
      <c r="F34" s="25"/>
      <c r="G34" s="26">
        <f t="shared" si="0"/>
        <v>0</v>
      </c>
    </row>
    <row r="35" spans="1:7" x14ac:dyDescent="0.25">
      <c r="A35" s="6" t="s">
        <v>16</v>
      </c>
      <c r="B35" s="2" t="s">
        <v>100</v>
      </c>
      <c r="C35" s="14"/>
      <c r="D35" s="3" t="s">
        <v>126</v>
      </c>
      <c r="E35" s="18">
        <v>30</v>
      </c>
      <c r="F35" s="25"/>
      <c r="G35" s="26">
        <f t="shared" si="0"/>
        <v>0</v>
      </c>
    </row>
    <row r="36" spans="1:7" x14ac:dyDescent="0.25">
      <c r="A36" s="5" t="s">
        <v>17</v>
      </c>
      <c r="B36" s="2" t="s">
        <v>128</v>
      </c>
      <c r="C36" s="14"/>
      <c r="D36" s="3" t="s">
        <v>126</v>
      </c>
      <c r="E36" s="18">
        <v>30</v>
      </c>
      <c r="F36" s="25"/>
      <c r="G36" s="26">
        <f t="shared" si="0"/>
        <v>0</v>
      </c>
    </row>
    <row r="37" spans="1:7" x14ac:dyDescent="0.25">
      <c r="A37" s="6" t="s">
        <v>18</v>
      </c>
      <c r="B37" s="2" t="s">
        <v>103</v>
      </c>
      <c r="C37" s="14"/>
      <c r="D37" s="3" t="s">
        <v>126</v>
      </c>
      <c r="E37" s="18">
        <v>20</v>
      </c>
      <c r="F37" s="25"/>
      <c r="G37" s="26">
        <f t="shared" si="0"/>
        <v>0</v>
      </c>
    </row>
    <row r="38" spans="1:7" x14ac:dyDescent="0.25">
      <c r="A38" s="5" t="s">
        <v>19</v>
      </c>
      <c r="B38" s="2" t="s">
        <v>104</v>
      </c>
      <c r="C38" s="14"/>
      <c r="D38" s="3" t="s">
        <v>126</v>
      </c>
      <c r="E38" s="18">
        <v>20</v>
      </c>
      <c r="F38" s="25"/>
      <c r="G38" s="26">
        <f t="shared" si="0"/>
        <v>0</v>
      </c>
    </row>
    <row r="39" spans="1:7" x14ac:dyDescent="0.25">
      <c r="A39" s="6" t="s">
        <v>20</v>
      </c>
      <c r="B39" s="2" t="s">
        <v>92</v>
      </c>
      <c r="C39" s="14"/>
      <c r="D39" s="3" t="s">
        <v>126</v>
      </c>
      <c r="E39" s="18">
        <v>20</v>
      </c>
      <c r="F39" s="25"/>
      <c r="G39" s="26">
        <f t="shared" si="0"/>
        <v>0</v>
      </c>
    </row>
    <row r="40" spans="1:7" x14ac:dyDescent="0.25">
      <c r="A40" s="5" t="s">
        <v>21</v>
      </c>
      <c r="B40" s="2" t="s">
        <v>61</v>
      </c>
      <c r="C40" s="14"/>
      <c r="D40" s="3" t="s">
        <v>126</v>
      </c>
      <c r="E40" s="18">
        <v>20</v>
      </c>
      <c r="F40" s="25"/>
      <c r="G40" s="26">
        <f t="shared" si="0"/>
        <v>0</v>
      </c>
    </row>
    <row r="41" spans="1:7" x14ac:dyDescent="0.25">
      <c r="A41" s="6" t="s">
        <v>22</v>
      </c>
      <c r="B41" s="2" t="s">
        <v>74</v>
      </c>
      <c r="C41" s="14"/>
      <c r="D41" s="3" t="s">
        <v>126</v>
      </c>
      <c r="E41" s="18">
        <v>20</v>
      </c>
      <c r="F41" s="25"/>
      <c r="G41" s="26">
        <f t="shared" si="0"/>
        <v>0</v>
      </c>
    </row>
    <row r="42" spans="1:7" x14ac:dyDescent="0.25">
      <c r="A42" s="5" t="s">
        <v>23</v>
      </c>
      <c r="B42" s="2" t="s">
        <v>105</v>
      </c>
      <c r="C42" s="14"/>
      <c r="D42" s="3" t="s">
        <v>126</v>
      </c>
      <c r="E42" s="18">
        <v>20</v>
      </c>
      <c r="F42" s="25"/>
      <c r="G42" s="26">
        <f t="shared" si="0"/>
        <v>0</v>
      </c>
    </row>
    <row r="43" spans="1:7" x14ac:dyDescent="0.25">
      <c r="A43" s="6" t="s">
        <v>24</v>
      </c>
      <c r="B43" s="2" t="s">
        <v>106</v>
      </c>
      <c r="C43" s="14"/>
      <c r="D43" s="3" t="s">
        <v>126</v>
      </c>
      <c r="E43" s="18">
        <v>20</v>
      </c>
      <c r="F43" s="25"/>
      <c r="G43" s="26">
        <f t="shared" si="0"/>
        <v>0</v>
      </c>
    </row>
    <row r="44" spans="1:7" x14ac:dyDescent="0.25">
      <c r="A44" s="5" t="s">
        <v>25</v>
      </c>
      <c r="B44" s="2" t="s">
        <v>76</v>
      </c>
      <c r="C44" s="14"/>
      <c r="D44" s="3" t="s">
        <v>126</v>
      </c>
      <c r="E44" s="18">
        <v>10</v>
      </c>
      <c r="F44" s="25"/>
      <c r="G44" s="26">
        <f t="shared" si="0"/>
        <v>0</v>
      </c>
    </row>
    <row r="45" spans="1:7" x14ac:dyDescent="0.25">
      <c r="A45" s="6" t="s">
        <v>93</v>
      </c>
      <c r="B45" s="2" t="s">
        <v>77</v>
      </c>
      <c r="C45" s="14"/>
      <c r="D45" s="3" t="s">
        <v>126</v>
      </c>
      <c r="E45" s="18">
        <v>10</v>
      </c>
      <c r="F45" s="25"/>
      <c r="G45" s="26">
        <f t="shared" si="0"/>
        <v>0</v>
      </c>
    </row>
    <row r="46" spans="1:7" x14ac:dyDescent="0.25">
      <c r="A46" s="5" t="s">
        <v>94</v>
      </c>
      <c r="B46" s="2" t="s">
        <v>78</v>
      </c>
      <c r="C46" s="14"/>
      <c r="D46" s="3" t="s">
        <v>126</v>
      </c>
      <c r="E46" s="18">
        <v>10</v>
      </c>
      <c r="F46" s="25"/>
      <c r="G46" s="26">
        <f t="shared" si="0"/>
        <v>0</v>
      </c>
    </row>
    <row r="47" spans="1:7" x14ac:dyDescent="0.25">
      <c r="A47" s="41" t="s">
        <v>131</v>
      </c>
      <c r="B47" s="42"/>
      <c r="C47" s="42"/>
      <c r="D47" s="42"/>
      <c r="E47" s="42"/>
      <c r="F47" s="42"/>
      <c r="G47" s="43"/>
    </row>
    <row r="48" spans="1:7" x14ac:dyDescent="0.25">
      <c r="A48" s="6" t="s">
        <v>26</v>
      </c>
      <c r="B48" s="2" t="s">
        <v>79</v>
      </c>
      <c r="C48" s="14"/>
      <c r="D48" s="3" t="s">
        <v>126</v>
      </c>
      <c r="E48" s="18">
        <v>80</v>
      </c>
      <c r="F48" s="25"/>
      <c r="G48" s="26">
        <f t="shared" si="0"/>
        <v>0</v>
      </c>
    </row>
    <row r="49" spans="1:7" x14ac:dyDescent="0.25">
      <c r="A49" s="5" t="s">
        <v>27</v>
      </c>
      <c r="B49" s="2" t="s">
        <v>80</v>
      </c>
      <c r="C49" s="14"/>
      <c r="D49" s="3" t="s">
        <v>126</v>
      </c>
      <c r="E49" s="18">
        <v>40</v>
      </c>
      <c r="F49" s="25"/>
      <c r="G49" s="26">
        <f t="shared" si="0"/>
        <v>0</v>
      </c>
    </row>
    <row r="50" spans="1:7" x14ac:dyDescent="0.25">
      <c r="A50" s="5" t="s">
        <v>28</v>
      </c>
      <c r="B50" s="2" t="s">
        <v>81</v>
      </c>
      <c r="C50" s="14"/>
      <c r="D50" s="3" t="s">
        <v>126</v>
      </c>
      <c r="E50" s="18">
        <v>20</v>
      </c>
      <c r="F50" s="25"/>
      <c r="G50" s="26">
        <f t="shared" si="0"/>
        <v>0</v>
      </c>
    </row>
    <row r="51" spans="1:7" x14ac:dyDescent="0.25">
      <c r="A51" s="5" t="s">
        <v>29</v>
      </c>
      <c r="B51" s="2" t="s">
        <v>75</v>
      </c>
      <c r="C51" s="14"/>
      <c r="D51" s="3" t="s">
        <v>126</v>
      </c>
      <c r="E51" s="18">
        <v>40</v>
      </c>
      <c r="F51" s="25"/>
      <c r="G51" s="26">
        <f t="shared" si="0"/>
        <v>0</v>
      </c>
    </row>
    <row r="52" spans="1:7" x14ac:dyDescent="0.25">
      <c r="A52" s="5" t="s">
        <v>30</v>
      </c>
      <c r="B52" s="2" t="s">
        <v>100</v>
      </c>
      <c r="C52" s="14"/>
      <c r="D52" s="3" t="s">
        <v>126</v>
      </c>
      <c r="E52" s="18">
        <v>20</v>
      </c>
      <c r="F52" s="25"/>
      <c r="G52" s="26">
        <f t="shared" si="0"/>
        <v>0</v>
      </c>
    </row>
    <row r="53" spans="1:7" x14ac:dyDescent="0.25">
      <c r="A53" s="5" t="s">
        <v>31</v>
      </c>
      <c r="B53" s="2" t="s">
        <v>128</v>
      </c>
      <c r="C53" s="14"/>
      <c r="D53" s="3" t="s">
        <v>126</v>
      </c>
      <c r="E53" s="18">
        <v>20</v>
      </c>
      <c r="F53" s="25"/>
      <c r="G53" s="26">
        <f t="shared" si="0"/>
        <v>0</v>
      </c>
    </row>
    <row r="54" spans="1:7" x14ac:dyDescent="0.25">
      <c r="A54" s="5" t="s">
        <v>32</v>
      </c>
      <c r="B54" s="2" t="s">
        <v>103</v>
      </c>
      <c r="C54" s="14"/>
      <c r="D54" s="3" t="s">
        <v>126</v>
      </c>
      <c r="E54" s="18">
        <v>15</v>
      </c>
      <c r="F54" s="25"/>
      <c r="G54" s="26">
        <f t="shared" si="0"/>
        <v>0</v>
      </c>
    </row>
    <row r="55" spans="1:7" x14ac:dyDescent="0.25">
      <c r="A55" s="6" t="s">
        <v>33</v>
      </c>
      <c r="B55" s="2" t="s">
        <v>104</v>
      </c>
      <c r="C55" s="14"/>
      <c r="D55" s="3" t="s">
        <v>126</v>
      </c>
      <c r="E55" s="18">
        <v>15</v>
      </c>
      <c r="F55" s="25"/>
      <c r="G55" s="26">
        <f t="shared" si="0"/>
        <v>0</v>
      </c>
    </row>
    <row r="56" spans="1:7" x14ac:dyDescent="0.25">
      <c r="A56" s="5" t="s">
        <v>34</v>
      </c>
      <c r="B56" s="2" t="s">
        <v>92</v>
      </c>
      <c r="C56" s="14"/>
      <c r="D56" s="3" t="s">
        <v>126</v>
      </c>
      <c r="E56" s="18">
        <v>15</v>
      </c>
      <c r="F56" s="25"/>
      <c r="G56" s="26">
        <f t="shared" si="0"/>
        <v>0</v>
      </c>
    </row>
    <row r="57" spans="1:7" x14ac:dyDescent="0.25">
      <c r="A57" s="5" t="s">
        <v>35</v>
      </c>
      <c r="B57" s="2" t="s">
        <v>61</v>
      </c>
      <c r="C57" s="14"/>
      <c r="D57" s="3" t="s">
        <v>126</v>
      </c>
      <c r="E57" s="18">
        <v>15</v>
      </c>
      <c r="F57" s="25"/>
      <c r="G57" s="26">
        <f t="shared" si="0"/>
        <v>0</v>
      </c>
    </row>
    <row r="58" spans="1:7" x14ac:dyDescent="0.25">
      <c r="A58" s="5" t="s">
        <v>36</v>
      </c>
      <c r="B58" s="2" t="s">
        <v>82</v>
      </c>
      <c r="C58" s="14"/>
      <c r="D58" s="3" t="s">
        <v>126</v>
      </c>
      <c r="E58" s="18">
        <v>15</v>
      </c>
      <c r="F58" s="25"/>
      <c r="G58" s="26">
        <f t="shared" si="0"/>
        <v>0</v>
      </c>
    </row>
    <row r="59" spans="1:7" x14ac:dyDescent="0.25">
      <c r="A59" s="5" t="s">
        <v>37</v>
      </c>
      <c r="B59" s="2" t="s">
        <v>105</v>
      </c>
      <c r="C59" s="14"/>
      <c r="D59" s="3" t="s">
        <v>126</v>
      </c>
      <c r="E59" s="18">
        <v>15</v>
      </c>
      <c r="F59" s="25"/>
      <c r="G59" s="26">
        <f t="shared" si="0"/>
        <v>0</v>
      </c>
    </row>
    <row r="60" spans="1:7" x14ac:dyDescent="0.25">
      <c r="A60" s="5" t="s">
        <v>38</v>
      </c>
      <c r="B60" s="2" t="s">
        <v>106</v>
      </c>
      <c r="C60" s="14"/>
      <c r="D60" s="3" t="s">
        <v>126</v>
      </c>
      <c r="E60" s="18">
        <v>15</v>
      </c>
      <c r="F60" s="25"/>
      <c r="G60" s="26">
        <f t="shared" si="0"/>
        <v>0</v>
      </c>
    </row>
    <row r="61" spans="1:7" x14ac:dyDescent="0.25">
      <c r="A61" s="5" t="s">
        <v>83</v>
      </c>
      <c r="B61" s="2" t="s">
        <v>76</v>
      </c>
      <c r="C61" s="14"/>
      <c r="D61" s="3" t="s">
        <v>126</v>
      </c>
      <c r="E61" s="18">
        <v>2</v>
      </c>
      <c r="F61" s="25"/>
      <c r="G61" s="26">
        <f t="shared" si="0"/>
        <v>0</v>
      </c>
    </row>
    <row r="62" spans="1:7" x14ac:dyDescent="0.25">
      <c r="A62" s="5" t="s">
        <v>107</v>
      </c>
      <c r="B62" s="2" t="s">
        <v>77</v>
      </c>
      <c r="C62" s="14"/>
      <c r="D62" s="3" t="s">
        <v>126</v>
      </c>
      <c r="E62" s="18">
        <v>2</v>
      </c>
      <c r="F62" s="25"/>
      <c r="G62" s="26">
        <f t="shared" si="0"/>
        <v>0</v>
      </c>
    </row>
    <row r="63" spans="1:7" x14ac:dyDescent="0.25">
      <c r="A63" s="5" t="s">
        <v>108</v>
      </c>
      <c r="B63" s="2" t="s">
        <v>78</v>
      </c>
      <c r="C63" s="14"/>
      <c r="D63" s="3" t="s">
        <v>126</v>
      </c>
      <c r="E63" s="18">
        <v>2</v>
      </c>
      <c r="F63" s="25"/>
      <c r="G63" s="26">
        <f t="shared" si="0"/>
        <v>0</v>
      </c>
    </row>
    <row r="64" spans="1:7" x14ac:dyDescent="0.25">
      <c r="A64" s="41" t="s">
        <v>132</v>
      </c>
      <c r="B64" s="42"/>
      <c r="C64" s="42"/>
      <c r="D64" s="42"/>
      <c r="E64" s="42"/>
      <c r="F64" s="42"/>
      <c r="G64" s="43"/>
    </row>
    <row r="65" spans="1:7" x14ac:dyDescent="0.25">
      <c r="A65" s="5" t="s">
        <v>39</v>
      </c>
      <c r="B65" s="2" t="s">
        <v>109</v>
      </c>
      <c r="C65" s="14"/>
      <c r="D65" s="3" t="s">
        <v>126</v>
      </c>
      <c r="E65" s="18">
        <v>160</v>
      </c>
      <c r="F65" s="25"/>
      <c r="G65" s="26">
        <f t="shared" si="0"/>
        <v>0</v>
      </c>
    </row>
    <row r="66" spans="1:7" x14ac:dyDescent="0.25">
      <c r="A66" s="5" t="s">
        <v>40</v>
      </c>
      <c r="B66" s="2" t="s">
        <v>84</v>
      </c>
      <c r="C66" s="14"/>
      <c r="D66" s="3" t="s">
        <v>126</v>
      </c>
      <c r="E66" s="18">
        <v>80</v>
      </c>
      <c r="F66" s="25"/>
      <c r="G66" s="26">
        <f t="shared" si="0"/>
        <v>0</v>
      </c>
    </row>
    <row r="67" spans="1:7" x14ac:dyDescent="0.25">
      <c r="A67" s="5" t="s">
        <v>41</v>
      </c>
      <c r="B67" s="2" t="s">
        <v>85</v>
      </c>
      <c r="C67" s="14"/>
      <c r="D67" s="3" t="s">
        <v>126</v>
      </c>
      <c r="E67" s="18">
        <v>40</v>
      </c>
      <c r="F67" s="25"/>
      <c r="G67" s="26">
        <f t="shared" si="0"/>
        <v>0</v>
      </c>
    </row>
    <row r="68" spans="1:7" x14ac:dyDescent="0.25">
      <c r="A68" s="5" t="s">
        <v>42</v>
      </c>
      <c r="B68" s="2" t="s">
        <v>75</v>
      </c>
      <c r="C68" s="14"/>
      <c r="D68" s="3" t="s">
        <v>126</v>
      </c>
      <c r="E68" s="18">
        <v>80</v>
      </c>
      <c r="F68" s="25"/>
      <c r="G68" s="26">
        <f t="shared" si="0"/>
        <v>0</v>
      </c>
    </row>
    <row r="69" spans="1:7" x14ac:dyDescent="0.25">
      <c r="A69" s="5" t="s">
        <v>43</v>
      </c>
      <c r="B69" s="2" t="s">
        <v>100</v>
      </c>
      <c r="C69" s="14"/>
      <c r="D69" s="3" t="s">
        <v>126</v>
      </c>
      <c r="E69" s="18">
        <v>40</v>
      </c>
      <c r="F69" s="25"/>
      <c r="G69" s="26">
        <f t="shared" ref="G69:G89" si="1">E69*F69</f>
        <v>0</v>
      </c>
    </row>
    <row r="70" spans="1:7" x14ac:dyDescent="0.25">
      <c r="A70" s="5" t="s">
        <v>44</v>
      </c>
      <c r="B70" s="2" t="s">
        <v>128</v>
      </c>
      <c r="C70" s="14"/>
      <c r="D70" s="3" t="s">
        <v>126</v>
      </c>
      <c r="E70" s="18">
        <v>40</v>
      </c>
      <c r="F70" s="25"/>
      <c r="G70" s="26">
        <f t="shared" si="1"/>
        <v>0</v>
      </c>
    </row>
    <row r="71" spans="1:7" x14ac:dyDescent="0.25">
      <c r="A71" s="5" t="s">
        <v>45</v>
      </c>
      <c r="B71" s="2" t="s">
        <v>103</v>
      </c>
      <c r="C71" s="14"/>
      <c r="D71" s="3" t="s">
        <v>126</v>
      </c>
      <c r="E71" s="18">
        <v>17</v>
      </c>
      <c r="F71" s="25"/>
      <c r="G71" s="26">
        <f t="shared" si="1"/>
        <v>0</v>
      </c>
    </row>
    <row r="72" spans="1:7" x14ac:dyDescent="0.25">
      <c r="A72" s="5" t="s">
        <v>86</v>
      </c>
      <c r="B72" s="2" t="s">
        <v>104</v>
      </c>
      <c r="C72" s="14"/>
      <c r="D72" s="3" t="s">
        <v>126</v>
      </c>
      <c r="E72" s="18">
        <v>17</v>
      </c>
      <c r="F72" s="25"/>
      <c r="G72" s="26">
        <f t="shared" si="1"/>
        <v>0</v>
      </c>
    </row>
    <row r="73" spans="1:7" x14ac:dyDescent="0.25">
      <c r="A73" s="5" t="s">
        <v>87</v>
      </c>
      <c r="B73" s="2" t="s">
        <v>135</v>
      </c>
      <c r="C73" s="14"/>
      <c r="D73" s="3" t="s">
        <v>126</v>
      </c>
      <c r="E73" s="18">
        <v>17</v>
      </c>
      <c r="F73" s="25"/>
      <c r="G73" s="26">
        <f t="shared" si="1"/>
        <v>0</v>
      </c>
    </row>
    <row r="74" spans="1:7" x14ac:dyDescent="0.25">
      <c r="A74" s="5" t="s">
        <v>88</v>
      </c>
      <c r="B74" s="2" t="s">
        <v>61</v>
      </c>
      <c r="C74" s="14"/>
      <c r="D74" s="3" t="s">
        <v>126</v>
      </c>
      <c r="E74" s="18">
        <v>17</v>
      </c>
      <c r="F74" s="25"/>
      <c r="G74" s="26">
        <f t="shared" si="1"/>
        <v>0</v>
      </c>
    </row>
    <row r="75" spans="1:7" x14ac:dyDescent="0.25">
      <c r="A75" s="5" t="s">
        <v>89</v>
      </c>
      <c r="B75" s="2" t="s">
        <v>110</v>
      </c>
      <c r="C75" s="14"/>
      <c r="D75" s="3" t="s">
        <v>126</v>
      </c>
      <c r="E75" s="18">
        <v>17</v>
      </c>
      <c r="F75" s="25"/>
      <c r="G75" s="26">
        <f t="shared" si="1"/>
        <v>0</v>
      </c>
    </row>
    <row r="76" spans="1:7" x14ac:dyDescent="0.25">
      <c r="A76" s="5" t="s">
        <v>111</v>
      </c>
      <c r="B76" s="2" t="s">
        <v>105</v>
      </c>
      <c r="C76" s="14"/>
      <c r="D76" s="3" t="s">
        <v>126</v>
      </c>
      <c r="E76" s="18">
        <v>17</v>
      </c>
      <c r="F76" s="25"/>
      <c r="G76" s="26">
        <f t="shared" si="1"/>
        <v>0</v>
      </c>
    </row>
    <row r="77" spans="1:7" x14ac:dyDescent="0.25">
      <c r="A77" s="5" t="s">
        <v>112</v>
      </c>
      <c r="B77" s="2" t="s">
        <v>106</v>
      </c>
      <c r="C77" s="14"/>
      <c r="D77" s="3" t="s">
        <v>126</v>
      </c>
      <c r="E77" s="18">
        <v>17</v>
      </c>
      <c r="F77" s="25"/>
      <c r="G77" s="26">
        <f t="shared" si="1"/>
        <v>0</v>
      </c>
    </row>
    <row r="78" spans="1:7" x14ac:dyDescent="0.25">
      <c r="A78" s="41" t="s">
        <v>133</v>
      </c>
      <c r="B78" s="42"/>
      <c r="C78" s="42"/>
      <c r="D78" s="42"/>
      <c r="E78" s="42"/>
      <c r="F78" s="42"/>
      <c r="G78" s="43"/>
    </row>
    <row r="79" spans="1:7" x14ac:dyDescent="0.25">
      <c r="A79" s="5" t="s">
        <v>46</v>
      </c>
      <c r="B79" s="2" t="s">
        <v>117</v>
      </c>
      <c r="C79" s="14"/>
      <c r="D79" s="3" t="s">
        <v>126</v>
      </c>
      <c r="E79" s="18">
        <v>54</v>
      </c>
      <c r="F79" s="25"/>
      <c r="G79" s="26">
        <f t="shared" si="1"/>
        <v>0</v>
      </c>
    </row>
    <row r="80" spans="1:7" x14ac:dyDescent="0.25">
      <c r="A80" s="5" t="s">
        <v>47</v>
      </c>
      <c r="B80" s="2" t="s">
        <v>118</v>
      </c>
      <c r="C80" s="14"/>
      <c r="D80" s="3" t="s">
        <v>126</v>
      </c>
      <c r="E80" s="18">
        <v>54</v>
      </c>
      <c r="F80" s="25"/>
      <c r="G80" s="26">
        <f t="shared" si="1"/>
        <v>0</v>
      </c>
    </row>
    <row r="81" spans="1:7" x14ac:dyDescent="0.25">
      <c r="A81" s="5" t="s">
        <v>48</v>
      </c>
      <c r="B81" s="2" t="s">
        <v>90</v>
      </c>
      <c r="C81" s="14"/>
      <c r="D81" s="3" t="s">
        <v>126</v>
      </c>
      <c r="E81" s="18">
        <v>27</v>
      </c>
      <c r="F81" s="25"/>
      <c r="G81" s="26">
        <f t="shared" si="1"/>
        <v>0</v>
      </c>
    </row>
    <row r="82" spans="1:7" x14ac:dyDescent="0.25">
      <c r="A82" s="5" t="s">
        <v>49</v>
      </c>
      <c r="B82" s="2" t="s">
        <v>113</v>
      </c>
      <c r="C82" s="14"/>
      <c r="D82" s="3" t="s">
        <v>126</v>
      </c>
      <c r="E82" s="18">
        <v>27</v>
      </c>
      <c r="F82" s="25"/>
      <c r="G82" s="26">
        <f t="shared" si="1"/>
        <v>0</v>
      </c>
    </row>
    <row r="83" spans="1:7" x14ac:dyDescent="0.25">
      <c r="A83" s="5" t="s">
        <v>50</v>
      </c>
      <c r="B83" s="2" t="s">
        <v>91</v>
      </c>
      <c r="C83" s="14"/>
      <c r="D83" s="3" t="s">
        <v>126</v>
      </c>
      <c r="E83" s="18">
        <v>54</v>
      </c>
      <c r="F83" s="25"/>
      <c r="G83" s="26">
        <f t="shared" si="1"/>
        <v>0</v>
      </c>
    </row>
    <row r="84" spans="1:7" x14ac:dyDescent="0.25">
      <c r="A84" s="5" t="s">
        <v>51</v>
      </c>
      <c r="B84" s="2" t="s">
        <v>114</v>
      </c>
      <c r="C84" s="14"/>
      <c r="D84" s="3" t="s">
        <v>126</v>
      </c>
      <c r="E84" s="18">
        <v>27</v>
      </c>
      <c r="F84" s="25"/>
      <c r="G84" s="26">
        <f t="shared" si="1"/>
        <v>0</v>
      </c>
    </row>
    <row r="85" spans="1:7" x14ac:dyDescent="0.25">
      <c r="A85" s="5" t="s">
        <v>52</v>
      </c>
      <c r="B85" s="2" t="s">
        <v>115</v>
      </c>
      <c r="C85" s="14"/>
      <c r="D85" s="3" t="s">
        <v>126</v>
      </c>
      <c r="E85" s="18">
        <v>27</v>
      </c>
      <c r="F85" s="25"/>
      <c r="G85" s="26">
        <f t="shared" si="1"/>
        <v>0</v>
      </c>
    </row>
    <row r="86" spans="1:7" x14ac:dyDescent="0.25">
      <c r="A86" s="5" t="s">
        <v>53</v>
      </c>
      <c r="B86" s="2" t="s">
        <v>105</v>
      </c>
      <c r="C86" s="14"/>
      <c r="D86" s="3" t="s">
        <v>126</v>
      </c>
      <c r="E86" s="18">
        <v>27</v>
      </c>
      <c r="F86" s="25"/>
      <c r="G86" s="26">
        <f t="shared" si="1"/>
        <v>0</v>
      </c>
    </row>
    <row r="87" spans="1:7" x14ac:dyDescent="0.25">
      <c r="A87" s="5" t="s">
        <v>54</v>
      </c>
      <c r="B87" s="2" t="s">
        <v>106</v>
      </c>
      <c r="C87" s="14"/>
      <c r="D87" s="3" t="s">
        <v>126</v>
      </c>
      <c r="E87" s="18">
        <v>27</v>
      </c>
      <c r="F87" s="25"/>
      <c r="G87" s="26">
        <f t="shared" si="1"/>
        <v>0</v>
      </c>
    </row>
    <row r="88" spans="1:7" x14ac:dyDescent="0.25">
      <c r="A88" s="5" t="s">
        <v>55</v>
      </c>
      <c r="B88" s="2" t="s">
        <v>128</v>
      </c>
      <c r="C88" s="14"/>
      <c r="D88" s="3" t="s">
        <v>126</v>
      </c>
      <c r="E88" s="18">
        <v>27</v>
      </c>
      <c r="F88" s="25"/>
      <c r="G88" s="26">
        <f t="shared" si="1"/>
        <v>0</v>
      </c>
    </row>
    <row r="89" spans="1:7" ht="15.75" thickBot="1" x14ac:dyDescent="0.3">
      <c r="A89" s="8" t="s">
        <v>56</v>
      </c>
      <c r="B89" s="9" t="s">
        <v>116</v>
      </c>
      <c r="C89" s="11"/>
      <c r="D89" s="10" t="s">
        <v>126</v>
      </c>
      <c r="E89" s="19">
        <v>27</v>
      </c>
      <c r="F89" s="31"/>
      <c r="G89" s="32">
        <f t="shared" si="1"/>
        <v>0</v>
      </c>
    </row>
    <row r="90" spans="1:7" x14ac:dyDescent="0.25">
      <c r="A90" s="35" t="s">
        <v>123</v>
      </c>
      <c r="B90" s="36"/>
      <c r="C90" s="36"/>
      <c r="D90" s="36"/>
      <c r="E90" s="36"/>
      <c r="F90" s="36"/>
      <c r="G90" s="28">
        <f>SUM(G6:G89)</f>
        <v>0</v>
      </c>
    </row>
    <row r="91" spans="1:7" x14ac:dyDescent="0.25">
      <c r="A91" s="37" t="s">
        <v>124</v>
      </c>
      <c r="B91" s="38"/>
      <c r="C91" s="38"/>
      <c r="D91" s="38"/>
      <c r="E91" s="38"/>
      <c r="F91" s="38"/>
      <c r="G91" s="26"/>
    </row>
    <row r="92" spans="1:7" ht="15.75" thickBot="1" x14ac:dyDescent="0.3">
      <c r="A92" s="39" t="s">
        <v>125</v>
      </c>
      <c r="B92" s="40"/>
      <c r="C92" s="40"/>
      <c r="D92" s="40"/>
      <c r="E92" s="40"/>
      <c r="F92" s="40"/>
      <c r="G92" s="29">
        <f>G90+G91</f>
        <v>0</v>
      </c>
    </row>
    <row r="94" spans="1:7" x14ac:dyDescent="0.25">
      <c r="A94" s="22" t="s">
        <v>136</v>
      </c>
      <c r="B94" s="22"/>
      <c r="C94" s="22"/>
      <c r="D94" s="22"/>
      <c r="E94" s="22"/>
      <c r="F94" s="30"/>
      <c r="G94" s="30"/>
    </row>
    <row r="95" spans="1:7" x14ac:dyDescent="0.25">
      <c r="A95" s="22" t="s">
        <v>152</v>
      </c>
      <c r="B95" s="22"/>
      <c r="C95" s="22"/>
      <c r="D95" s="22"/>
      <c r="E95" s="22"/>
      <c r="F95" s="30"/>
      <c r="G95" s="30"/>
    </row>
    <row r="96" spans="1:7" x14ac:dyDescent="0.25">
      <c r="A96" s="22" t="s">
        <v>151</v>
      </c>
      <c r="B96" s="22"/>
      <c r="C96" s="22"/>
      <c r="D96" s="22"/>
      <c r="E96" s="22"/>
      <c r="F96" s="30"/>
      <c r="G96" s="30"/>
    </row>
    <row r="97" spans="1:7" x14ac:dyDescent="0.25">
      <c r="A97" s="22" t="s">
        <v>137</v>
      </c>
      <c r="B97" s="22"/>
      <c r="C97" s="22"/>
      <c r="D97" s="22"/>
      <c r="E97" s="22"/>
      <c r="F97" s="30"/>
      <c r="G97" s="30"/>
    </row>
    <row r="98" spans="1:7" x14ac:dyDescent="0.25">
      <c r="A98" s="22" t="s">
        <v>138</v>
      </c>
      <c r="B98" s="22"/>
      <c r="C98" s="22"/>
      <c r="D98" s="23"/>
      <c r="E98" s="22"/>
      <c r="F98" s="30"/>
      <c r="G98" s="30"/>
    </row>
  </sheetData>
  <sheetProtection algorithmName="SHA-512" hashValue="4D6kFJo4jHTRNScgyC1Jotr6QPcCt0h7bIXzNRhJKExW7a2M3mqfJd/019m+SNYzM10VDjOycn/4qoKDYjkM1w==" saltValue="BhEm7lV97+WgoM6RKdMTHw==" spinCount="100000" sheet="1" objects="1" scenarios="1"/>
  <mergeCells count="15">
    <mergeCell ref="G4:G5"/>
    <mergeCell ref="A4:A5"/>
    <mergeCell ref="B4:B5"/>
    <mergeCell ref="D4:D5"/>
    <mergeCell ref="E4:E5"/>
    <mergeCell ref="F4:F5"/>
    <mergeCell ref="C4:C5"/>
    <mergeCell ref="A90:F90"/>
    <mergeCell ref="A91:F91"/>
    <mergeCell ref="A92:F92"/>
    <mergeCell ref="A6:G6"/>
    <mergeCell ref="A30:G30"/>
    <mergeCell ref="A47:G47"/>
    <mergeCell ref="A64:G64"/>
    <mergeCell ref="A78:G78"/>
  </mergeCells>
  <pageMargins left="0.7" right="0.7" top="0.75" bottom="0.75" header="0.3" footer="0.3"/>
  <pageSetup paperSize="9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Mrkonja</dc:creator>
  <cp:lastModifiedBy>Josip Marković</cp:lastModifiedBy>
  <cp:lastPrinted>2018-12-19T08:28:20Z</cp:lastPrinted>
  <dcterms:created xsi:type="dcterms:W3CDTF">2018-12-03T06:46:08Z</dcterms:created>
  <dcterms:modified xsi:type="dcterms:W3CDTF">2018-12-20T14:57:30Z</dcterms:modified>
</cp:coreProperties>
</file>