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1"/>
  </bookViews>
  <sheets>
    <sheet name="SLADOLED UGOSTITELJSKI" sheetId="1" state="hidden" r:id="rId1"/>
    <sheet name="SLADOLED UGOSTITELJSKI " sheetId="2" r:id="rId2"/>
    <sheet name="SLADOLED IMPULSNI- A " sheetId="3" state="hidden" r:id="rId3"/>
    <sheet name="SLADOLED OBITELJSKI" sheetId="4" state="hidden" r:id="rId4"/>
    <sheet name="SLADOLED IMPULSNI B" sheetId="5" state="hidden" r:id="rId5"/>
  </sheets>
  <definedNames>
    <definedName name="_xlnm.Print_Titles" localSheetId="2">'SLADOLED IMPULSNI- A '!$1:$2</definedName>
    <definedName name="_xlnm.Print_Titles" localSheetId="4">'SLADOLED IMPULSNI B'!$1:$3</definedName>
    <definedName name="_xlnm.Print_Titles" localSheetId="0">'SLADOLED UGOSTITELJSKI'!$2:$3</definedName>
    <definedName name="_xlnm.Print_Titles" localSheetId="1">'SLADOLED UGOSTITELJSKI '!$1:$2</definedName>
  </definedNames>
  <calcPr fullCalcOnLoad="1"/>
</workbook>
</file>

<file path=xl/sharedStrings.xml><?xml version="1.0" encoding="utf-8"?>
<sst xmlns="http://schemas.openxmlformats.org/spreadsheetml/2006/main" count="448" uniqueCount="250">
  <si>
    <t>RB</t>
  </si>
  <si>
    <t xml:space="preserve">NAZIV ARTIKLA </t>
  </si>
  <si>
    <t>Robna marka ili proizvođač</t>
  </si>
  <si>
    <t>Jedinica mjere</t>
  </si>
  <si>
    <t>Količina</t>
  </si>
  <si>
    <t>Jedinična cijena bez PDV-a</t>
  </si>
  <si>
    <t>kom</t>
  </si>
  <si>
    <t>l</t>
  </si>
  <si>
    <t>Cijena bez PDV-a :    ________________________________________</t>
  </si>
  <si>
    <t xml:space="preserve">                    PDV :         ________________________________________</t>
  </si>
  <si>
    <t>Ukupna cijena :      _________________________________________</t>
  </si>
  <si>
    <t>Naziv ponuditelja :  _________________________      Potpis odgovorne osobe: ___________________</t>
  </si>
  <si>
    <t xml:space="preserve">Datum :    ________________________                                                         M.P. </t>
  </si>
  <si>
    <t>GRUPA  3 : SLADOLED  OBITELJSKI</t>
  </si>
  <si>
    <t>Grandissimo 900 ml ,razni okusi ili "jednakovrijedan"</t>
  </si>
  <si>
    <t>Quattro -razni okusi,1650 ml ili "jednakovrijedan"</t>
  </si>
  <si>
    <t>Twice - razni okusi , 1000 ml  ili "jednakovrijedan"</t>
  </si>
  <si>
    <t>Twice - razni okusi ,2000 ml  ili "jednakovrijedan"</t>
  </si>
  <si>
    <t>Vanilija -čokolada-900 ml ,blok</t>
  </si>
  <si>
    <t>Vanilija -čokolada-jagoda,900 ml ,blok</t>
  </si>
  <si>
    <t>Queens vanilija -šumsko voće-čaša 1000 ml ili "jednakovrijedan"</t>
  </si>
  <si>
    <t>1.</t>
  </si>
  <si>
    <r>
      <t xml:space="preserve">     UKUPNO                 cijena bez PDV-</t>
    </r>
    <r>
      <rPr>
        <i/>
        <sz val="8"/>
        <color indexed="8"/>
        <rFont val="Calibri"/>
        <family val="2"/>
      </rPr>
      <t>a</t>
    </r>
  </si>
  <si>
    <t>Cijena bez PDV-a :    __________________________________________________________</t>
  </si>
  <si>
    <t xml:space="preserve">                    PDV :         ___________________________________________________________</t>
  </si>
  <si>
    <t>Ukupna cijena :      ____________________________________________________________</t>
  </si>
  <si>
    <t>&gt;&gt; priložiti certifikat HACCP</t>
  </si>
  <si>
    <t xml:space="preserve">&gt;&gt; priložiti certifikat ISO 9001 </t>
  </si>
  <si>
    <t xml:space="preserve">&gt;&gt; za sve artikle priložiti specifikacije proizvoda </t>
  </si>
  <si>
    <r>
      <t xml:space="preserve">     UKUPNO                 cijena bez PDV-</t>
    </r>
    <r>
      <rPr>
        <i/>
        <sz val="8"/>
        <color indexed="8"/>
        <rFont val="Calibri"/>
        <family val="2"/>
      </rPr>
      <t>a</t>
    </r>
  </si>
  <si>
    <t>&gt;&gt; priložiti certifikat ISO 9001</t>
  </si>
  <si>
    <t xml:space="preserve">GRUPA  1 : SLADOLED  UGOSTITELJSKI  </t>
  </si>
  <si>
    <t xml:space="preserve">&gt;&gt; priložiti certifikat HACCP </t>
  </si>
  <si>
    <t>&gt;&gt; svi artikli u skladu s Pravilnikom o mlijeku i mliječnim proizvodima</t>
  </si>
  <si>
    <t>Twice - razni okusi ,1700 ml  ili "jednakovrijedan"</t>
  </si>
  <si>
    <t>Mini Quattro -razni okusi ili  "jednakovrijedan"</t>
  </si>
  <si>
    <t>&gt;&gt; dostaviti  specifikaciju proizvoda  za navedene artikle</t>
  </si>
  <si>
    <r>
      <t>Vanilija</t>
    </r>
    <r>
      <rPr>
        <sz val="10"/>
        <rFont val="Calibri"/>
        <family val="2"/>
      </rPr>
      <t xml:space="preserve"> - krem sladoled ; mliječna mast min.5%.  suha tvar min 30%; bezmasne suhe tvri mlijeka min 6%  
(Sastojci:mlijeko, vrhnje, šećer, obrani mlijeko u prahu, glukozni sirup,emulgator, stabilizatori, aroma vanilin. Neto volumen min.4000 ml
 </t>
    </r>
  </si>
  <si>
    <r>
      <t>Čokolada</t>
    </r>
    <r>
      <rPr>
        <sz val="10"/>
        <rFont val="Calibri"/>
        <family val="2"/>
      </rPr>
      <t xml:space="preserve"> krem sladoled ; mliječna mast min.5%.  suha tvar min 30%; bezmasne suhe tvri mlijeka min 6%  
(Sastojci:mlijeko, vrhnje, šećer, obrano mlijeko u prahu, glukozni sirup, dekstroza; čokolada, kakaov prah smanjene masti, emulgator, stabilizatori. 
 </t>
    </r>
  </si>
  <si>
    <r>
      <t>Punč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obrani mlijeko u prahu, glukozni sirup, emulgator, stabilizatori, kakao prah, aroma punča. Neto volumen min.4000 ml
 </t>
    </r>
  </si>
  <si>
    <r>
      <t>Lješnjak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emulgator, stabilizatori, kakao prah, lješnjak pasta min3%. Neto volumen min.4000 ml
 </t>
    </r>
  </si>
  <si>
    <r>
      <t>Kokos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emulgator, stabilizatori, kokos pasta, komadići kokosa Neto volumen min.4000 ml
 </t>
    </r>
  </si>
  <si>
    <r>
      <t>Pistacija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emulgator, stabilizatori,  pasta od pistacija. Neto volumen min.4000 ml
 </t>
    </r>
  </si>
  <si>
    <r>
      <t>Stracciatella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okusa čokolade,aroma vanilin,kako prah smanjene masti, emulgator, stabilizatori. Neto volumen min.4000 ml
 </t>
    </r>
  </si>
  <si>
    <r>
      <t>Limun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kandirane limunove kore,aroma limuna, emulgator, stabilizatori. Neto volumen min.4000 ml
 </t>
    </r>
  </si>
  <si>
    <r>
      <t>Banana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aroma banane, emulgator, stabilizatori. Neto volumen min.4000 ml
 </t>
    </r>
  </si>
  <si>
    <r>
      <t>Jagoda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jagode, pasta od jagode, sirup pd jagode, emulgator, stabilizatori. Neto volumen min.4000 ml
 </t>
    </r>
  </si>
  <si>
    <r>
      <t>Šumsko voće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šumskog voća, pasta šumskog voća,sirup od malina, emulgator, stabilizatori. Neto volumen min.4000 ml
 </t>
    </r>
  </si>
  <si>
    <r>
      <t>Višnja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višnje, pasta od višnje ,sirup od višanja, emulgator, stabilizatori. Neto volumen min.4000 ml
 </t>
    </r>
  </si>
  <si>
    <t>&gt;&gt;  priložiti specifikacije proizvoda za sve navedene artikle</t>
  </si>
  <si>
    <t>Krem sladoled s vanilijom u vaflu obogaćen kakaovim preljevom, komadićima lješnjaka i čokolade,120 ml kao Kornet Vanilija ili "jednakovrijedan"</t>
  </si>
  <si>
    <t>Krem sladoled s čokoladom u vaflu obogaćen kakaovim preljevom, komadićima lješnjaka i čokolade,120 ml kao Kornet Čokolada ili "jednakovrijedan"</t>
  </si>
  <si>
    <t>Krem sladoled -vanilija i smrznuti voćnim desertom sa šumskim voćem na bazi mlijeka i vrhnja te paste od šumskog voća, u  vaflu min.12 % obogaćen komadićima okusa čokolade min. 3% i sirupom od  šum.voća kao Kornet stracciatella-Šumsko voće 120 ml ili "jednakovrijedan"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</si>
  <si>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</si>
  <si>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</si>
  <si>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</si>
  <si>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</si>
  <si>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</si>
  <si>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</si>
  <si>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</si>
  <si>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</si>
  <si>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</si>
  <si>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</si>
  <si>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</si>
  <si>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</si>
  <si>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</si>
  <si>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</si>
  <si>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</si>
  <si>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</si>
  <si>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</si>
  <si>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</si>
  <si>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Krem sladoledi s čokoladom  i vanilijom, 900-1000 ml,ukupna mast sladoledne smjese za krem sladoled s vanilijom  12-13%, ukupna mast sladoledne smjese za krem sladoleda s čokoladom 12-13%, kao ES-500-Čokolada-Vanilija ili "jednakovriejdno" </t>
  </si>
  <si>
    <t>Sladoled okusa vanilije, 500 ml, ukupna mast sladoledne smjese okusa brownie 4-5%, kao Čaša vanilija bez laktoze ili "jednakovrijedno"</t>
  </si>
  <si>
    <t>Sladoled okusa kokosa I smrznuti aromatizirani desert okusa ananasa, 1000 ml, ukupna mast aromatiziranog deserta ananasa 3-4%, ukupna mast sladoleda s okusom kokosa 6-7 % kao  Twice Samba ili "jednakovrijedno"</t>
  </si>
  <si>
    <t>Sladoled okusa vanilije, smrznuti aromatizirani desert okusa trešnje i smrznuti aromatizirani desert okusa limuna , 1700 ml, ukupna mast aromatiziranog deserta trešnja 2-3%, ukupna mast sladoleda s okusom vanilije 6-7%, ukupna mast aromatiziranog deserta limun 2-3% kao Twice naranča- vanilja-limun ili "jednakovrijedno"</t>
  </si>
  <si>
    <t>Sladoled okusa vanilije, smrznuti aromatizirani desert okusa šumskog voća i sladoled okusa punča, 1700 ml, ukupna mast aromatiziranog deserta š.voća 2-3%, ukupna mast sladoleda okusa vanilije 6-7%, ukupna mast sladoleda okusa punča 6-7% kao Twice šumsko voće-vanilija-punč ili "jednakovrijedno"</t>
  </si>
  <si>
    <t>Sladoled okusa čokolade i sladoled okusa naranče, 1000 ml, ukupna mast sladoledne mase okusa čokolade 5-6%, ukupna mast sladoledne mase okusa naranče 3-4%, kao Twice čokolada-naranča ili "jednakovrijedno"</t>
  </si>
  <si>
    <t>Sladoled okusa vanilje, sladoled okusa čokolade i smrznuti aromatizirani desert okusa jagode, , 1700 ml, ukupna mast sladoleda okusa vanilije 6-7%, ukupna mast sladoleda okusa čokolade 6-7%, ukupna mast smrznutog aromatiziranog deserta okusa jagode 2-3% kao Twice vanilija-čokolada-jagoda ili "jednakovrijedno"</t>
  </si>
  <si>
    <t>Mekani biskviti nadjeveni sladoledom s kokosom i sladoledom okusa vafla s dodatkom pripravka okusa badema te posuti komadićima kokosa, 1000 g, ukupna mast za sladoled s kokosom 16-17 %, ukupna mast za sladoled okusa vafla 16-17% kao Torta Kokos ili "jednakovrijedno"</t>
  </si>
  <si>
    <t>Mekani biskvitI s kakaom nadjeveni sladoledom okusa čokolade i obogaćeni komadićima čokolade i višnjama, 1000 g, ukupna mast sladoleda s okusom  čokolade 16-17 % kao Torta s okusom čokolade ili "jednakovrijedno"</t>
  </si>
  <si>
    <t>Sladoled okusa cheesecake sa svježim krem sirom i sladoled okusa biskvita sa mljevenim keksom obogaćeni kupina sosom, 650-700 g, ukupna mast sladoledne smjese okusa cheesecake 8-9 %, ukupna mast sladoledne smjese okusa biskvita 8-9% kao Torta Cheesecake ili "jednakovrijedno"</t>
  </si>
  <si>
    <t>Mekani biskvitI s kakaom nadjeveni sladoledom okusa Nougata i sladoledom okusa vanilije, obogaćeni pripravakom okusa nougata, posuti čokoladnim draže bombonima i ukrašeni čokoladnom pločicom, 1000 g, ukupna mast za sladoled okusa  vanilije 16-17 %, ukupna mast za sladoled okusa nougata 16-17% kao Rođendanska torta ili "jednakovrijedno"</t>
  </si>
  <si>
    <t>Sladoled s bademom i sladoled okusa Speculaasa obogaćeni nugat pripravkom i dekoriran kakaovim preljevom, 500 ml, ukupna mast sladoledne smjese okusa speculaasa 8-9%, ukupna mast sladoledne smjese okusa čokolade 10-11% kao Strauss Zimski ili "jednakovrijedno"</t>
  </si>
  <si>
    <t>Sladoled okusa vanilije i sladoled okusa čokolade s kakaovim preljevom, 500 ml, ukupna mast sladoledne smjese okusa vanilije 8-9 %, ukupna mast sladoledne smjese okusa čokolade 8-9 % kao Strauss vanilija-čokolada ili "jednakovrijedno"</t>
  </si>
  <si>
    <t>Sladoled okusa mascarponea, sladoled okusa piškotA, sladoled okusa vrhnja i sladoled okusa kave s komadićima piškota i obogaćeni  pripravkom okusa tiramisu, 900 ml, ukupna mast sladoledne smjese okusa mascarponea 8-9%, ukupna mast sladoledne smjese okusa piškote 8-9%, ukupna mast sladoledne smjese okusa vrhnja 8-9%, ukupna mast sladoledne smjese okusa kave 8-9 % kao Quattro Tiramisu ili "jednakovrijedno"</t>
  </si>
  <si>
    <t>Sladoled okusa palačinke, sladoled okusa šlaga, sladoeled okusa kakao-lješnjak I sladoled okusa kokosa  obogaćeni nugat pripravkom i posuti komadićima lješnjaka, 1600-1700 ml, ukupna mast sladoledne smjese okusa palačinke 8-9%, ukupna mast sladoledne smjese okusa kakao-lješnjak 8-9 %,ukupna mast sladoledne smjese okusa šlaga 8-9 %, ukupna mast sladoledne smjese okusa kokosa 8-9 % kao Quattro Pancake ili "jednakovrijedno"</t>
  </si>
  <si>
    <t>Sladoled okusa čokoladnog muffina, sladoled okusa žutog muffina, sladoled okusa šlaga i sladoled okusa borovnice s preljevom od borovnice i posuti komadićima browniesa, 1600-1700 ml, ukupna mast sladoledne smjese okusa čokoladnog muffina 8-9%,ukupna mast sladoledne smjese okusa žutog muffina  8-9%, ukupna mast sladoledne smjese okusa šlaga  8-9%, ukupna mast sladoledne smjese okusa borovnice 4-5% kao Quattro Muffin ili "jednakovrijedno"</t>
  </si>
  <si>
    <t>Sladoled s mliječnom čokoladom I sladoled okusa kakao-lješnjak obogaćeni s nugat pripravkom, sladoled okusa vanilije i sladoled okusa vanilije s komadićima čokolade obogaćeni sa pripravkom okusa čokolade i posuti komadićima mliječne čokolade, 900 -1000ml, ukupna mast sladoledne smjese s mliječnom čokoladom  8-9%,ukupna mast  sladoledne smjese okusa kakao-lješnjak 8-9%, ukupna mast sladoledne smjese okusa vanilije  8-9% kao Qattro Classic ili "jednakovrijedno"</t>
  </si>
  <si>
    <t>Sladoled s mliječnom čokoladom i  sladoled s čokoladom obogaćeni pripravkom okusa bijele čokolade, sladoled s bijelom čokoladom i sladoled okusa čokolade i ruma obogaćeni pripravkom okusa čokolade, posuti komadićima bijele i mliječne čokolade, 900-1000ml, ukupna mast sladoledne smjese s mliječnom čokoladom  8-9%, ukupna mast sladoledne smjese  s čokoladom  8-9%, ukupna mast sladoledne smjese s bijelom čokoladom  8-9%,ukupna mast sladoledne smjese  okusa čokolade i ruma 9-10% kao Quattro Chocomania ili "jednakovrijedno"</t>
  </si>
  <si>
    <t>Sladoled okusa biskvita i sladoled okusa čokolade sa sosom okusa naranče i kakaovim preljevom, 500 ml, ukupna mast sladoledne smjese okusa biskvita  8-9%, ukupna mast sladoledne smjese okusa čokolade 8-9% kao  Strauss Jaffa ili "jednakovrijedno"</t>
  </si>
  <si>
    <t>Sladoled s lješnjakom  i sladoled okusa  pistacije obogaćeni nugat pripravkom, sladoled okusA keksa I sladoled okusa vanilije obogaćeni pripravkom okusa čokolade i posuti komadićima od čokolade i bijele čokolade, 1600-1700 ml,  ukupna mast sladoledne smjese s lješnjakom 10-11%;, ukupna mast sladoledne smjese s pistacijom 9-10%; ukupna mast sladoledne smjese okusa keksa  8-9%; ukupna mast sladoledne smjese okusa vanilije  8-9% kao Quattro 3 lješnjak-pistacija--keks-vanilija ili "jednakovrijedno"</t>
  </si>
  <si>
    <t>smrznuti voćni desert s jagodom i sladoled okusa Zuppa Inglese obogaćeni sa sirupom od jagode, sladoled okusa vanilija i smrznuti voĆni desert s višnjom obogaćeni sa sirupom od višnje i posuti s komadićima mliječne čokolade, 1600-1700 ml, ukupna mast smjese okusa zuppa inglese  8-9% , ukupna mast smjese s vanilijom 8-9%; ukupna mast smjese za voćni desert s jagodom 2-3%; ukupna mast smjese za voćni desert s višnjom 2-3 % kao Quattro 2 Zuppa inglese-jagoda-vanilija-višnja ili "jednakovriejdno"</t>
  </si>
  <si>
    <t>Sladoled s mliječnom čokoladom I sladoled okusa kakao-lješnjak obogaćeni s nugat pripravkom, sladoled s  bijelom čokoladom i sladoled okusa vanilije s komadićima mliječne čokolade obogaćeni sa sirupom od jagode i posuti komadićima od čokolade i bijele čokolade, 1600-1700 ml , ukupna mast sladoledne smjese s mliječnom čokoladom 8-9% ukupna mast sladoledne smjese okusa kakao-lješnjak 8-9%, ukupna mast sladoledne smjese s bijelom čokoladom 9-10 %, ukupna mast sladoledne smjese za s vanilijom  8-9% kao Quattro1 ili "jednakovrijedno"</t>
  </si>
  <si>
    <t>Sladoled s čokoladom i sladoled okusa vanilije obogaćeni pripravkom okusa čokolade, sladoled okusa biskvita i sladoled okusa banane obogaćeni sa lješnjak nougat pripravkom, posuti komadićima tamne čokolade, 900-1000ml, ukupna mast smjese s čokoladom  8-9%; ukupna mast smjese okusa vanilije  8-9%, ukupna mast smjese okusa biskvita 8-9%, ukupna mast smjese okusa banane 8-9% kao Mini Quattro Banana Split ili "jednakovrijedno"</t>
  </si>
  <si>
    <t>Zaslađeni kesten pire i smrznuto tuČeno vrhnje sa šećerom -obogaćeno pripravkom čokoladnog okusa i preliveni kakao preljevom , 400-450g, ukupna mast 18-19 % kao Kesten rolada ili"jednakovrijedno"</t>
  </si>
  <si>
    <t>Kesten pire blok, 250-300g kao Kesten pire blok ili "jednakovrijedno"</t>
  </si>
  <si>
    <t>Krem sladoled s vanilijom, 500 ml, ukupna mast 12-13 % kao G Selection vanilija ili "jednakovrijedno"</t>
  </si>
  <si>
    <t>Krem sladoled s cokoladom obogacen komadicima cokolade, 500ml, ukupna mast 13-14 % kao G Selection čokolada ili "jednakovrijedno"</t>
  </si>
  <si>
    <t xml:space="preserve">Krem sladoled okusa vanilije, 900-1000ml, ukupna mast 12-13% kao Grandissimo Vanilija ili "jednakovriejdno" </t>
  </si>
  <si>
    <t>Smrznuti voćni desert sa šumskim voćem obogaćen sirupom od šumskog voća i krem sladoled okusa vanilije obogaćen komadićima mliječne čokolade i sirupom okusa cointreau, posuti komadićima šumskog voća, 900-1000ml, ukupna mast smjese za krem sladoled s vanilijom  8-9%, smjese sa šumskim voćem 2-3 % kao Grandissimo Stracciatella-Šumsko voće ili "jednakovrijedno"</t>
  </si>
  <si>
    <t>Krem sladoled s čokoladom, krem sladoled okusa vrhnja i voćni desert s višnjom obogaćeni sirupom od višnje i posuti komadićima čokolade, 900-1000 ml, ukupna mast 8-9% kao Grandissimo Schwarzwald ili "jednakovrijedno"</t>
  </si>
  <si>
    <t>Krem sladoled s milka bijelom čokoladom, krem sladoled s Milka čokoladom i krem sladoled s Milka mliječnom čokoladom s komadićima lješnjaka, posuti komadićima Milka mliječne čokolade i sosom okusa mliječne čokolade, 900-1000ml, ukupna mast 10-11% kao Grandissimo Milka ili "jednakovrijedno"</t>
  </si>
  <si>
    <t xml:space="preserve">Krem sladoled sa belgijskom čokoladom, 900-1000 ml, ukupna mast  8-9% kao Grandissimo Biskvit-čokolada/lješnjak ili "jednakovrijedno" </t>
  </si>
  <si>
    <t>Krem sladoled okusa biskvita obogaćen pripravkom okusa čokolada-lješnjak i Krem sladoled okusa čokolade -lješnjak obogaćen nougat pripravkom, posuti komadićima lješnjaka i čokolade, 900-1000ml,za krem sladoled okusa biskvita ukupna mast  8-9%,za krem sladoled okusa cokolade i ljesnjaka, ukupna mast 11-12 % kao Grandisimo Biskvit čokolada-ljašnjak ili jednakovrijedno</t>
  </si>
  <si>
    <t>Krem sladoled s mliječnom čokoladom i krem sladoled okusa brownie obogaćeni nougat pripravkom i komadićima browniea,u čaši 500 ml , ukupna mast sladoledne smjese s mliječnom čokoladom 8-9% i ukupna mast sladoledne smjese okusa brownie  8-9%, kao Grandisimo New York ili "jednakovrijedan"</t>
  </si>
  <si>
    <t>Krem sladoled s kikirikijem i Krem sladoled okusA karamele u vaflu obogaćeni nugat pripravkom i nugat preljevom te posuti komadićima kikirikija u mliječnoj čokoladi 160-170ml kao Maximo Karamela Kikiriki ili "jednakovrijedan"</t>
  </si>
  <si>
    <t>Krem sladoled okusa jogurt obogaćen sirupom šumskog voća  ,160-170  ml - kornet,u vaflu .Sastojci : mlijeko , vrhnje , sirup šumskog voća min. 19 % kao Maximo jogurt - šumsko voće ili " jednakovrijedan"</t>
  </si>
  <si>
    <t xml:space="preserve">Krem sladoled s vanilijom te čokoladom i lješnjakom u vaflu,160-170 ml obogaćen nugat pripravkom min.10 % i komadićima lješnjaka , na bazi mlijeka i vrhnja  kao Maximo Čokolada  ili "jednakovrijedan" </t>
  </si>
  <si>
    <t>Krem sladoled okusa vrhnja u vaflu obogaćen komadićima polukandirane višnje,dekoriran pripravkom od višnje i preljevom čokolade-150 -160 ml kao Kornet Severina ili "jednakovrijedan"</t>
  </si>
  <si>
    <t>Krem sladoled okusa kreme od jaja i krem sladoled okusa vrhnja posuti komadićima vafela,150 -160 ml kao Kremšnita ili "jednakovrijedna"</t>
  </si>
  <si>
    <t>Krem sladoled sa jogurtom i jagodom obogaćen komadićima jagode i preljevom od jagode,  te mueslima s komadićima lješnjaka i medom-100-110 ml čašica kao Frozen yogurt ili "jednakovrijedan"</t>
  </si>
  <si>
    <t>Sladoled okusa vrhnja, čaša 220-230  ml,kao Šlag ili "jednakovrijedan"</t>
  </si>
  <si>
    <t>Krem sladoled s Milka mliječnom čokoladom I lješnjak pastom preliven Milka mlječna čokoladom,90-100ml kao Štapić Milka Noisete ili "jednakovrijedan"</t>
  </si>
  <si>
    <t>Sladoled čokolade na štapiću, ripliran tamno smeđim sosom ukusa mliječne čokolade, tamno smeđim komadićima Brownies-a potpuno obložen mliječnom čokoladom koja je obložena tankim slojem praha zlatne boje.90-100 ml kao King Extra Prestige ili "jednakovrijedan"</t>
  </si>
  <si>
    <t>Krem sladoled s bijelom čokoladom obogaćen pripravkom okusa čokolade te preliveni kakaovim preljevom, preljevom s bijelom čokoladom i čokoladom s komadićima hrskavih žitarica s kakaom,110-120 ml kao King Obsession ili "jenakovrijedan"</t>
  </si>
  <si>
    <t>Krem sladoled s bijelom čokoladom obogaćen pripravkom okusa čokolada-lješnjak i sirupom od višnje, te preliven nugat preljevom, preljevom od višnje i mliječnom čokoladom sa suhim komadićima višnje,90-100ml kao King Extra 7 secrets ili "jednakovrijedan"</t>
  </si>
  <si>
    <t>Krem sladoled okusa panna cotta obogaćen malina sosom i preliven bijelom čokoladom sa suhim komadićima maline,90-100ml kao King Extra Malina ili "jednakovrijedan"</t>
  </si>
  <si>
    <t>Krem sladoled s vanilijom preliven mliječnom čokoladom, nugat preljevom i kakaovim preljevom,110-120 ml kao King double ili "jednakovrijedan"</t>
  </si>
  <si>
    <t>Krem sladoled s kokosom obogaćen pripravakom okusa čokolade s komadićima kokosa i preliven mliječnom čokoladom s komadićima kokosa,110-120 ml kao King kokos ili "jednakovrijedan"</t>
  </si>
  <si>
    <t xml:space="preserve">Naziv ponuditelja :  _________________________     </t>
  </si>
  <si>
    <t xml:space="preserve">Datum :    ________________________                                                       </t>
  </si>
  <si>
    <t>GRUPA  2 : SLADOLED IMPULSNI - ASORTIMAN A</t>
  </si>
  <si>
    <t>GRUPA  3 : SLADOLED IMPULSNI - ASORTIMAN B</t>
  </si>
  <si>
    <t>Krem sladoled s vanilijom-60-70 ml ,preliven kakaovim preljevom min. 12 % na bazi mlijeka,vrhnja kao Snjeguljica  ili "jednakovrijedan"</t>
  </si>
  <si>
    <t>Aromatizirani desert s limunom,jagodom i ananasom - 70-80 ml  kao Kontiki ili "jednakovrijedan"</t>
  </si>
  <si>
    <t>Krem sladoled s vanilijom-75-80 ml ,obogaćen nugat pripravkom min čokolade kao Macho čokolada  ili  "jednakovrijedan"</t>
  </si>
  <si>
    <t xml:space="preserve"> Krem sladoled s vanilijom-75-80 ml ,min 17  % preliven mliječnom čokoladom na bazi mlijeka, vrhnja i arome  vanilije kao Macho vanilija ili  "jednakovrijedan"</t>
  </si>
  <si>
    <t>Sladoledokusa biskvita obogaćen pripravkom od naranče i preliven mliječnom čokoladom s  komadićima vafla-75-80 ml kao Macho jaffa ili "jednakovrijedan"</t>
  </si>
  <si>
    <t>Sladoled okusa vanilije obogaćen punjenjem od jagode i preliven kakaovim  preljevom s komadićima lješnjaka-60-70 ml kao Silk Milk ili "jednakovrijedan"</t>
  </si>
  <si>
    <t>Smrznuti aromatizirani desert s borovnicom, sladoled okusa vanilije i smrznuti  aromatizirani desert s mangom-75-80 ml kao Roller ili "jednakovrijedan"</t>
  </si>
  <si>
    <t>Sladoled okusa vanilije i Sladoled s čokoladom preliveni kakaovim preljevom-70-80 ml kao Ledo Medo ili "jednakovrijedno"</t>
  </si>
  <si>
    <t>Sladoled okusa vanilije preliven preljevom okusa jagode sa  šarenim kuglicama-70-80 ml kao Funny Bubble ili "jednakovrijedan"</t>
  </si>
  <si>
    <t>Sladoled okusa vanilije i Sladoled okusa nougata preliveni kakaovim  preljevom-75-80 ml kao Barcelona ili "jednakovrijedan"</t>
  </si>
  <si>
    <t>Sladoled okusa vanilije ripliran s nougat sosom.Sladoled s poklonom, kao Jackpot ili "jednakovrijedan"</t>
  </si>
  <si>
    <t>Krem sladoled s vanilijom preliven mliječnom čokoladom 110-120ml kao King clasic ili "jednakovrijedan"</t>
  </si>
  <si>
    <t>Krem sladoled s vanilijom preliven mliječnom čokoladom s komadićima badema- 110-120 ml kao King badem ili "jednakovrijedan"</t>
  </si>
  <si>
    <t>Smrznuti aromatizirani desert okusa šumskog voća i brusnice- 100-110 ml  kao Ice Tea  šumsko voće-brusnica ili "jednakovrijedan"</t>
  </si>
  <si>
    <t>Smrznuti Aromatizirani desert okusa limeta-kiwano-100-110 ml kao Tuba Sensation ili "jednakovrijedan"</t>
  </si>
  <si>
    <t xml:space="preserve">Sladoled 120-130 ml , okusa vanilije  i čokolade  , u kornetu s kakaovim sirupom, kao Cornetto  čokolada ili   "jednakovrijedan" </t>
  </si>
  <si>
    <t>Sladoled 240-260 ml , okusa vanilije  i čokolade  , u kornetu s kakaovim sirupom , min.11 % i preljevom okusa čokolade min.10%i komadićima lješnjaka , kao Cornetto  čokolada XXL  ili   "jednakovrijedan"</t>
  </si>
  <si>
    <t>Sladoled  120-130 ml okusa vanilije u kornetu s preljevom okusa čokolade min. 12 % i komadićima lješnjaka kao Cornetto vanilija  ili "jednakovrijedan"</t>
  </si>
  <si>
    <t>Sladoled 120-130 ml ,  u kornetu , okusa vanilije i jagode sa sirupom od jagode min.14 % i preljevom od kakaoa min.6 %  u kornetu kao  Cornetto Strawberry ili "jednakovrijedan"</t>
  </si>
  <si>
    <t>Sladoled  120-130 ml od vanilije preliven bijelom čokoladom min 25 %, kao Magnum White ili "jednakovrijedan "</t>
  </si>
  <si>
    <t>Sladoled  120-130 ml od vanilije preliven mliječnom čokoladom min 27 %   i s bademima kao Magnum Almond ili "jednakovrijedan"</t>
  </si>
  <si>
    <t>Sladoled 120-130 ml  od vanilije preliven mliječnom čokoladom min 25 %   kao Magnum Classic  ili "jednakovrijedan"</t>
  </si>
  <si>
    <t>Sladoled 110-120 ml od čokolade preliven s kakaovim preljevom,min.16 % , i mliječnom čokoladom  kao Magnum dupla čokolada ili "jednakovrijedan"</t>
  </si>
  <si>
    <t>Sladoled 110-120 ml s jogurtom i sirupom malina preliven mliječnom čokoladom  kao Magnum jogurt- malina  ili "jednakovrijedan"</t>
  </si>
  <si>
    <t>Sladoled 100-115 ml , okusa tiramisu deserta s punjenjem odkave preliven  mliječnom čokoladom   i komadićima biskvita kao Magnum Kisses Tiramisu   ili "jednakovrijedan"</t>
  </si>
  <si>
    <t>Sladoled 100-115 ml   s karamel punjenjem preliven mliječnom čokoladom i  komadićima karameliziranog šećera kao Magnum  Kisses Creme  Brulee ili "jednakovrijedan"</t>
  </si>
  <si>
    <t>Smrznuti voćni desert  100-110 ml , s okusom jagode, sadrži sok jagode  iz koncentrata min 13%   kao Calippo jagoda ili "jednakovrijedan"</t>
  </si>
  <si>
    <t>Smrznuti voćni desert  100-110 ml s okusom limunom, sadrži sok jagode  koncentrata min  9 % kao  Calippo Lime  ili "jednakovrijedan"</t>
  </si>
  <si>
    <t>Smrznuti aromatizirani desert 100-110 ml  s okusom cole kao  Calippo Cola  ili "jednakovrijedan"</t>
  </si>
  <si>
    <t>Sladoled okusa  vanilije 110-120 ml s kakao  preljevom kao Big Milk Chocolate  ili  "jednakovrijedan "</t>
  </si>
  <si>
    <t>Sladoled s jogurtom  110-120 ml , s punjenjem od jagode  kao Big Milk jogurt - jagoda  ili  "jednakovrijedan "</t>
  </si>
  <si>
    <t>Sladoled s jogurtom  110-120 ml , s karamel punjenjem kao Big Milk jogurt - karamela  ili  "jednakovrijedan "</t>
  </si>
  <si>
    <t>Smrznuti voćni desert 80-90 ml s okusom limuna i jagode  sa sladoledom od  ananasa  kao Twister green  ili "jednakovrijedan"</t>
  </si>
  <si>
    <t>Smrznuti voćni desert 80-90 ml s okusomnaranče  i jagode  sa sladoledom od  ananasa kao Twister orange  ili "jednakovrijedan"</t>
  </si>
  <si>
    <r>
      <t xml:space="preserve">     UKUPNO                 cijena bez PDV-</t>
    </r>
    <r>
      <rPr>
        <i/>
        <sz val="9"/>
        <color indexed="8"/>
        <rFont val="Calibri"/>
        <family val="2"/>
      </rPr>
      <t>a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</si>
  <si>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</si>
  <si>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</si>
  <si>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</si>
  <si>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</si>
  <si>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</si>
  <si>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</si>
  <si>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</si>
  <si>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</si>
  <si>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</si>
  <si>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</si>
  <si>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</si>
  <si>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</si>
  <si>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</si>
  <si>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</si>
  <si>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</si>
  <si>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</si>
  <si>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</si>
  <si>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</si>
  <si>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</si>
  <si>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</si>
  <si>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</si>
  <si>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</si>
  <si>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</si>
  <si>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</si>
  <si>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</si>
  <si>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</si>
  <si>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</si>
  <si>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</si>
  <si>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</si>
  <si>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</si>
  <si>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</si>
  <si>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</si>
  <si>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</si>
  <si>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</si>
  <si>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</si>
  <si>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</si>
  <si>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</si>
  <si>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</si>
  <si>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</si>
  <si>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</si>
  <si>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</si>
  <si>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</si>
  <si>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</si>
  <si>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</si>
  <si>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</si>
  <si>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</si>
  <si>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</si>
  <si>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</si>
  <si>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</si>
  <si>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</si>
  <si>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</si>
  <si>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</si>
  <si>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</si>
  <si>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</si>
  <si>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</si>
  <si>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</si>
  <si>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</si>
  <si>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</si>
  <si>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Sladoled okusa panna cotta, sladoled okusa biskvita i smrznuti voćni desert s malinom obogaćeni malina sirupom, 500 ml,ukupna mast sladoledne smjese okusa panna cotta 8-9%, ukupna mast sladoledne smjese okusa biskvita 8-9 %, ukupna mast smrz. voć. deserta okusa maline 2-3 % kao Strauss panna cotta-biskvit-malina ili "jednakovrijedno"</t>
  </si>
  <si>
    <t>Sladoled okusa vafla i sladoled okusa s lješnjakom, obogaćeni pripravkom okusa mliječne čokolade te preliveni mliječnom čokoladom s komadićima vafla ,80-90 ml kao Ledonardo   ili "jednakovrijedan"</t>
  </si>
  <si>
    <t>Krem sladoled okusa Nougata i Krem sladoled okusa vafela posuti komadićima vafela u mliječnoj čokoladi, 900- 1000ml, ukupna mast sladoledne smjese okusa nougata 12-13 %, ukupna mast sladoledne smjese okusa vafela  8-9% kao Grandissimo Napolitanka ili "jednakovrijedno"</t>
  </si>
  <si>
    <t>Sladoled okusa vanilije i sladoled okusa jagode,1000 ml, ukupna mast sladoleda okusa vanilije 6-7%, ukupna mast sladoleda okusa jagode  2-3%   kao Twice vanilija-jagoda ili "jednakovrijedno"</t>
  </si>
  <si>
    <t>Sladoled okusa vanilije i sladoled okusa čokolade, 1000 ml,ukupna mast sladoleda okusa vanilije 6-7%, ukupna mast sladoleda okusa čokolade  6-7 % kao Twice vanilija-čokolada ili "jednakovrijedno"</t>
  </si>
  <si>
    <t>Sladoled okusa vanilije obogaćen pripravkom čokolade, 2200-2400 ml, ukupna mast sladoleda okusa vanilije 6,00% kao Ledissimo vanilija ili "jednakovrijedno"</t>
  </si>
  <si>
    <t xml:space="preserve">PV: </t>
  </si>
  <si>
    <t>pv:</t>
  </si>
  <si>
    <t>Sladoled skikirikijem (12%), karamelom (16%), i kakaovim preljevom (27%) 72,5 ml kao Snickers ice ili "jednakovrijedan"</t>
  </si>
  <si>
    <t>Sladoled s karamelom(16%) i kakaovim preljevom (32%) 64 ml kao Mars  ili "jednakovrijedan"</t>
  </si>
  <si>
    <t>Sladoled s karamelom (9,9%), komadićima keksa (4,6%) i kakaovim preljevom (32%) 59,5 ml kao Twix ili "jednakovrijedan"</t>
  </si>
  <si>
    <t>Sladoled smrznuti aromatiziranidesert okusa cedevita naranča 105 ml kao Cedevita  ili "jednakovrijedan"</t>
  </si>
  <si>
    <t>TRGOVINE</t>
  </si>
  <si>
    <t>Voćni desert s jagodom- 60-70 ml -štapić- sadrži vodu,šećer,kašu od jagode min.5%,obrano mlijeko u prahu kao Rumenko ili "jednakovrijedan"</t>
  </si>
  <si>
    <r>
      <t xml:space="preserve">     UKUPNO                 cijena bez PDV-</t>
    </r>
    <r>
      <rPr>
        <b/>
        <i/>
        <sz val="8"/>
        <color indexed="56"/>
        <rFont val="Calibri"/>
        <family val="2"/>
      </rPr>
      <t>a</t>
    </r>
  </si>
  <si>
    <r>
      <rPr>
        <b/>
        <sz val="9"/>
        <color indexed="56"/>
        <rFont val="Calibri"/>
        <family val="2"/>
      </rPr>
      <t>Jagoda - krem sladoled</t>
    </r>
    <r>
      <rPr>
        <sz val="9"/>
        <color indexed="56"/>
        <rFont val="Calibri"/>
        <family val="2"/>
      </rPr>
      <t xml:space="preserve"> ; mliječna mast min.5 %.; suha tvar min. 30 %; bezmasne suhe tvari mlijeka min. 6 %  
Sastojci: voda, komadići jagode 11-13 %, maslac, obrano mlijeko u prahu, jagoda kaša 5-7 %, sirup od jagode 4-5 %</t>
    </r>
  </si>
  <si>
    <r>
      <rPr>
        <b/>
        <sz val="9"/>
        <color indexed="56"/>
        <rFont val="Calibri"/>
        <family val="2"/>
      </rPr>
      <t xml:space="preserve">Šumsko voće - smrznuti voćni desert </t>
    </r>
    <r>
      <rPr>
        <sz val="9"/>
        <color indexed="56"/>
        <rFont val="Calibri"/>
        <family val="2"/>
      </rPr>
      <t>; biljna mast min. 2 %
Sastojci: voda, šećer, šumsko voće pasta 9-11 %, glukozni sirup, komadići kupine 2-4 %, sirup od maline 2-3 %, obrano mlijeko u prahu, kokosovo ulje</t>
    </r>
  </si>
  <si>
    <r>
      <rPr>
        <b/>
        <sz val="9"/>
        <color indexed="56"/>
        <rFont val="Calibri"/>
        <family val="2"/>
      </rPr>
      <t xml:space="preserve">Malaga - krem sladoled </t>
    </r>
    <r>
      <rPr>
        <sz val="9"/>
        <color indexed="56"/>
        <rFont val="Calibri"/>
        <family val="2"/>
      </rPr>
      <t>; mliječna mast min.5 %.; suha tvar min.30 %; bezmasne suhe tvari mlijeka min. 6 % 
Sastojci: voda, maslac, obrano mlijeko u prahu,  malaga pasta 7-8%, grožđice 5-7 %</t>
    </r>
  </si>
  <si>
    <r>
      <rPr>
        <b/>
        <sz val="9"/>
        <color indexed="56"/>
        <rFont val="Calibri"/>
        <family val="2"/>
      </rPr>
      <t>Čokolada - krem sladoled</t>
    </r>
    <r>
      <rPr>
        <sz val="9"/>
        <color indexed="56"/>
        <rFont val="Calibri"/>
        <family val="2"/>
      </rPr>
      <t xml:space="preserve"> ; mliječna mast min.5 %.; suha tvar min. 30 % ; bezmasne suhe tvari mlijeka min. 6 %  
Sastojci: voda, maslac, obrano mlijeko u prahu, šećer, dekstroza, pripravak okusa čokolade 4-5 %, komadići čokolade 3-4 %, kakaov prah smanjene masti 2-3 %, čokolada u prahu min. 2 %</t>
    </r>
  </si>
  <si>
    <r>
      <rPr>
        <b/>
        <sz val="9"/>
        <color indexed="56"/>
        <rFont val="Calibri"/>
        <family val="2"/>
      </rPr>
      <t>Vanilija - krem sladoled</t>
    </r>
    <r>
      <rPr>
        <sz val="9"/>
        <color indexed="56"/>
        <rFont val="Calibri"/>
        <family val="2"/>
      </rPr>
      <t xml:space="preserve"> ; mliječna mast min.5 %.; suha tvar min. 30 %; bezmasne suhe tvari mlijeka min. 6 %  
Sastojci: voda, maslac, obrano mlijeko u prahu</t>
    </r>
  </si>
  <si>
    <r>
      <rPr>
        <b/>
        <sz val="9"/>
        <color indexed="56"/>
        <rFont val="Calibri"/>
        <family val="2"/>
      </rPr>
      <t>Lješnjak - krem sladoled</t>
    </r>
    <r>
      <rPr>
        <sz val="9"/>
        <color indexed="56"/>
        <rFont val="Calibri"/>
        <family val="2"/>
      </rPr>
      <t xml:space="preserve"> ; mliječna mast min.5 %.; suha tvar min. 30 %; bezmasne suhe tvari mlijeka min. 6 %  
Sastojci: voda, obrano mlijeko u prahu, maslac, lješnjak pasta 6-7 %, nugat pripravak 4-5  %</t>
    </r>
  </si>
  <si>
    <r>
      <rPr>
        <b/>
        <sz val="9"/>
        <color indexed="56"/>
        <rFont val="Calibri"/>
        <family val="2"/>
      </rPr>
      <t>Kokos</t>
    </r>
    <r>
      <rPr>
        <sz val="9"/>
        <color indexed="56"/>
        <rFont val="Calibri"/>
        <family val="2"/>
      </rPr>
      <t xml:space="preserve"> - sladoled ; biljna mast min. 8 %
Sastojci: voda, obrano mlijeko u prahu, kokos pasta min.9 %, kokosovo ulje, šećer, pripravak okusa čokolade 4 -5 %, komadići kokosa 4-5  %</t>
    </r>
  </si>
  <si>
    <r>
      <rPr>
        <b/>
        <sz val="9"/>
        <color indexed="56"/>
        <rFont val="Calibri"/>
        <family val="2"/>
      </rPr>
      <t xml:space="preserve">Limun - smrznuti aromatizirani desert </t>
    </r>
    <r>
      <rPr>
        <sz val="9"/>
        <color indexed="56"/>
        <rFont val="Calibri"/>
        <family val="2"/>
      </rPr>
      <t>; biljna mast min. 3 %
Sastojci: voda, šećer, dekstroza, kandirani komadići limunove kore 6-8  %, glukozni sirup, kokosovo ulje, obrano mlijeko u prahu</t>
    </r>
  </si>
  <si>
    <r>
      <rPr>
        <b/>
        <sz val="9"/>
        <color indexed="56"/>
        <rFont val="Calibri"/>
        <family val="2"/>
      </rPr>
      <t>Pistacija - krem sladoled</t>
    </r>
    <r>
      <rPr>
        <sz val="9"/>
        <color indexed="56"/>
        <rFont val="Calibri"/>
        <family val="2"/>
      </rPr>
      <t xml:space="preserve"> ; mliječna mast min.5 %.; suha tvar min. 30 %; bezmasne suhe tvri mlijeka min 6 %  
Sastojci: voda, obrano mlijeko u prahu, maslac, pistacija pasta 7 %, šećer, dekstroza, glukozni sirup, emulgator, stabilizatori, bojilo. Neto volumen min.4000 ml</t>
    </r>
  </si>
  <si>
    <r>
      <rPr>
        <b/>
        <sz val="9"/>
        <color indexed="56"/>
        <rFont val="Calibri"/>
        <family val="2"/>
      </rPr>
      <t>Stracciatella - krem sladoled</t>
    </r>
    <r>
      <rPr>
        <sz val="9"/>
        <color indexed="56"/>
        <rFont val="Calibri"/>
        <family val="2"/>
      </rPr>
      <t xml:space="preserve"> ; mliječna mast min.5 %.; suha tvar min 30 %; bezmasne suhe tvari mlijeka min. 6 %  
Sastojci: voda, maslac, obrano mlijeko u prahu, pripravak okusa čokolade 4-5 %, komadići mliječne čokolade 4-5 %</t>
    </r>
  </si>
  <si>
    <r>
      <rPr>
        <b/>
        <sz val="9"/>
        <color indexed="56"/>
        <rFont val="Calibri"/>
        <family val="2"/>
      </rPr>
      <t>Punč - krem sladoled</t>
    </r>
    <r>
      <rPr>
        <sz val="9"/>
        <color indexed="56"/>
        <rFont val="Calibri"/>
        <family val="2"/>
      </rPr>
      <t xml:space="preserve"> ; mliječna mast min.5 %.; suha tvar min. 30 %; bezmasne suhe tvari mlijeka min.6 % Sastojci: voda, obrano mlijeko u prahu, maslac, pripravak okusa čokolade 4-5 %</t>
    </r>
  </si>
  <si>
    <t xml:space="preserve">GRUPA 1 - SLADOLED  ZA UGOSTITELJSTVO   </t>
  </si>
  <si>
    <t xml:space="preserve">Cijena bez PDV-a : </t>
  </si>
  <si>
    <t xml:space="preserve">  PDV : </t>
  </si>
  <si>
    <t xml:space="preserve">Ukupna cijena : </t>
  </si>
  <si>
    <t xml:space="preserve">Naziv ponuditelja : </t>
  </si>
  <si>
    <t>Datum :</t>
  </si>
  <si>
    <t xml:space="preserve">GRUPA 1 - SLADOLED ZA UGOSTITELJSTVO </t>
  </si>
  <si>
    <t>NAZIV PROIZVOĐAČA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</si>
</sst>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7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fornian FB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fornian FB"/>
      <family val="1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Californian FB"/>
      <family val="1"/>
    </font>
    <font>
      <i/>
      <sz val="9"/>
      <color indexed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b/>
      <i/>
      <sz val="8"/>
      <color indexed="56"/>
      <name val="Calibri"/>
      <family val="2"/>
    </font>
    <font>
      <b/>
      <sz val="9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56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</font>
    <font>
      <sz val="8"/>
      <color theme="0"/>
      <name val="Calibri"/>
      <family val="2"/>
    </font>
    <font>
      <b/>
      <sz val="8"/>
      <color rgb="FF002060"/>
      <name val="Calibri"/>
      <family val="2"/>
    </font>
    <font>
      <b/>
      <sz val="9"/>
      <color rgb="FF002060"/>
      <name val="Calibri"/>
      <family val="2"/>
    </font>
    <font>
      <sz val="9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2C03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3" fontId="0" fillId="5" borderId="0" xfId="0" applyNumberFormat="1" applyFont="1" applyFill="1" applyAlignment="1">
      <alignment horizontal="center"/>
    </xf>
    <xf numFmtId="4" fontId="0" fillId="5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8" fillId="5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3" fontId="63" fillId="33" borderId="0" xfId="0" applyNumberFormat="1" applyFont="1" applyFill="1" applyAlignment="1">
      <alignment horizontal="center"/>
    </xf>
    <xf numFmtId="4" fontId="63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58" fillId="33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4" fontId="5" fillId="33" borderId="0" xfId="0" applyNumberFormat="1" applyFont="1" applyFill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3" fillId="0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65" fillId="0" borderId="0" xfId="0" applyNumberFormat="1" applyFont="1" applyFill="1" applyAlignment="1">
      <alignment horizontal="center" vertical="center"/>
    </xf>
    <xf numFmtId="4" fontId="65" fillId="0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2" fontId="66" fillId="0" borderId="11" xfId="0" applyNumberFormat="1" applyFont="1" applyBorder="1" applyAlignment="1">
      <alignment horizontal="center" wrapText="1"/>
    </xf>
    <xf numFmtId="2" fontId="66" fillId="0" borderId="11" xfId="0" applyNumberFormat="1" applyFont="1" applyBorder="1" applyAlignment="1">
      <alignment horizontal="center" vertical="center" wrapText="1" readingOrder="1"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3" fontId="67" fillId="33" borderId="0" xfId="0" applyNumberFormat="1" applyFont="1" applyFill="1" applyAlignment="1">
      <alignment horizontal="center"/>
    </xf>
    <xf numFmtId="4" fontId="67" fillId="33" borderId="0" xfId="0" applyNumberFormat="1" applyFont="1" applyFill="1" applyAlignment="1">
      <alignment horizontal="center"/>
    </xf>
    <xf numFmtId="0" fontId="68" fillId="0" borderId="10" xfId="0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14" fontId="69" fillId="34" borderId="16" xfId="0" applyNumberFormat="1" applyFont="1" applyFill="1" applyBorder="1" applyAlignment="1">
      <alignment/>
    </xf>
    <xf numFmtId="14" fontId="69" fillId="34" borderId="17" xfId="0" applyNumberFormat="1" applyFont="1" applyFill="1" applyBorder="1" applyAlignment="1">
      <alignment horizontal="center"/>
    </xf>
    <xf numFmtId="14" fontId="69" fillId="34" borderId="17" xfId="0" applyNumberFormat="1" applyFont="1" applyFill="1" applyBorder="1" applyAlignment="1">
      <alignment/>
    </xf>
    <xf numFmtId="14" fontId="69" fillId="34" borderId="11" xfId="0" applyNumberFormat="1" applyFont="1" applyFill="1" applyBorder="1" applyAlignment="1">
      <alignment/>
    </xf>
    <xf numFmtId="0" fontId="68" fillId="35" borderId="10" xfId="0" applyFont="1" applyFill="1" applyBorder="1" applyAlignment="1" applyProtection="1">
      <alignment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right"/>
    </xf>
    <xf numFmtId="49" fontId="69" fillId="34" borderId="16" xfId="0" applyNumberFormat="1" applyFont="1" applyFill="1" applyBorder="1" applyAlignment="1">
      <alignment horizontal="center"/>
    </xf>
    <xf numFmtId="49" fontId="69" fillId="34" borderId="17" xfId="0" applyNumberFormat="1" applyFont="1" applyFill="1" applyBorder="1" applyAlignment="1">
      <alignment horizontal="center"/>
    </xf>
    <xf numFmtId="49" fontId="69" fillId="34" borderId="11" xfId="0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 horizontal="left"/>
    </xf>
    <xf numFmtId="4" fontId="69" fillId="0" borderId="16" xfId="0" applyNumberFormat="1" applyFont="1" applyBorder="1" applyAlignment="1">
      <alignment horizontal="center"/>
    </xf>
    <xf numFmtId="4" fontId="69" fillId="0" borderId="17" xfId="0" applyNumberFormat="1" applyFont="1" applyBorder="1" applyAlignment="1">
      <alignment horizontal="center"/>
    </xf>
    <xf numFmtId="4" fontId="69" fillId="0" borderId="11" xfId="0" applyNumberFormat="1" applyFont="1" applyBorder="1" applyAlignment="1">
      <alignment horizontal="center"/>
    </xf>
    <xf numFmtId="4" fontId="69" fillId="34" borderId="16" xfId="0" applyNumberFormat="1" applyFont="1" applyFill="1" applyBorder="1" applyAlignment="1">
      <alignment horizontal="center"/>
    </xf>
    <xf numFmtId="4" fontId="69" fillId="34" borderId="17" xfId="0" applyNumberFormat="1" applyFont="1" applyFill="1" applyBorder="1" applyAlignment="1">
      <alignment horizontal="center"/>
    </xf>
    <xf numFmtId="4" fontId="69" fillId="34" borderId="11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view="pageLayout" workbookViewId="0" topLeftCell="A1">
      <selection activeCell="E27" sqref="E27"/>
    </sheetView>
  </sheetViews>
  <sheetFormatPr defaultColWidth="9.140625" defaultRowHeight="15"/>
  <cols>
    <col min="1" max="1" width="4.00390625" style="0" customWidth="1"/>
    <col min="2" max="2" width="48.7109375" style="0" customWidth="1"/>
    <col min="3" max="3" width="8.28125" style="0" customWidth="1"/>
    <col min="4" max="4" width="6.421875" style="0" customWidth="1"/>
    <col min="5" max="5" width="6.8515625" style="0" customWidth="1"/>
    <col min="6" max="6" width="8.421875" style="0" customWidth="1"/>
    <col min="7" max="7" width="12.7109375" style="0" customWidth="1"/>
  </cols>
  <sheetData>
    <row r="2" spans="1:7" ht="34.5">
      <c r="A2" s="9" t="s">
        <v>0</v>
      </c>
      <c r="B2" s="10" t="s">
        <v>1</v>
      </c>
      <c r="C2" s="11" t="s">
        <v>2</v>
      </c>
      <c r="D2" s="11" t="s">
        <v>3</v>
      </c>
      <c r="E2" s="10" t="s">
        <v>4</v>
      </c>
      <c r="F2" s="12" t="s">
        <v>5</v>
      </c>
      <c r="G2" s="13" t="s">
        <v>22</v>
      </c>
    </row>
    <row r="3" spans="1:7" ht="15">
      <c r="A3" s="80"/>
      <c r="B3" s="84" t="s">
        <v>31</v>
      </c>
      <c r="C3" s="80"/>
      <c r="D3" s="81"/>
      <c r="E3" s="82"/>
      <c r="F3" s="83"/>
      <c r="G3" s="83"/>
    </row>
    <row r="4" spans="1:7" ht="76.5">
      <c r="A4" s="57" t="s">
        <v>21</v>
      </c>
      <c r="B4" s="59" t="s">
        <v>38</v>
      </c>
      <c r="C4" s="58"/>
      <c r="D4" s="54" t="s">
        <v>7</v>
      </c>
      <c r="E4" s="55">
        <v>1110</v>
      </c>
      <c r="F4" s="56"/>
      <c r="G4" s="56"/>
    </row>
    <row r="5" spans="1:7" ht="76.5">
      <c r="A5" s="57">
        <v>2</v>
      </c>
      <c r="B5" s="59" t="s">
        <v>37</v>
      </c>
      <c r="C5" s="58"/>
      <c r="D5" s="54" t="s">
        <v>7</v>
      </c>
      <c r="E5" s="55">
        <v>1380</v>
      </c>
      <c r="F5" s="56"/>
      <c r="G5" s="56"/>
    </row>
    <row r="6" spans="1:7" ht="76.5">
      <c r="A6" s="57">
        <v>3</v>
      </c>
      <c r="B6" s="60" t="s">
        <v>39</v>
      </c>
      <c r="C6" s="58"/>
      <c r="D6" s="54" t="s">
        <v>7</v>
      </c>
      <c r="E6" s="55">
        <v>180</v>
      </c>
      <c r="F6" s="56"/>
      <c r="G6" s="56"/>
    </row>
    <row r="7" spans="1:7" ht="76.5">
      <c r="A7" s="57">
        <v>4</v>
      </c>
      <c r="B7" s="60" t="s">
        <v>40</v>
      </c>
      <c r="C7" s="58"/>
      <c r="D7" s="54" t="s">
        <v>7</v>
      </c>
      <c r="E7" s="55">
        <v>310</v>
      </c>
      <c r="F7" s="56"/>
      <c r="G7" s="56"/>
    </row>
    <row r="8" spans="1:7" ht="76.5">
      <c r="A8" s="57">
        <v>5</v>
      </c>
      <c r="B8" s="60" t="s">
        <v>41</v>
      </c>
      <c r="C8" s="58"/>
      <c r="D8" s="54" t="s">
        <v>7</v>
      </c>
      <c r="E8" s="55">
        <v>20</v>
      </c>
      <c r="F8" s="56"/>
      <c r="G8" s="56"/>
    </row>
    <row r="9" spans="1:7" ht="76.5">
      <c r="A9" s="57">
        <v>6</v>
      </c>
      <c r="B9" s="60" t="s">
        <v>42</v>
      </c>
      <c r="C9" s="58"/>
      <c r="D9" s="54" t="s">
        <v>7</v>
      </c>
      <c r="E9" s="55">
        <v>210</v>
      </c>
      <c r="F9" s="56"/>
      <c r="G9" s="56"/>
    </row>
    <row r="10" spans="1:7" ht="89.25">
      <c r="A10" s="57">
        <v>7</v>
      </c>
      <c r="B10" s="60" t="s">
        <v>43</v>
      </c>
      <c r="C10" s="58"/>
      <c r="D10" s="54" t="s">
        <v>7</v>
      </c>
      <c r="E10" s="55">
        <v>170</v>
      </c>
      <c r="F10" s="56"/>
      <c r="G10" s="56"/>
    </row>
    <row r="11" spans="1:7" ht="89.25">
      <c r="A11" s="57">
        <v>8</v>
      </c>
      <c r="B11" s="61" t="s">
        <v>44</v>
      </c>
      <c r="C11" s="58"/>
      <c r="D11" s="54" t="s">
        <v>7</v>
      </c>
      <c r="E11" s="55">
        <v>310</v>
      </c>
      <c r="F11" s="56"/>
      <c r="G11" s="56"/>
    </row>
    <row r="12" spans="1:7" ht="15">
      <c r="A12" s="63"/>
      <c r="B12" s="64"/>
      <c r="C12" s="65"/>
      <c r="D12" s="63"/>
      <c r="E12" s="66"/>
      <c r="F12" s="67"/>
      <c r="G12" s="67"/>
    </row>
    <row r="13" spans="1:7" ht="15">
      <c r="A13" s="68"/>
      <c r="B13" s="62"/>
      <c r="C13" s="69"/>
      <c r="D13" s="68"/>
      <c r="E13" s="70"/>
      <c r="F13" s="71"/>
      <c r="G13" s="71"/>
    </row>
    <row r="14" spans="1:7" ht="15">
      <c r="A14" s="68"/>
      <c r="B14" s="62"/>
      <c r="C14" s="69"/>
      <c r="D14" s="68"/>
      <c r="E14" s="70"/>
      <c r="F14" s="71"/>
      <c r="G14" s="71"/>
    </row>
    <row r="15" spans="1:7" ht="76.5">
      <c r="A15" s="57">
        <v>9</v>
      </c>
      <c r="B15" s="60" t="s">
        <v>45</v>
      </c>
      <c r="C15" s="58"/>
      <c r="D15" s="54" t="s">
        <v>7</v>
      </c>
      <c r="E15" s="55">
        <v>80</v>
      </c>
      <c r="F15" s="56"/>
      <c r="G15" s="56"/>
    </row>
    <row r="16" spans="1:7" ht="89.25">
      <c r="A16" s="57">
        <v>10</v>
      </c>
      <c r="B16" s="60" t="s">
        <v>46</v>
      </c>
      <c r="C16" s="58"/>
      <c r="D16" s="54" t="s">
        <v>7</v>
      </c>
      <c r="E16" s="55">
        <v>960</v>
      </c>
      <c r="F16" s="56"/>
      <c r="G16" s="56"/>
    </row>
    <row r="17" spans="1:7" ht="89.25">
      <c r="A17" s="57">
        <v>11</v>
      </c>
      <c r="B17" s="60" t="s">
        <v>47</v>
      </c>
      <c r="C17" s="58"/>
      <c r="D17" s="54" t="s">
        <v>7</v>
      </c>
      <c r="E17" s="55">
        <v>60</v>
      </c>
      <c r="F17" s="56"/>
      <c r="G17" s="56"/>
    </row>
    <row r="18" spans="1:7" ht="89.25">
      <c r="A18" s="72">
        <v>12</v>
      </c>
      <c r="B18" s="61" t="s">
        <v>48</v>
      </c>
      <c r="C18" s="73"/>
      <c r="D18" s="51" t="s">
        <v>7</v>
      </c>
      <c r="E18" s="52">
        <v>50</v>
      </c>
      <c r="F18" s="53"/>
      <c r="G18" s="53"/>
    </row>
    <row r="19" spans="1:7" ht="15">
      <c r="A19" s="8"/>
      <c r="B19" s="8"/>
      <c r="C19" s="8"/>
      <c r="D19" s="8"/>
      <c r="E19" s="8"/>
      <c r="F19" s="8"/>
      <c r="G19" s="3"/>
    </row>
    <row r="20" spans="1:7" ht="15">
      <c r="A20" s="4"/>
      <c r="B20" s="74" t="s">
        <v>32</v>
      </c>
      <c r="C20" s="75"/>
      <c r="D20" s="75"/>
      <c r="E20" s="4"/>
      <c r="F20" s="4"/>
      <c r="G20" s="4"/>
    </row>
    <row r="21" spans="1:7" ht="15">
      <c r="A21" s="4"/>
      <c r="B21" s="74" t="s">
        <v>30</v>
      </c>
      <c r="C21" s="75"/>
      <c r="D21" s="75"/>
      <c r="E21" s="4"/>
      <c r="F21" s="4"/>
      <c r="G21" s="4"/>
    </row>
    <row r="22" spans="1:7" ht="15">
      <c r="A22" s="4"/>
      <c r="B22" s="74" t="s">
        <v>49</v>
      </c>
      <c r="C22" s="75"/>
      <c r="D22" s="75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80"/>
      <c r="B24" s="84" t="s">
        <v>31</v>
      </c>
      <c r="C24" s="80"/>
      <c r="D24" s="81"/>
      <c r="E24" s="82"/>
      <c r="F24" s="83"/>
      <c r="G24" s="83"/>
    </row>
    <row r="25" spans="1:7" ht="15">
      <c r="A25" s="4"/>
      <c r="B25" s="4"/>
      <c r="C25" s="4"/>
      <c r="D25" s="4"/>
      <c r="E25" s="4"/>
      <c r="F25" s="4"/>
      <c r="G25" s="4"/>
    </row>
    <row r="26" spans="1:7" ht="26.25" customHeight="1">
      <c r="A26" s="4"/>
      <c r="B26" s="5" t="s">
        <v>23</v>
      </c>
      <c r="C26" s="5"/>
      <c r="D26" s="6"/>
      <c r="E26" s="7"/>
      <c r="F26" s="3"/>
      <c r="G26" s="3"/>
    </row>
    <row r="27" spans="1:7" ht="26.25" customHeight="1">
      <c r="A27" s="4"/>
      <c r="B27" s="5"/>
      <c r="C27" s="5"/>
      <c r="D27" s="6"/>
      <c r="E27" s="7"/>
      <c r="F27" s="3"/>
      <c r="G27" s="3"/>
    </row>
    <row r="28" spans="1:7" ht="26.25" customHeight="1">
      <c r="A28" s="4"/>
      <c r="B28" s="5" t="s">
        <v>24</v>
      </c>
      <c r="C28" s="5"/>
      <c r="D28" s="6"/>
      <c r="E28" s="7"/>
      <c r="F28" s="3"/>
      <c r="G28" s="3"/>
    </row>
    <row r="29" spans="1:7" ht="15">
      <c r="A29" s="4"/>
      <c r="B29" s="5"/>
      <c r="C29" s="5"/>
      <c r="D29" s="6"/>
      <c r="E29" s="7"/>
      <c r="F29" s="3"/>
      <c r="G29" s="3"/>
    </row>
    <row r="30" spans="1:7" ht="26.25" customHeight="1">
      <c r="A30" s="4"/>
      <c r="B30" s="5" t="s">
        <v>25</v>
      </c>
      <c r="C30" s="5"/>
      <c r="D30" s="6"/>
      <c r="E30" s="7"/>
      <c r="F30" s="3"/>
      <c r="G30" s="3"/>
    </row>
    <row r="31" spans="1:7" ht="26.25" customHeight="1">
      <c r="A31" s="4"/>
      <c r="B31" s="5"/>
      <c r="C31" s="5"/>
      <c r="D31" s="6"/>
      <c r="E31" s="7"/>
      <c r="F31" s="3"/>
      <c r="G31" s="3"/>
    </row>
    <row r="32" spans="1:7" ht="26.25" customHeight="1">
      <c r="A32" s="4"/>
      <c r="B32" s="5" t="s">
        <v>119</v>
      </c>
      <c r="C32" s="5"/>
      <c r="D32" s="6"/>
      <c r="E32" s="7"/>
      <c r="F32" s="3"/>
      <c r="G32" s="3"/>
    </row>
    <row r="33" spans="1:7" ht="26.25" customHeight="1">
      <c r="A33" s="4"/>
      <c r="B33" s="5"/>
      <c r="C33" s="5"/>
      <c r="D33" s="6"/>
      <c r="E33" s="7"/>
      <c r="F33" s="3"/>
      <c r="G33" s="3"/>
    </row>
    <row r="34" spans="1:7" ht="26.25" customHeight="1">
      <c r="A34" s="4"/>
      <c r="B34" s="5" t="s">
        <v>120</v>
      </c>
      <c r="C34" s="5"/>
      <c r="D34" s="6"/>
      <c r="E34" s="7"/>
      <c r="F34" s="3"/>
      <c r="G34" s="3"/>
    </row>
    <row r="35" spans="1:7" ht="26.25" customHeight="1">
      <c r="A35" s="4"/>
      <c r="B35" s="5"/>
      <c r="C35" s="5"/>
      <c r="D35" s="6"/>
      <c r="E35" s="7"/>
      <c r="F35" s="3"/>
      <c r="G35" s="3"/>
    </row>
    <row r="36" spans="1:7" ht="26.25" customHeight="1">
      <c r="A36" s="4"/>
      <c r="B36" s="4"/>
      <c r="C36" s="4"/>
      <c r="D36" s="4"/>
      <c r="E36" s="4"/>
      <c r="F36" s="4"/>
      <c r="G36" s="4"/>
    </row>
    <row r="37" spans="1:7" ht="26.25" customHeight="1">
      <c r="A37" s="4"/>
      <c r="B37" s="4"/>
      <c r="C37" s="4"/>
      <c r="D37" s="4"/>
      <c r="E37" s="4"/>
      <c r="F37" s="4"/>
      <c r="G37" s="4"/>
    </row>
    <row r="38" ht="26.25" customHeight="1"/>
  </sheetData>
  <sheetProtection/>
  <printOptions/>
  <pageMargins left="0.4330708661417323" right="0.2362204724409449" top="0.7480314960629921" bottom="0.7480314960629921" header="0.3937007874015748" footer="0.31496062992125984"/>
  <pageSetup horizontalDpi="600" verticalDpi="600" orientation="portrait" paperSize="9" r:id="rId2"/>
  <headerFooter>
    <oddHeader>&amp;C&amp;G</oddHeader>
    <oddFooter>&amp;CStranica &amp;P od &amp;N&amp;R&amp;"Calibri,Podebljano"&amp;8N-05/16 _TROŠKOVNIK
 KUPNJA SLADOLEDA
GRUPA  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Layout" workbookViewId="0" topLeftCell="A1">
      <selection activeCell="E22" sqref="E22"/>
    </sheetView>
  </sheetViews>
  <sheetFormatPr defaultColWidth="9.140625" defaultRowHeight="15"/>
  <cols>
    <col min="1" max="1" width="4.00390625" style="0" customWidth="1"/>
    <col min="2" max="2" width="40.421875" style="0" customWidth="1"/>
    <col min="3" max="3" width="10.57421875" style="0" customWidth="1"/>
    <col min="4" max="4" width="6.421875" style="0" customWidth="1"/>
    <col min="5" max="5" width="6.8515625" style="0" customWidth="1"/>
    <col min="6" max="6" width="10.28125" style="0" customWidth="1"/>
    <col min="7" max="7" width="13.57421875" style="0" customWidth="1"/>
  </cols>
  <sheetData>
    <row r="1" spans="1:7" ht="34.5">
      <c r="A1" s="188" t="s">
        <v>0</v>
      </c>
      <c r="B1" s="189" t="s">
        <v>1</v>
      </c>
      <c r="C1" s="190" t="s">
        <v>249</v>
      </c>
      <c r="D1" s="190" t="s">
        <v>3</v>
      </c>
      <c r="E1" s="189" t="s">
        <v>4</v>
      </c>
      <c r="F1" s="191" t="s">
        <v>5</v>
      </c>
      <c r="G1" s="192" t="s">
        <v>230</v>
      </c>
    </row>
    <row r="2" spans="1:7" ht="15">
      <c r="A2" s="193"/>
      <c r="B2" s="84" t="s">
        <v>242</v>
      </c>
      <c r="C2" s="193"/>
      <c r="D2" s="194"/>
      <c r="E2" s="195"/>
      <c r="F2" s="196"/>
      <c r="G2" s="196"/>
    </row>
    <row r="3" spans="1:7" ht="95.25" customHeight="1">
      <c r="A3" s="197" t="s">
        <v>21</v>
      </c>
      <c r="B3" s="201" t="s">
        <v>234</v>
      </c>
      <c r="C3" s="210"/>
      <c r="D3" s="197" t="s">
        <v>7</v>
      </c>
      <c r="E3" s="198">
        <v>2600</v>
      </c>
      <c r="F3" s="212"/>
      <c r="G3" s="199">
        <f>E3*F3</f>
        <v>0</v>
      </c>
    </row>
    <row r="4" spans="1:7" ht="99.75" customHeight="1">
      <c r="A4" s="197" t="s">
        <v>54</v>
      </c>
      <c r="B4" s="202" t="s">
        <v>235</v>
      </c>
      <c r="C4" s="210"/>
      <c r="D4" s="197" t="s">
        <v>7</v>
      </c>
      <c r="E4" s="198">
        <v>3800</v>
      </c>
      <c r="F4" s="212"/>
      <c r="G4" s="199">
        <f aca="true" t="shared" si="0" ref="G4:G13">E4*F4</f>
        <v>0</v>
      </c>
    </row>
    <row r="5" spans="1:7" ht="84.75" customHeight="1">
      <c r="A5" s="197" t="s">
        <v>55</v>
      </c>
      <c r="B5" s="202" t="s">
        <v>241</v>
      </c>
      <c r="C5" s="210"/>
      <c r="D5" s="197" t="s">
        <v>7</v>
      </c>
      <c r="E5" s="198">
        <v>500</v>
      </c>
      <c r="F5" s="212"/>
      <c r="G5" s="199">
        <f t="shared" si="0"/>
        <v>0</v>
      </c>
    </row>
    <row r="6" spans="1:7" ht="84.75" customHeight="1">
      <c r="A6" s="197" t="s">
        <v>56</v>
      </c>
      <c r="B6" s="202" t="s">
        <v>236</v>
      </c>
      <c r="C6" s="210"/>
      <c r="D6" s="197" t="s">
        <v>7</v>
      </c>
      <c r="E6" s="198">
        <v>500</v>
      </c>
      <c r="F6" s="212"/>
      <c r="G6" s="199">
        <f t="shared" si="0"/>
        <v>0</v>
      </c>
    </row>
    <row r="7" spans="1:7" ht="84.75" customHeight="1">
      <c r="A7" s="197" t="s">
        <v>57</v>
      </c>
      <c r="B7" s="202" t="s">
        <v>237</v>
      </c>
      <c r="C7" s="210"/>
      <c r="D7" s="197" t="s">
        <v>7</v>
      </c>
      <c r="E7" s="198">
        <v>500</v>
      </c>
      <c r="F7" s="212"/>
      <c r="G7" s="199">
        <f t="shared" si="0"/>
        <v>0</v>
      </c>
    </row>
    <row r="8" spans="1:7" ht="90.75" customHeight="1">
      <c r="A8" s="197" t="s">
        <v>58</v>
      </c>
      <c r="B8" s="202" t="s">
        <v>239</v>
      </c>
      <c r="C8" s="210"/>
      <c r="D8" s="197" t="s">
        <v>7</v>
      </c>
      <c r="E8" s="198">
        <v>600</v>
      </c>
      <c r="F8" s="212"/>
      <c r="G8" s="199">
        <f t="shared" si="0"/>
        <v>0</v>
      </c>
    </row>
    <row r="9" spans="1:7" ht="98.25" customHeight="1">
      <c r="A9" s="197" t="s">
        <v>59</v>
      </c>
      <c r="B9" s="202" t="s">
        <v>240</v>
      </c>
      <c r="C9" s="210"/>
      <c r="D9" s="197" t="s">
        <v>7</v>
      </c>
      <c r="E9" s="198">
        <v>600</v>
      </c>
      <c r="F9" s="212"/>
      <c r="G9" s="199">
        <f t="shared" si="0"/>
        <v>0</v>
      </c>
    </row>
    <row r="10" spans="1:7" ht="84.75" customHeight="1">
      <c r="A10" s="197" t="s">
        <v>53</v>
      </c>
      <c r="B10" s="202" t="s">
        <v>238</v>
      </c>
      <c r="C10" s="210"/>
      <c r="D10" s="197" t="s">
        <v>7</v>
      </c>
      <c r="E10" s="198">
        <v>700</v>
      </c>
      <c r="F10" s="212"/>
      <c r="G10" s="199">
        <f t="shared" si="0"/>
        <v>0</v>
      </c>
    </row>
    <row r="11" spans="1:7" ht="84.75" customHeight="1">
      <c r="A11" s="197" t="s">
        <v>60</v>
      </c>
      <c r="B11" s="200" t="s">
        <v>231</v>
      </c>
      <c r="C11" s="210"/>
      <c r="D11" s="197" t="s">
        <v>7</v>
      </c>
      <c r="E11" s="198">
        <v>2000</v>
      </c>
      <c r="F11" s="212"/>
      <c r="G11" s="199">
        <f t="shared" si="0"/>
        <v>0</v>
      </c>
    </row>
    <row r="12" spans="1:7" ht="84.75" customHeight="1">
      <c r="A12" s="197" t="s">
        <v>61</v>
      </c>
      <c r="B12" s="202" t="s">
        <v>232</v>
      </c>
      <c r="C12" s="210"/>
      <c r="D12" s="197" t="s">
        <v>7</v>
      </c>
      <c r="E12" s="198">
        <v>700</v>
      </c>
      <c r="F12" s="212"/>
      <c r="G12" s="199">
        <f t="shared" si="0"/>
        <v>0</v>
      </c>
    </row>
    <row r="13" spans="1:7" ht="84.75" customHeight="1">
      <c r="A13" s="203" t="s">
        <v>62</v>
      </c>
      <c r="B13" s="202" t="s">
        <v>233</v>
      </c>
      <c r="C13" s="211"/>
      <c r="D13" s="203" t="s">
        <v>7</v>
      </c>
      <c r="E13" s="204">
        <v>200</v>
      </c>
      <c r="F13" s="212"/>
      <c r="G13" s="205">
        <f t="shared" si="0"/>
        <v>0</v>
      </c>
    </row>
    <row r="14" spans="1:7" ht="15">
      <c r="A14" s="217" t="s">
        <v>248</v>
      </c>
      <c r="B14" s="217"/>
      <c r="C14" s="217"/>
      <c r="D14" s="217"/>
      <c r="E14" s="217"/>
      <c r="F14" s="217"/>
      <c r="G14" s="217"/>
    </row>
    <row r="15" spans="1:7" ht="33.75" customHeight="1">
      <c r="A15" s="213" t="s">
        <v>243</v>
      </c>
      <c r="B15" s="213"/>
      <c r="C15" s="218">
        <f>G3+G4+G5+G6+G7+G8+G9+G10+G11+G12+G13</f>
        <v>0</v>
      </c>
      <c r="D15" s="219"/>
      <c r="E15" s="219"/>
      <c r="F15" s="219"/>
      <c r="G15" s="220"/>
    </row>
    <row r="16" spans="1:7" ht="33.75" customHeight="1">
      <c r="A16" s="213" t="s">
        <v>244</v>
      </c>
      <c r="B16" s="213"/>
      <c r="C16" s="221"/>
      <c r="D16" s="222"/>
      <c r="E16" s="222"/>
      <c r="F16" s="222"/>
      <c r="G16" s="223"/>
    </row>
    <row r="17" spans="1:7" ht="33.75" customHeight="1">
      <c r="A17" s="213" t="s">
        <v>245</v>
      </c>
      <c r="B17" s="213"/>
      <c r="C17" s="218">
        <f>C16+C15</f>
        <v>0</v>
      </c>
      <c r="D17" s="219"/>
      <c r="E17" s="219"/>
      <c r="F17" s="219"/>
      <c r="G17" s="220"/>
    </row>
    <row r="18" spans="1:7" ht="33.75" customHeight="1">
      <c r="A18" s="213" t="s">
        <v>246</v>
      </c>
      <c r="B18" s="213"/>
      <c r="C18" s="214"/>
      <c r="D18" s="215"/>
      <c r="E18" s="215"/>
      <c r="F18" s="215"/>
      <c r="G18" s="216"/>
    </row>
    <row r="19" spans="1:7" ht="33.75" customHeight="1">
      <c r="A19" s="213" t="s">
        <v>247</v>
      </c>
      <c r="B19" s="213"/>
      <c r="C19" s="206"/>
      <c r="D19" s="207"/>
      <c r="E19" s="208"/>
      <c r="F19" s="208"/>
      <c r="G19" s="209"/>
    </row>
    <row r="20" spans="1:7" ht="33.75" customHeight="1">
      <c r="A20" s="4"/>
      <c r="B20" s="5"/>
      <c r="C20" s="5"/>
      <c r="D20" s="6"/>
      <c r="E20" s="7"/>
      <c r="F20" s="3"/>
      <c r="G20" s="3"/>
    </row>
    <row r="21" spans="1:7" ht="33.75" customHeight="1">
      <c r="A21" s="4"/>
      <c r="B21" s="4"/>
      <c r="C21" s="4"/>
      <c r="D21" s="4"/>
      <c r="E21" s="4"/>
      <c r="F21" s="4"/>
      <c r="G21" s="4"/>
    </row>
    <row r="22" spans="1:7" ht="33.75" customHeight="1">
      <c r="A22" s="4"/>
      <c r="B22" s="4"/>
      <c r="C22" s="4"/>
      <c r="D22" s="4"/>
      <c r="E22" s="4"/>
      <c r="F22" s="4"/>
      <c r="G22" s="4"/>
    </row>
    <row r="23" ht="33.75" customHeight="1"/>
    <row r="24" ht="33.75" customHeight="1"/>
    <row r="25" ht="33.7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sheetProtection password="CC77" sheet="1"/>
  <mergeCells count="10">
    <mergeCell ref="A18:B18"/>
    <mergeCell ref="C18:G18"/>
    <mergeCell ref="A19:B19"/>
    <mergeCell ref="A14:G14"/>
    <mergeCell ref="A15:B15"/>
    <mergeCell ref="C15:G15"/>
    <mergeCell ref="A16:B16"/>
    <mergeCell ref="C16:G16"/>
    <mergeCell ref="A17:B17"/>
    <mergeCell ref="C17:G17"/>
  </mergeCells>
  <printOptions/>
  <pageMargins left="0.4330708661417323" right="0.2362204724409449" top="1.1023622047244095" bottom="0.7480314960629921" header="0.3937007874015748" footer="0.31496062992125984"/>
  <pageSetup horizontalDpi="600" verticalDpi="600" orientation="portrait" paperSize="9" r:id="rId2"/>
  <headerFooter>
    <oddHeader>&amp;C&amp;G</oddHeader>
    <oddFooter xml:space="preserve">&amp;C&amp;9&amp;K002060Stranica &amp;P od &amp;N&amp;R&amp;"Calibri,Podebljano"&amp;8&amp;K002060OS-VV-11/19
TROŠKOVNIK - GRUPA 1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3"/>
  <sheetViews>
    <sheetView view="pageLayout" workbookViewId="0" topLeftCell="A19">
      <pane xSplit="24735" topLeftCell="X1" activePane="topLeft" state="split"/>
      <selection pane="topLeft" activeCell="G23" sqref="G23"/>
      <selection pane="topRight" activeCell="O3" sqref="O3"/>
    </sheetView>
  </sheetViews>
  <sheetFormatPr defaultColWidth="9.140625" defaultRowHeight="15"/>
  <cols>
    <col min="1" max="1" width="4.00390625" style="27" customWidth="1"/>
    <col min="2" max="2" width="45.140625" style="14" customWidth="1"/>
    <col min="3" max="3" width="54.00390625" style="0" hidden="1" customWidth="1"/>
    <col min="4" max="4" width="9.28125" style="105" customWidth="1"/>
    <col min="5" max="5" width="7.8515625" style="155" customWidth="1"/>
    <col min="6" max="6" width="6.28125" style="161" customWidth="1"/>
    <col min="7" max="7" width="9.7109375" style="177" customWidth="1"/>
    <col min="8" max="8" width="14.8515625" style="177" customWidth="1"/>
    <col min="9" max="9" width="48.421875" style="0" customWidth="1"/>
    <col min="10" max="10" width="8.00390625" style="0" customWidth="1"/>
    <col min="11" max="11" width="7.28125" style="0" customWidth="1"/>
    <col min="12" max="12" width="7.421875" style="0" customWidth="1"/>
    <col min="13" max="13" width="8.140625" style="0" customWidth="1"/>
    <col min="14" max="14" width="12.28125" style="0" customWidth="1"/>
    <col min="15" max="15" width="4.140625" style="0" customWidth="1"/>
    <col min="16" max="16" width="50.421875" style="0" customWidth="1"/>
    <col min="17" max="17" width="8.140625" style="0" customWidth="1"/>
    <col min="18" max="18" width="6.57421875" style="0" customWidth="1"/>
    <col min="19" max="19" width="6.7109375" style="0" customWidth="1"/>
    <col min="20" max="20" width="7.00390625" style="0" customWidth="1"/>
    <col min="21" max="21" width="11.28125" style="0" customWidth="1"/>
    <col min="22" max="22" width="4.8515625" style="0" customWidth="1"/>
    <col min="23" max="23" width="46.28125" style="0" customWidth="1"/>
    <col min="24" max="24" width="8.28125" style="0" customWidth="1"/>
    <col min="25" max="25" width="7.00390625" style="0" customWidth="1"/>
    <col min="26" max="26" width="7.28125" style="0" customWidth="1"/>
    <col min="27" max="27" width="7.7109375" style="0" customWidth="1"/>
    <col min="28" max="28" width="12.7109375" style="0" customWidth="1"/>
  </cols>
  <sheetData>
    <row r="1" spans="1:8" ht="33.75">
      <c r="A1" s="37" t="s">
        <v>0</v>
      </c>
      <c r="B1" s="10" t="s">
        <v>1</v>
      </c>
      <c r="C1" s="10"/>
      <c r="D1" s="79" t="s">
        <v>2</v>
      </c>
      <c r="E1" s="136" t="s">
        <v>3</v>
      </c>
      <c r="F1" s="157" t="s">
        <v>4</v>
      </c>
      <c r="G1" s="162" t="s">
        <v>5</v>
      </c>
      <c r="H1" s="162" t="s">
        <v>22</v>
      </c>
    </row>
    <row r="2" spans="1:8" ht="15">
      <c r="A2" s="116"/>
      <c r="B2" s="84" t="s">
        <v>121</v>
      </c>
      <c r="C2" s="84"/>
      <c r="D2" s="109"/>
      <c r="E2" s="142"/>
      <c r="F2" s="158"/>
      <c r="G2" s="163"/>
      <c r="H2" s="110" t="s">
        <v>228</v>
      </c>
    </row>
    <row r="3" spans="1:8" ht="42" customHeight="1">
      <c r="A3" s="95" t="s">
        <v>21</v>
      </c>
      <c r="B3" s="121" t="s">
        <v>229</v>
      </c>
      <c r="C3" s="88"/>
      <c r="D3" s="94"/>
      <c r="E3" s="143" t="s">
        <v>6</v>
      </c>
      <c r="F3" s="144">
        <v>5500</v>
      </c>
      <c r="G3" s="164">
        <v>1.72</v>
      </c>
      <c r="H3" s="164">
        <f>F3*G3</f>
        <v>9460</v>
      </c>
    </row>
    <row r="4" spans="1:8" ht="42" customHeight="1">
      <c r="A4" s="95" t="s">
        <v>54</v>
      </c>
      <c r="B4" s="122" t="s">
        <v>123</v>
      </c>
      <c r="C4" s="88"/>
      <c r="D4" s="94"/>
      <c r="E4" s="143" t="s">
        <v>6</v>
      </c>
      <c r="F4" s="144">
        <v>5400</v>
      </c>
      <c r="G4" s="165">
        <v>2.87</v>
      </c>
      <c r="H4" s="164">
        <f aca="true" t="shared" si="0" ref="H4:H67">F4*G4</f>
        <v>15498</v>
      </c>
    </row>
    <row r="5" spans="1:8" ht="42" customHeight="1">
      <c r="A5" s="95" t="s">
        <v>55</v>
      </c>
      <c r="B5" s="122" t="s">
        <v>124</v>
      </c>
      <c r="C5" s="88"/>
      <c r="D5" s="94"/>
      <c r="E5" s="143" t="s">
        <v>6</v>
      </c>
      <c r="F5" s="144">
        <v>8600</v>
      </c>
      <c r="G5" s="165">
        <v>2.78</v>
      </c>
      <c r="H5" s="164">
        <f t="shared" si="0"/>
        <v>23908</v>
      </c>
    </row>
    <row r="6" spans="1:8" ht="42" customHeight="1">
      <c r="A6" s="95" t="s">
        <v>56</v>
      </c>
      <c r="B6" s="122" t="s">
        <v>125</v>
      </c>
      <c r="C6" s="88"/>
      <c r="D6" s="94"/>
      <c r="E6" s="143" t="s">
        <v>6</v>
      </c>
      <c r="F6" s="144">
        <v>10300</v>
      </c>
      <c r="G6" s="165">
        <v>4.61</v>
      </c>
      <c r="H6" s="164">
        <f>F6*G6</f>
        <v>47483</v>
      </c>
    </row>
    <row r="7" spans="1:8" ht="42" customHeight="1">
      <c r="A7" s="95" t="s">
        <v>57</v>
      </c>
      <c r="B7" s="122" t="s">
        <v>126</v>
      </c>
      <c r="C7" s="88"/>
      <c r="D7" s="94"/>
      <c r="E7" s="143" t="s">
        <v>6</v>
      </c>
      <c r="F7" s="144">
        <v>10600</v>
      </c>
      <c r="G7" s="165">
        <v>4.6</v>
      </c>
      <c r="H7" s="164">
        <f t="shared" si="0"/>
        <v>48759.99999999999</v>
      </c>
    </row>
    <row r="8" spans="1:8" ht="42" customHeight="1">
      <c r="A8" s="95" t="s">
        <v>58</v>
      </c>
      <c r="B8" s="122" t="s">
        <v>127</v>
      </c>
      <c r="C8" s="89"/>
      <c r="D8" s="100"/>
      <c r="E8" s="145" t="s">
        <v>6</v>
      </c>
      <c r="F8" s="146">
        <v>4000</v>
      </c>
      <c r="G8" s="165">
        <v>4.6</v>
      </c>
      <c r="H8" s="164">
        <f t="shared" si="0"/>
        <v>18400</v>
      </c>
    </row>
    <row r="9" spans="1:8" ht="42" customHeight="1">
      <c r="A9" s="95" t="s">
        <v>59</v>
      </c>
      <c r="B9" s="122" t="s">
        <v>128</v>
      </c>
      <c r="C9" s="88"/>
      <c r="D9" s="94"/>
      <c r="E9" s="143" t="s">
        <v>6</v>
      </c>
      <c r="F9" s="144">
        <v>3700</v>
      </c>
      <c r="G9" s="165">
        <v>2.99</v>
      </c>
      <c r="H9" s="164">
        <f t="shared" si="0"/>
        <v>11063</v>
      </c>
    </row>
    <row r="10" spans="1:8" ht="42" customHeight="1">
      <c r="A10" s="95" t="s">
        <v>53</v>
      </c>
      <c r="B10" s="122" t="s">
        <v>129</v>
      </c>
      <c r="C10" s="88"/>
      <c r="D10" s="94"/>
      <c r="E10" s="143" t="s">
        <v>6</v>
      </c>
      <c r="F10" s="144">
        <v>3150</v>
      </c>
      <c r="G10" s="165">
        <v>4.17</v>
      </c>
      <c r="H10" s="164">
        <f t="shared" si="0"/>
        <v>13135.5</v>
      </c>
    </row>
    <row r="11" spans="1:8" ht="42" customHeight="1">
      <c r="A11" s="95" t="s">
        <v>60</v>
      </c>
      <c r="B11" s="122" t="s">
        <v>130</v>
      </c>
      <c r="C11" s="88"/>
      <c r="D11" s="94"/>
      <c r="E11" s="143" t="s">
        <v>6</v>
      </c>
      <c r="F11" s="144">
        <v>900</v>
      </c>
      <c r="G11" s="165">
        <v>2.97</v>
      </c>
      <c r="H11" s="164">
        <f t="shared" si="0"/>
        <v>2673</v>
      </c>
    </row>
    <row r="12" spans="1:8" ht="42" customHeight="1">
      <c r="A12" s="95" t="s">
        <v>61</v>
      </c>
      <c r="B12" s="122" t="s">
        <v>131</v>
      </c>
      <c r="C12" s="88"/>
      <c r="D12" s="94"/>
      <c r="E12" s="143" t="s">
        <v>6</v>
      </c>
      <c r="F12" s="144">
        <v>1950</v>
      </c>
      <c r="G12" s="165">
        <v>2.97</v>
      </c>
      <c r="H12" s="164">
        <f t="shared" si="0"/>
        <v>5791.5</v>
      </c>
    </row>
    <row r="13" spans="1:8" ht="42" customHeight="1">
      <c r="A13" s="95" t="s">
        <v>62</v>
      </c>
      <c r="B13" s="122" t="s">
        <v>132</v>
      </c>
      <c r="C13" s="88"/>
      <c r="D13" s="94"/>
      <c r="E13" s="143" t="s">
        <v>6</v>
      </c>
      <c r="F13" s="144">
        <v>800</v>
      </c>
      <c r="G13" s="165">
        <v>2.97</v>
      </c>
      <c r="H13" s="164">
        <f t="shared" si="0"/>
        <v>2376</v>
      </c>
    </row>
    <row r="14" spans="1:8" ht="42" customHeight="1">
      <c r="A14" s="95" t="s">
        <v>63</v>
      </c>
      <c r="B14" s="122" t="s">
        <v>133</v>
      </c>
      <c r="C14" s="88"/>
      <c r="D14" s="94"/>
      <c r="E14" s="143" t="s">
        <v>6</v>
      </c>
      <c r="F14" s="144">
        <v>0</v>
      </c>
      <c r="G14" s="165"/>
      <c r="H14" s="164">
        <f t="shared" si="0"/>
        <v>0</v>
      </c>
    </row>
    <row r="15" spans="1:8" ht="42" customHeight="1">
      <c r="A15" s="95" t="s">
        <v>64</v>
      </c>
      <c r="B15" s="122" t="s">
        <v>134</v>
      </c>
      <c r="C15" s="88"/>
      <c r="D15" s="94"/>
      <c r="E15" s="143" t="s">
        <v>6</v>
      </c>
      <c r="F15" s="144">
        <v>13500</v>
      </c>
      <c r="G15" s="165">
        <v>5.74</v>
      </c>
      <c r="H15" s="164">
        <f t="shared" si="0"/>
        <v>77490</v>
      </c>
    </row>
    <row r="16" spans="1:8" ht="57" customHeight="1">
      <c r="A16" s="95" t="s">
        <v>65</v>
      </c>
      <c r="B16" s="115" t="s">
        <v>118</v>
      </c>
      <c r="C16" s="89"/>
      <c r="D16" s="94"/>
      <c r="E16" s="143" t="s">
        <v>6</v>
      </c>
      <c r="F16" s="144">
        <v>8600</v>
      </c>
      <c r="G16" s="165">
        <v>5.74</v>
      </c>
      <c r="H16" s="164">
        <f t="shared" si="0"/>
        <v>49364</v>
      </c>
    </row>
    <row r="17" spans="1:8" ht="48" customHeight="1">
      <c r="A17" s="95" t="s">
        <v>66</v>
      </c>
      <c r="B17" s="115" t="s">
        <v>117</v>
      </c>
      <c r="C17" s="89"/>
      <c r="D17" s="140"/>
      <c r="E17" s="147" t="s">
        <v>6</v>
      </c>
      <c r="F17" s="148">
        <v>13800</v>
      </c>
      <c r="G17" s="166">
        <v>5.74</v>
      </c>
      <c r="H17" s="170">
        <f t="shared" si="0"/>
        <v>79212</v>
      </c>
    </row>
    <row r="18" spans="1:8" ht="42" customHeight="1">
      <c r="A18" s="95" t="s">
        <v>67</v>
      </c>
      <c r="B18" s="122" t="s">
        <v>135</v>
      </c>
      <c r="C18" s="88"/>
      <c r="D18" s="94"/>
      <c r="E18" s="143" t="s">
        <v>6</v>
      </c>
      <c r="F18" s="144">
        <v>10</v>
      </c>
      <c r="G18" s="165">
        <v>5.74</v>
      </c>
      <c r="H18" s="164">
        <f t="shared" si="0"/>
        <v>57.400000000000006</v>
      </c>
    </row>
    <row r="19" spans="1:8" ht="60.75" customHeight="1">
      <c r="A19" s="95" t="s">
        <v>68</v>
      </c>
      <c r="B19" s="115" t="s">
        <v>116</v>
      </c>
      <c r="C19" s="89"/>
      <c r="D19" s="113"/>
      <c r="E19" s="143" t="s">
        <v>6</v>
      </c>
      <c r="F19" s="144">
        <v>5800</v>
      </c>
      <c r="G19" s="167">
        <v>6.89</v>
      </c>
      <c r="H19" s="164">
        <f t="shared" si="0"/>
        <v>39962</v>
      </c>
    </row>
    <row r="20" spans="1:8" ht="68.25" customHeight="1">
      <c r="A20" s="95" t="s">
        <v>69</v>
      </c>
      <c r="B20" s="115" t="s">
        <v>115</v>
      </c>
      <c r="C20" s="89"/>
      <c r="D20" s="113"/>
      <c r="E20" s="143" t="s">
        <v>6</v>
      </c>
      <c r="F20" s="144">
        <v>1700</v>
      </c>
      <c r="G20" s="167">
        <v>6.88</v>
      </c>
      <c r="H20" s="164">
        <f t="shared" si="0"/>
        <v>11696</v>
      </c>
    </row>
    <row r="21" spans="1:8" ht="81" customHeight="1">
      <c r="A21" s="95" t="s">
        <v>70</v>
      </c>
      <c r="B21" s="115" t="s">
        <v>113</v>
      </c>
      <c r="C21" s="89"/>
      <c r="D21" s="113"/>
      <c r="E21" s="143" t="s">
        <v>6</v>
      </c>
      <c r="F21" s="144">
        <v>0</v>
      </c>
      <c r="G21" s="167"/>
      <c r="H21" s="164">
        <f t="shared" si="0"/>
        <v>0</v>
      </c>
    </row>
    <row r="22" spans="1:8" ht="45" customHeight="1">
      <c r="A22" s="95" t="s">
        <v>158</v>
      </c>
      <c r="B22" s="115" t="s">
        <v>112</v>
      </c>
      <c r="C22" s="89"/>
      <c r="D22" s="113"/>
      <c r="E22" s="143" t="s">
        <v>6</v>
      </c>
      <c r="F22" s="144">
        <v>1700</v>
      </c>
      <c r="G22" s="167">
        <v>5.74</v>
      </c>
      <c r="H22" s="164">
        <f t="shared" si="0"/>
        <v>9758</v>
      </c>
    </row>
    <row r="23" spans="1:8" ht="73.5" customHeight="1">
      <c r="A23" s="95" t="s">
        <v>159</v>
      </c>
      <c r="B23" s="115" t="s">
        <v>114</v>
      </c>
      <c r="C23" s="89"/>
      <c r="D23" s="114"/>
      <c r="E23" s="145" t="s">
        <v>6</v>
      </c>
      <c r="F23" s="146">
        <v>13500</v>
      </c>
      <c r="G23" s="168">
        <v>7</v>
      </c>
      <c r="H23" s="164">
        <f t="shared" si="0"/>
        <v>94500</v>
      </c>
    </row>
    <row r="24" spans="1:8" ht="60.75" customHeight="1">
      <c r="A24" s="95" t="s">
        <v>160</v>
      </c>
      <c r="B24" s="115" t="s">
        <v>217</v>
      </c>
      <c r="C24" s="89"/>
      <c r="D24" s="114"/>
      <c r="E24" s="145" t="s">
        <v>6</v>
      </c>
      <c r="F24" s="146">
        <v>30</v>
      </c>
      <c r="G24" s="168">
        <v>5.83</v>
      </c>
      <c r="H24" s="164">
        <f t="shared" si="0"/>
        <v>174.9</v>
      </c>
    </row>
    <row r="25" spans="1:8" ht="36.75" customHeight="1">
      <c r="A25" s="95" t="s">
        <v>161</v>
      </c>
      <c r="B25" s="115" t="s">
        <v>111</v>
      </c>
      <c r="C25" s="88"/>
      <c r="D25" s="114"/>
      <c r="E25" s="145" t="s">
        <v>6</v>
      </c>
      <c r="F25" s="146">
        <v>360</v>
      </c>
      <c r="G25" s="168">
        <v>4.02</v>
      </c>
      <c r="H25" s="164">
        <f t="shared" si="0"/>
        <v>1447.1999999999998</v>
      </c>
    </row>
    <row r="26" spans="1:8" ht="43.5" customHeight="1">
      <c r="A26" s="95" t="s">
        <v>162</v>
      </c>
      <c r="B26" s="115" t="s">
        <v>224</v>
      </c>
      <c r="C26" s="90"/>
      <c r="D26" s="99"/>
      <c r="E26" s="149" t="s">
        <v>6</v>
      </c>
      <c r="F26" s="150">
        <v>4100</v>
      </c>
      <c r="G26" s="169">
        <v>5.74</v>
      </c>
      <c r="H26" s="164">
        <f t="shared" si="0"/>
        <v>23534</v>
      </c>
    </row>
    <row r="27" spans="1:8" ht="36.75" customHeight="1">
      <c r="A27" s="95" t="s">
        <v>163</v>
      </c>
      <c r="B27" s="123" t="s">
        <v>226</v>
      </c>
      <c r="C27" s="88"/>
      <c r="D27" s="140"/>
      <c r="E27" s="147" t="s">
        <v>6</v>
      </c>
      <c r="F27" s="148">
        <v>3600</v>
      </c>
      <c r="G27" s="166">
        <v>5.74</v>
      </c>
      <c r="H27" s="164">
        <f t="shared" si="0"/>
        <v>20664</v>
      </c>
    </row>
    <row r="28" spans="1:8" ht="36.75" customHeight="1">
      <c r="A28" s="95" t="s">
        <v>164</v>
      </c>
      <c r="B28" s="123" t="s">
        <v>225</v>
      </c>
      <c r="C28" s="88"/>
      <c r="D28" s="140"/>
      <c r="E28" s="147" t="s">
        <v>6</v>
      </c>
      <c r="F28" s="148">
        <v>3000</v>
      </c>
      <c r="G28" s="166">
        <v>5.74</v>
      </c>
      <c r="H28" s="164">
        <f t="shared" si="0"/>
        <v>17220</v>
      </c>
    </row>
    <row r="29" spans="1:8" ht="41.25" customHeight="1">
      <c r="A29" s="95" t="s">
        <v>165</v>
      </c>
      <c r="B29" s="124" t="s">
        <v>227</v>
      </c>
      <c r="C29" s="88"/>
      <c r="D29" s="140"/>
      <c r="E29" s="147" t="s">
        <v>6</v>
      </c>
      <c r="F29" s="148">
        <v>10300</v>
      </c>
      <c r="G29" s="170">
        <v>4.15</v>
      </c>
      <c r="H29" s="170">
        <f t="shared" si="0"/>
        <v>42745.00000000001</v>
      </c>
    </row>
    <row r="30" spans="1:8" ht="55.5" customHeight="1">
      <c r="A30" s="95" t="s">
        <v>166</v>
      </c>
      <c r="B30" s="125" t="s">
        <v>110</v>
      </c>
      <c r="C30" s="89"/>
      <c r="D30" s="113"/>
      <c r="E30" s="143" t="s">
        <v>6</v>
      </c>
      <c r="F30" s="144">
        <v>0</v>
      </c>
      <c r="G30" s="171"/>
      <c r="H30" s="164">
        <f t="shared" si="0"/>
        <v>0</v>
      </c>
    </row>
    <row r="31" spans="1:8" ht="42.75" customHeight="1">
      <c r="A31" s="95" t="s">
        <v>167</v>
      </c>
      <c r="B31" s="125" t="s">
        <v>109</v>
      </c>
      <c r="C31" s="89"/>
      <c r="D31" s="141"/>
      <c r="E31" s="147" t="s">
        <v>6</v>
      </c>
      <c r="F31" s="148">
        <v>10</v>
      </c>
      <c r="G31" s="172">
        <v>4.7</v>
      </c>
      <c r="H31" s="164">
        <f t="shared" si="0"/>
        <v>47</v>
      </c>
    </row>
    <row r="32" spans="1:8" ht="36">
      <c r="A32" s="95" t="s">
        <v>168</v>
      </c>
      <c r="B32" s="125" t="s">
        <v>50</v>
      </c>
      <c r="C32" s="89"/>
      <c r="D32" s="113"/>
      <c r="E32" s="143" t="s">
        <v>6</v>
      </c>
      <c r="F32" s="144">
        <v>17400</v>
      </c>
      <c r="G32" s="171">
        <v>4.59</v>
      </c>
      <c r="H32" s="164">
        <f t="shared" si="0"/>
        <v>79866</v>
      </c>
    </row>
    <row r="33" spans="1:8" ht="48">
      <c r="A33" s="95" t="s">
        <v>169</v>
      </c>
      <c r="B33" s="125" t="s">
        <v>51</v>
      </c>
      <c r="C33" s="89"/>
      <c r="D33" s="113"/>
      <c r="E33" s="143" t="s">
        <v>6</v>
      </c>
      <c r="F33" s="144">
        <v>15500</v>
      </c>
      <c r="G33" s="171">
        <v>4.59</v>
      </c>
      <c r="H33" s="164">
        <f t="shared" si="0"/>
        <v>71145</v>
      </c>
    </row>
    <row r="34" spans="1:8" ht="71.25" customHeight="1">
      <c r="A34" s="95" t="s">
        <v>170</v>
      </c>
      <c r="B34" s="125" t="s">
        <v>52</v>
      </c>
      <c r="C34" s="89"/>
      <c r="D34" s="114"/>
      <c r="E34" s="145" t="s">
        <v>6</v>
      </c>
      <c r="F34" s="146">
        <v>10400</v>
      </c>
      <c r="G34" s="173">
        <v>4.6</v>
      </c>
      <c r="H34" s="164">
        <f t="shared" si="0"/>
        <v>47839.99999999999</v>
      </c>
    </row>
    <row r="35" spans="1:8" ht="48">
      <c r="A35" s="95" t="s">
        <v>171</v>
      </c>
      <c r="B35" s="125" t="s">
        <v>108</v>
      </c>
      <c r="C35" s="89"/>
      <c r="D35" s="114"/>
      <c r="E35" s="145" t="s">
        <v>6</v>
      </c>
      <c r="F35" s="146">
        <v>10</v>
      </c>
      <c r="G35" s="173">
        <v>5.07</v>
      </c>
      <c r="H35" s="164">
        <f t="shared" si="0"/>
        <v>50.7</v>
      </c>
    </row>
    <row r="36" spans="1:8" ht="48">
      <c r="A36" s="95" t="s">
        <v>172</v>
      </c>
      <c r="B36" s="124" t="s">
        <v>107</v>
      </c>
      <c r="C36" s="89"/>
      <c r="D36" s="99"/>
      <c r="E36" s="149" t="s">
        <v>6</v>
      </c>
      <c r="F36" s="150">
        <v>9200</v>
      </c>
      <c r="G36" s="174">
        <v>5.8</v>
      </c>
      <c r="H36" s="164">
        <f t="shared" si="0"/>
        <v>53360</v>
      </c>
    </row>
    <row r="37" spans="1:8" ht="48">
      <c r="A37" s="95" t="s">
        <v>173</v>
      </c>
      <c r="B37" s="125" t="s">
        <v>106</v>
      </c>
      <c r="C37" s="89"/>
      <c r="D37" s="114"/>
      <c r="E37" s="145" t="s">
        <v>6</v>
      </c>
      <c r="F37" s="146">
        <v>6300</v>
      </c>
      <c r="G37" s="173">
        <v>5.8</v>
      </c>
      <c r="H37" s="164">
        <f t="shared" si="0"/>
        <v>36540</v>
      </c>
    </row>
    <row r="38" spans="1:8" ht="63.75" customHeight="1">
      <c r="A38" s="95" t="s">
        <v>174</v>
      </c>
      <c r="B38" s="125" t="s">
        <v>105</v>
      </c>
      <c r="C38" s="89"/>
      <c r="D38" s="114"/>
      <c r="E38" s="145" t="s">
        <v>6</v>
      </c>
      <c r="F38" s="146">
        <v>3600</v>
      </c>
      <c r="G38" s="173">
        <v>5.81</v>
      </c>
      <c r="H38" s="164">
        <f t="shared" si="0"/>
        <v>20916</v>
      </c>
    </row>
    <row r="39" spans="1:8" ht="36">
      <c r="A39" s="95" t="s">
        <v>175</v>
      </c>
      <c r="B39" s="121" t="s">
        <v>136</v>
      </c>
      <c r="C39" s="88"/>
      <c r="D39" s="113"/>
      <c r="E39" s="143" t="s">
        <v>6</v>
      </c>
      <c r="F39" s="144">
        <v>0</v>
      </c>
      <c r="G39" s="171"/>
      <c r="H39" s="164">
        <f t="shared" si="0"/>
        <v>0</v>
      </c>
    </row>
    <row r="40" spans="1:8" ht="36.75" customHeight="1">
      <c r="A40" s="95" t="s">
        <v>176</v>
      </c>
      <c r="B40" s="121" t="s">
        <v>137</v>
      </c>
      <c r="C40" s="89"/>
      <c r="D40" s="114"/>
      <c r="E40" s="145" t="s">
        <v>6</v>
      </c>
      <c r="F40" s="146">
        <v>14100</v>
      </c>
      <c r="G40" s="173">
        <v>3.43</v>
      </c>
      <c r="H40" s="164">
        <f t="shared" si="0"/>
        <v>48363</v>
      </c>
    </row>
    <row r="41" spans="1:8" ht="80.25" customHeight="1">
      <c r="A41" s="95" t="s">
        <v>177</v>
      </c>
      <c r="B41" s="124" t="s">
        <v>104</v>
      </c>
      <c r="C41" s="89"/>
      <c r="D41" s="99"/>
      <c r="E41" s="149" t="s">
        <v>6</v>
      </c>
      <c r="F41" s="150">
        <v>0</v>
      </c>
      <c r="G41" s="174"/>
      <c r="H41" s="170">
        <f t="shared" si="0"/>
        <v>0</v>
      </c>
    </row>
    <row r="42" spans="1:8" ht="102.75" customHeight="1">
      <c r="A42" s="95" t="s">
        <v>178</v>
      </c>
      <c r="B42" s="125" t="s">
        <v>103</v>
      </c>
      <c r="C42" s="91"/>
      <c r="D42" s="99"/>
      <c r="E42" s="149" t="s">
        <v>6</v>
      </c>
      <c r="F42" s="150">
        <v>5</v>
      </c>
      <c r="G42" s="174">
        <v>18.21</v>
      </c>
      <c r="H42" s="164">
        <f t="shared" si="0"/>
        <v>91.05000000000001</v>
      </c>
    </row>
    <row r="43" spans="1:8" ht="42.75" customHeight="1">
      <c r="A43" s="95" t="s">
        <v>179</v>
      </c>
      <c r="B43" s="125" t="s">
        <v>102</v>
      </c>
      <c r="C43" s="90"/>
      <c r="D43" s="99"/>
      <c r="E43" s="149" t="s">
        <v>6</v>
      </c>
      <c r="F43" s="150">
        <v>10</v>
      </c>
      <c r="G43" s="174">
        <v>18.21</v>
      </c>
      <c r="H43" s="164">
        <f t="shared" si="0"/>
        <v>182.10000000000002</v>
      </c>
    </row>
    <row r="44" spans="1:8" ht="79.5" customHeight="1">
      <c r="A44" s="95" t="s">
        <v>180</v>
      </c>
      <c r="B44" s="125" t="s">
        <v>101</v>
      </c>
      <c r="C44" s="90"/>
      <c r="D44" s="99"/>
      <c r="E44" s="149" t="s">
        <v>6</v>
      </c>
      <c r="F44" s="150">
        <v>5</v>
      </c>
      <c r="G44" s="174">
        <v>19.92</v>
      </c>
      <c r="H44" s="164">
        <f t="shared" si="0"/>
        <v>99.60000000000001</v>
      </c>
    </row>
    <row r="45" spans="1:8" ht="58.5" customHeight="1">
      <c r="A45" s="95" t="s">
        <v>181</v>
      </c>
      <c r="B45" s="125" t="s">
        <v>100</v>
      </c>
      <c r="C45" s="90"/>
      <c r="D45" s="99"/>
      <c r="E45" s="149" t="s">
        <v>6</v>
      </c>
      <c r="F45" s="150">
        <v>10</v>
      </c>
      <c r="G45" s="174">
        <v>18.21</v>
      </c>
      <c r="H45" s="164">
        <f t="shared" si="0"/>
        <v>182.10000000000002</v>
      </c>
    </row>
    <row r="46" spans="1:8" ht="95.25" customHeight="1">
      <c r="A46" s="95" t="s">
        <v>182</v>
      </c>
      <c r="B46" s="125" t="s">
        <v>99</v>
      </c>
      <c r="C46" s="91"/>
      <c r="D46" s="99"/>
      <c r="E46" s="149" t="s">
        <v>6</v>
      </c>
      <c r="F46" s="150">
        <v>0</v>
      </c>
      <c r="G46" s="174"/>
      <c r="H46" s="164">
        <f t="shared" si="0"/>
        <v>0</v>
      </c>
    </row>
    <row r="47" spans="1:8" ht="36.75" customHeight="1">
      <c r="A47" s="95" t="s">
        <v>183</v>
      </c>
      <c r="B47" s="125" t="s">
        <v>98</v>
      </c>
      <c r="C47" s="91"/>
      <c r="D47" s="99"/>
      <c r="E47" s="149" t="s">
        <v>6</v>
      </c>
      <c r="F47" s="150">
        <v>5</v>
      </c>
      <c r="G47" s="174">
        <v>18.21</v>
      </c>
      <c r="H47" s="164">
        <f t="shared" si="0"/>
        <v>91.05000000000001</v>
      </c>
    </row>
    <row r="48" spans="1:8" ht="74.25" customHeight="1">
      <c r="A48" s="95" t="s">
        <v>184</v>
      </c>
      <c r="B48" s="125" t="s">
        <v>218</v>
      </c>
      <c r="C48" s="91"/>
      <c r="D48" s="99"/>
      <c r="E48" s="149" t="s">
        <v>6</v>
      </c>
      <c r="F48" s="150">
        <v>10</v>
      </c>
      <c r="G48" s="174">
        <v>18.21</v>
      </c>
      <c r="H48" s="164">
        <f t="shared" si="0"/>
        <v>182.10000000000002</v>
      </c>
    </row>
    <row r="49" spans="1:8" ht="36">
      <c r="A49" s="95" t="s">
        <v>185</v>
      </c>
      <c r="B49" s="125" t="s">
        <v>97</v>
      </c>
      <c r="C49" s="91"/>
      <c r="D49" s="99"/>
      <c r="E49" s="149" t="s">
        <v>6</v>
      </c>
      <c r="F49" s="150">
        <v>0</v>
      </c>
      <c r="G49" s="174"/>
      <c r="H49" s="164">
        <f t="shared" si="0"/>
        <v>0</v>
      </c>
    </row>
    <row r="50" spans="1:8" ht="36.75" customHeight="1">
      <c r="A50" s="95" t="s">
        <v>186</v>
      </c>
      <c r="B50" s="125" t="s">
        <v>96</v>
      </c>
      <c r="C50" s="91"/>
      <c r="D50" s="99"/>
      <c r="E50" s="149" t="s">
        <v>6</v>
      </c>
      <c r="F50" s="150">
        <v>0</v>
      </c>
      <c r="G50" s="174"/>
      <c r="H50" s="164">
        <f t="shared" si="0"/>
        <v>0</v>
      </c>
    </row>
    <row r="51" spans="1:13" ht="36.75" customHeight="1">
      <c r="A51" s="95" t="s">
        <v>187</v>
      </c>
      <c r="B51" s="125" t="s">
        <v>95</v>
      </c>
      <c r="C51" s="91"/>
      <c r="D51" s="99"/>
      <c r="E51" s="149" t="s">
        <v>6</v>
      </c>
      <c r="F51" s="150">
        <v>10</v>
      </c>
      <c r="G51" s="174">
        <v>11.37</v>
      </c>
      <c r="H51" s="164">
        <f t="shared" si="0"/>
        <v>113.69999999999999</v>
      </c>
      <c r="M51" s="14"/>
    </row>
    <row r="52" spans="1:13" ht="48">
      <c r="A52" s="95" t="s">
        <v>188</v>
      </c>
      <c r="B52" s="125" t="s">
        <v>94</v>
      </c>
      <c r="C52" s="91"/>
      <c r="D52" s="99"/>
      <c r="E52" s="149" t="s">
        <v>6</v>
      </c>
      <c r="F52" s="150">
        <v>5</v>
      </c>
      <c r="G52" s="174">
        <v>18.21</v>
      </c>
      <c r="H52" s="170">
        <f t="shared" si="0"/>
        <v>91.05000000000001</v>
      </c>
      <c r="M52" s="14"/>
    </row>
    <row r="53" spans="1:13" ht="108">
      <c r="A53" s="95" t="s">
        <v>189</v>
      </c>
      <c r="B53" s="125" t="s">
        <v>93</v>
      </c>
      <c r="C53" s="91"/>
      <c r="D53" s="99"/>
      <c r="E53" s="149" t="s">
        <v>6</v>
      </c>
      <c r="F53" s="150">
        <v>160</v>
      </c>
      <c r="G53" s="174">
        <v>14.55</v>
      </c>
      <c r="H53" s="164">
        <f t="shared" si="0"/>
        <v>2328</v>
      </c>
      <c r="I53" s="16"/>
      <c r="J53" s="18"/>
      <c r="K53" s="19"/>
      <c r="L53" s="20"/>
      <c r="M53" s="14"/>
    </row>
    <row r="54" spans="1:13" ht="132">
      <c r="A54" s="95" t="s">
        <v>190</v>
      </c>
      <c r="B54" s="125" t="s">
        <v>92</v>
      </c>
      <c r="C54" s="92"/>
      <c r="D54" s="99"/>
      <c r="E54" s="53" t="s">
        <v>6</v>
      </c>
      <c r="F54" s="148">
        <v>0</v>
      </c>
      <c r="G54" s="170"/>
      <c r="H54" s="164">
        <f t="shared" si="0"/>
        <v>0</v>
      </c>
      <c r="I54" s="16"/>
      <c r="J54" s="18"/>
      <c r="K54" s="19"/>
      <c r="L54" s="19"/>
      <c r="M54" s="14"/>
    </row>
    <row r="55" spans="1:13" ht="120">
      <c r="A55" s="95" t="s">
        <v>191</v>
      </c>
      <c r="B55" s="125" t="s">
        <v>91</v>
      </c>
      <c r="C55" s="91"/>
      <c r="D55" s="99"/>
      <c r="E55" s="53" t="s">
        <v>6</v>
      </c>
      <c r="F55" s="148">
        <v>80</v>
      </c>
      <c r="G55" s="170">
        <v>22.76</v>
      </c>
      <c r="H55" s="164">
        <f t="shared" si="0"/>
        <v>1820.8000000000002</v>
      </c>
      <c r="I55" s="16"/>
      <c r="J55" s="18"/>
      <c r="K55" s="19"/>
      <c r="L55" s="19"/>
      <c r="M55" s="14"/>
    </row>
    <row r="56" spans="1:13" ht="120">
      <c r="A56" s="95" t="s">
        <v>192</v>
      </c>
      <c r="B56" s="125" t="s">
        <v>90</v>
      </c>
      <c r="C56" s="91"/>
      <c r="D56" s="99"/>
      <c r="E56" s="53" t="s">
        <v>6</v>
      </c>
      <c r="F56" s="148">
        <v>70</v>
      </c>
      <c r="G56" s="170">
        <v>22.76</v>
      </c>
      <c r="H56" s="164">
        <f t="shared" si="0"/>
        <v>1593.2</v>
      </c>
      <c r="I56" s="14"/>
      <c r="J56" s="14"/>
      <c r="K56" s="14"/>
      <c r="L56" s="15"/>
      <c r="M56" s="14"/>
    </row>
    <row r="57" spans="1:13" ht="132">
      <c r="A57" s="95" t="s">
        <v>193</v>
      </c>
      <c r="B57" s="125" t="s">
        <v>88</v>
      </c>
      <c r="C57" s="92"/>
      <c r="D57" s="99"/>
      <c r="E57" s="53" t="s">
        <v>6</v>
      </c>
      <c r="F57" s="148">
        <v>110</v>
      </c>
      <c r="G57" s="170">
        <v>14.55</v>
      </c>
      <c r="H57" s="170">
        <f t="shared" si="0"/>
        <v>1600.5</v>
      </c>
      <c r="I57" s="14"/>
      <c r="J57" s="14"/>
      <c r="K57" s="14"/>
      <c r="L57" s="14"/>
      <c r="M57" s="14"/>
    </row>
    <row r="58" spans="1:13" ht="120">
      <c r="A58" s="95" t="s">
        <v>194</v>
      </c>
      <c r="B58" s="125" t="s">
        <v>87</v>
      </c>
      <c r="C58" s="91"/>
      <c r="D58" s="99"/>
      <c r="E58" s="53" t="s">
        <v>6</v>
      </c>
      <c r="F58" s="148">
        <v>130</v>
      </c>
      <c r="G58" s="170">
        <v>14.55</v>
      </c>
      <c r="H58" s="164">
        <f t="shared" si="0"/>
        <v>1891.5</v>
      </c>
      <c r="I58" s="22"/>
      <c r="J58" s="23"/>
      <c r="K58" s="24"/>
      <c r="L58" s="24"/>
      <c r="M58" s="14"/>
    </row>
    <row r="59" spans="1:13" ht="120">
      <c r="A59" s="95" t="s">
        <v>195</v>
      </c>
      <c r="B59" s="124" t="s">
        <v>86</v>
      </c>
      <c r="C59" s="93"/>
      <c r="D59" s="99"/>
      <c r="E59" s="53" t="s">
        <v>6</v>
      </c>
      <c r="F59" s="148">
        <v>50</v>
      </c>
      <c r="G59" s="170">
        <v>22.76</v>
      </c>
      <c r="H59" s="164">
        <f t="shared" si="0"/>
        <v>1138</v>
      </c>
      <c r="I59" s="22"/>
      <c r="J59" s="23"/>
      <c r="K59" s="24"/>
      <c r="L59" s="24"/>
      <c r="M59" s="14"/>
    </row>
    <row r="60" spans="1:13" ht="108">
      <c r="A60" s="95" t="s">
        <v>196</v>
      </c>
      <c r="B60" s="125" t="s">
        <v>85</v>
      </c>
      <c r="C60" s="91"/>
      <c r="D60" s="99"/>
      <c r="E60" s="53" t="s">
        <v>6</v>
      </c>
      <c r="F60" s="148">
        <v>0</v>
      </c>
      <c r="G60" s="170"/>
      <c r="H60" s="164">
        <f t="shared" si="0"/>
        <v>0</v>
      </c>
      <c r="I60" s="22"/>
      <c r="J60" s="23"/>
      <c r="K60" s="24"/>
      <c r="L60" s="24"/>
      <c r="M60" s="14"/>
    </row>
    <row r="61" spans="1:13" ht="108">
      <c r="A61" s="95" t="s">
        <v>197</v>
      </c>
      <c r="B61" s="125" t="s">
        <v>84</v>
      </c>
      <c r="C61" s="91"/>
      <c r="D61" s="99"/>
      <c r="E61" s="53" t="s">
        <v>6</v>
      </c>
      <c r="F61" s="148">
        <v>0</v>
      </c>
      <c r="G61" s="170"/>
      <c r="H61" s="164">
        <f t="shared" si="0"/>
        <v>0</v>
      </c>
      <c r="I61" s="22"/>
      <c r="J61" s="23"/>
      <c r="K61" s="24"/>
      <c r="L61" s="24"/>
      <c r="M61" s="14"/>
    </row>
    <row r="62" spans="1:13" ht="60">
      <c r="A62" s="95" t="s">
        <v>198</v>
      </c>
      <c r="B62" s="125" t="s">
        <v>89</v>
      </c>
      <c r="C62" s="91"/>
      <c r="D62" s="99"/>
      <c r="E62" s="53" t="s">
        <v>6</v>
      </c>
      <c r="F62" s="148">
        <v>15</v>
      </c>
      <c r="G62" s="170">
        <v>11.68</v>
      </c>
      <c r="H62" s="164">
        <f t="shared" si="0"/>
        <v>175.2</v>
      </c>
      <c r="I62" s="22"/>
      <c r="J62" s="23"/>
      <c r="K62" s="24"/>
      <c r="L62" s="24"/>
      <c r="M62" s="14"/>
    </row>
    <row r="63" spans="1:13" ht="84">
      <c r="A63" s="95" t="s">
        <v>199</v>
      </c>
      <c r="B63" s="125" t="s">
        <v>216</v>
      </c>
      <c r="C63" s="91"/>
      <c r="D63" s="99"/>
      <c r="E63" s="151" t="s">
        <v>6</v>
      </c>
      <c r="F63" s="148">
        <v>15</v>
      </c>
      <c r="G63" s="170">
        <v>8.74</v>
      </c>
      <c r="H63" s="164">
        <f t="shared" si="0"/>
        <v>131.1</v>
      </c>
      <c r="I63" s="22"/>
      <c r="J63" s="23"/>
      <c r="K63" s="24"/>
      <c r="L63" s="24"/>
      <c r="M63" s="14"/>
    </row>
    <row r="64" spans="1:13" ht="60">
      <c r="A64" s="95" t="s">
        <v>200</v>
      </c>
      <c r="B64" s="125" t="s">
        <v>83</v>
      </c>
      <c r="C64" s="91"/>
      <c r="D64" s="99"/>
      <c r="E64" s="151" t="s">
        <v>6</v>
      </c>
      <c r="F64" s="148">
        <v>40</v>
      </c>
      <c r="G64" s="170">
        <v>11.68</v>
      </c>
      <c r="H64" s="170">
        <f t="shared" si="0"/>
        <v>467.2</v>
      </c>
      <c r="I64" s="14"/>
      <c r="J64" s="14"/>
      <c r="K64" s="14"/>
      <c r="L64" s="14"/>
      <c r="M64" s="14"/>
    </row>
    <row r="65" spans="1:13" ht="72">
      <c r="A65" s="95" t="s">
        <v>201</v>
      </c>
      <c r="B65" s="125" t="s">
        <v>82</v>
      </c>
      <c r="C65" s="92"/>
      <c r="D65" s="99"/>
      <c r="E65" s="151" t="s">
        <v>6</v>
      </c>
      <c r="F65" s="148">
        <v>0</v>
      </c>
      <c r="G65" s="170"/>
      <c r="H65" s="164">
        <f t="shared" si="0"/>
        <v>0</v>
      </c>
      <c r="I65" s="14"/>
      <c r="J65" s="14"/>
      <c r="K65" s="14"/>
      <c r="L65" s="14"/>
      <c r="M65" s="14"/>
    </row>
    <row r="66" spans="1:12" ht="84">
      <c r="A66" s="95" t="s">
        <v>202</v>
      </c>
      <c r="B66" s="125" t="s">
        <v>81</v>
      </c>
      <c r="C66" s="91"/>
      <c r="D66" s="99"/>
      <c r="E66" s="53" t="s">
        <v>6</v>
      </c>
      <c r="F66" s="148">
        <v>20</v>
      </c>
      <c r="G66" s="170">
        <v>57.41</v>
      </c>
      <c r="H66" s="164">
        <f t="shared" si="0"/>
        <v>1148.1999999999998</v>
      </c>
      <c r="I66" s="14"/>
      <c r="J66" s="14"/>
      <c r="K66" s="14"/>
      <c r="L66" s="14"/>
    </row>
    <row r="67" spans="1:12" ht="72">
      <c r="A67" s="95" t="s">
        <v>203</v>
      </c>
      <c r="B67" s="125" t="s">
        <v>80</v>
      </c>
      <c r="C67" s="91"/>
      <c r="D67" s="99"/>
      <c r="E67" s="53" t="s">
        <v>6</v>
      </c>
      <c r="F67" s="148">
        <v>15</v>
      </c>
      <c r="G67" s="170">
        <v>29.12</v>
      </c>
      <c r="H67" s="164">
        <f t="shared" si="0"/>
        <v>436.8</v>
      </c>
      <c r="I67" s="14"/>
      <c r="J67" s="14"/>
      <c r="K67" s="14"/>
      <c r="L67" s="14"/>
    </row>
    <row r="68" spans="1:12" ht="60">
      <c r="A68" s="95" t="s">
        <v>204</v>
      </c>
      <c r="B68" s="125" t="s">
        <v>79</v>
      </c>
      <c r="C68" s="91"/>
      <c r="D68" s="99"/>
      <c r="E68" s="51" t="s">
        <v>6</v>
      </c>
      <c r="F68" s="148">
        <v>10</v>
      </c>
      <c r="G68" s="170">
        <v>57.41</v>
      </c>
      <c r="H68" s="164">
        <f aca="true" t="shared" si="1" ref="H68:H73">F68*G68</f>
        <v>574.0999999999999</v>
      </c>
      <c r="I68" s="14"/>
      <c r="J68" s="14"/>
      <c r="K68" s="14"/>
      <c r="L68" s="14"/>
    </row>
    <row r="69" spans="1:12" ht="72">
      <c r="A69" s="95" t="s">
        <v>205</v>
      </c>
      <c r="B69" s="125" t="s">
        <v>78</v>
      </c>
      <c r="C69" s="91"/>
      <c r="D69" s="99"/>
      <c r="E69" s="147" t="s">
        <v>6</v>
      </c>
      <c r="F69" s="148">
        <v>5</v>
      </c>
      <c r="G69" s="170">
        <v>57.41</v>
      </c>
      <c r="H69" s="164">
        <f t="shared" si="1"/>
        <v>287.04999999999995</v>
      </c>
      <c r="I69" s="14"/>
      <c r="J69" s="14"/>
      <c r="K69" s="14"/>
      <c r="L69" s="14"/>
    </row>
    <row r="70" spans="1:12" ht="84">
      <c r="A70" s="95" t="s">
        <v>206</v>
      </c>
      <c r="B70" s="125" t="s">
        <v>77</v>
      </c>
      <c r="C70" s="92"/>
      <c r="D70" s="99"/>
      <c r="E70" s="147" t="s">
        <v>6</v>
      </c>
      <c r="F70" s="148">
        <v>280</v>
      </c>
      <c r="G70" s="170">
        <v>13.16</v>
      </c>
      <c r="H70" s="164">
        <f t="shared" si="1"/>
        <v>3684.8</v>
      </c>
      <c r="I70" s="14"/>
      <c r="J70" s="14"/>
      <c r="K70" s="14"/>
      <c r="L70" s="14"/>
    </row>
    <row r="71" spans="1:12" ht="60">
      <c r="A71" s="95" t="s">
        <v>207</v>
      </c>
      <c r="B71" s="125" t="s">
        <v>76</v>
      </c>
      <c r="C71" s="92"/>
      <c r="D71" s="99"/>
      <c r="E71" s="51" t="s">
        <v>6</v>
      </c>
      <c r="F71" s="148">
        <v>105</v>
      </c>
      <c r="G71" s="170">
        <v>8.74</v>
      </c>
      <c r="H71" s="164">
        <f t="shared" si="1"/>
        <v>917.7</v>
      </c>
      <c r="I71" s="14"/>
      <c r="J71" s="14"/>
      <c r="K71" s="14"/>
      <c r="L71" s="14"/>
    </row>
    <row r="72" spans="1:12" ht="72">
      <c r="A72" s="95" t="s">
        <v>208</v>
      </c>
      <c r="B72" s="125" t="s">
        <v>75</v>
      </c>
      <c r="C72" s="92"/>
      <c r="D72" s="99"/>
      <c r="E72" s="51" t="s">
        <v>6</v>
      </c>
      <c r="F72" s="148">
        <v>205</v>
      </c>
      <c r="G72" s="170">
        <v>13.16</v>
      </c>
      <c r="H72" s="164">
        <f t="shared" si="1"/>
        <v>2697.8</v>
      </c>
      <c r="I72" s="14"/>
      <c r="J72" s="14"/>
      <c r="K72" s="14"/>
      <c r="L72" s="14"/>
    </row>
    <row r="73" spans="1:12" ht="72">
      <c r="A73" s="95" t="s">
        <v>209</v>
      </c>
      <c r="B73" s="125" t="s">
        <v>74</v>
      </c>
      <c r="C73" s="92"/>
      <c r="D73" s="99"/>
      <c r="E73" s="53" t="s">
        <v>6</v>
      </c>
      <c r="F73" s="148">
        <v>0</v>
      </c>
      <c r="G73" s="170"/>
      <c r="H73" s="170">
        <f t="shared" si="1"/>
        <v>0</v>
      </c>
      <c r="I73" s="14"/>
      <c r="J73" s="14"/>
      <c r="K73" s="14"/>
      <c r="L73" s="14"/>
    </row>
    <row r="74" spans="1:12" ht="60">
      <c r="A74" s="95" t="s">
        <v>210</v>
      </c>
      <c r="B74" s="125" t="s">
        <v>73</v>
      </c>
      <c r="C74" s="92"/>
      <c r="D74" s="99"/>
      <c r="E74" s="53" t="s">
        <v>6</v>
      </c>
      <c r="F74" s="148">
        <v>5</v>
      </c>
      <c r="G74" s="170">
        <v>8.75</v>
      </c>
      <c r="H74" s="174">
        <f aca="true" t="shared" si="2" ref="H74:H79">F74*G74</f>
        <v>43.75</v>
      </c>
      <c r="I74" s="14"/>
      <c r="J74" s="14"/>
      <c r="K74" s="14"/>
      <c r="L74" s="14"/>
    </row>
    <row r="75" spans="1:12" ht="48">
      <c r="A75" s="95" t="s">
        <v>211</v>
      </c>
      <c r="B75" s="125" t="s">
        <v>220</v>
      </c>
      <c r="C75" s="92"/>
      <c r="D75" s="99"/>
      <c r="E75" s="53" t="s">
        <v>6</v>
      </c>
      <c r="F75" s="148">
        <v>380</v>
      </c>
      <c r="G75" s="170">
        <v>8.74</v>
      </c>
      <c r="H75" s="174">
        <f t="shared" si="2"/>
        <v>3321.2000000000003</v>
      </c>
      <c r="I75" s="14"/>
      <c r="J75" s="14"/>
      <c r="K75" s="14"/>
      <c r="L75" s="14"/>
    </row>
    <row r="76" spans="1:12" ht="48">
      <c r="A76" s="95" t="s">
        <v>212</v>
      </c>
      <c r="B76" s="125" t="s">
        <v>219</v>
      </c>
      <c r="C76" s="92"/>
      <c r="D76" s="99"/>
      <c r="E76" s="53" t="s">
        <v>6</v>
      </c>
      <c r="F76" s="148">
        <v>180</v>
      </c>
      <c r="G76" s="170">
        <v>8.74</v>
      </c>
      <c r="H76" s="174">
        <f t="shared" si="2"/>
        <v>1573.2</v>
      </c>
      <c r="I76" s="14"/>
      <c r="J76" s="14"/>
      <c r="K76" s="14"/>
      <c r="L76" s="14"/>
    </row>
    <row r="77" spans="1:8" ht="36">
      <c r="A77" s="95" t="s">
        <v>213</v>
      </c>
      <c r="B77" s="125" t="s">
        <v>72</v>
      </c>
      <c r="C77" s="92"/>
      <c r="D77" s="99"/>
      <c r="E77" s="53" t="s">
        <v>6</v>
      </c>
      <c r="F77" s="148">
        <v>20</v>
      </c>
      <c r="G77" s="170">
        <v>11.75</v>
      </c>
      <c r="H77" s="174">
        <f t="shared" si="2"/>
        <v>235</v>
      </c>
    </row>
    <row r="78" spans="1:8" ht="60">
      <c r="A78" s="95" t="s">
        <v>214</v>
      </c>
      <c r="B78" s="125" t="s">
        <v>71</v>
      </c>
      <c r="C78" s="92"/>
      <c r="D78" s="99"/>
      <c r="E78" s="53" t="s">
        <v>6</v>
      </c>
      <c r="F78" s="148">
        <v>0</v>
      </c>
      <c r="G78" s="170"/>
      <c r="H78" s="174">
        <f t="shared" si="2"/>
        <v>0</v>
      </c>
    </row>
    <row r="79" spans="1:8" ht="48">
      <c r="A79" s="95" t="s">
        <v>215</v>
      </c>
      <c r="B79" s="125" t="s">
        <v>221</v>
      </c>
      <c r="C79" s="92"/>
      <c r="D79" s="99"/>
      <c r="E79" s="53" t="s">
        <v>6</v>
      </c>
      <c r="F79" s="148">
        <v>10</v>
      </c>
      <c r="G79" s="170">
        <v>17.35</v>
      </c>
      <c r="H79" s="174">
        <f t="shared" si="2"/>
        <v>173.5</v>
      </c>
    </row>
    <row r="80" spans="1:8" ht="15">
      <c r="A80" s="76"/>
      <c r="B80" s="77"/>
      <c r="C80" s="77"/>
      <c r="D80" s="101"/>
      <c r="E80" s="152"/>
      <c r="F80" s="159"/>
      <c r="G80" s="175" t="s">
        <v>222</v>
      </c>
      <c r="H80" s="106">
        <f>SUM(H3:H79)</f>
        <v>1051771.5499999998</v>
      </c>
    </row>
    <row r="81" spans="1:8" ht="15">
      <c r="A81" s="76"/>
      <c r="B81" s="77"/>
      <c r="C81" s="77"/>
      <c r="D81" s="101"/>
      <c r="E81" s="152"/>
      <c r="F81" s="159"/>
      <c r="G81" s="176"/>
      <c r="H81" s="106"/>
    </row>
    <row r="82" spans="1:8" ht="15">
      <c r="A82" s="117"/>
      <c r="B82" s="85" t="s">
        <v>27</v>
      </c>
      <c r="C82" s="75"/>
      <c r="D82" s="101"/>
      <c r="E82" s="152"/>
      <c r="F82" s="159"/>
      <c r="G82" s="176"/>
      <c r="H82" s="106"/>
    </row>
    <row r="83" spans="1:8" ht="15">
      <c r="A83" s="117"/>
      <c r="B83" s="85" t="s">
        <v>28</v>
      </c>
      <c r="C83" s="75"/>
      <c r="D83" s="101"/>
      <c r="E83" s="152"/>
      <c r="F83" s="159"/>
      <c r="G83" s="176"/>
      <c r="H83" s="106"/>
    </row>
    <row r="84" spans="1:8" ht="15">
      <c r="A84" s="118"/>
      <c r="B84" s="85" t="s">
        <v>33</v>
      </c>
      <c r="C84" s="75"/>
      <c r="D84" s="101"/>
      <c r="E84" s="153"/>
      <c r="F84" s="160"/>
      <c r="G84" s="176"/>
      <c r="H84" s="106"/>
    </row>
    <row r="85" spans="4:8" ht="15">
      <c r="D85" s="101"/>
      <c r="E85" s="152"/>
      <c r="F85" s="159"/>
      <c r="G85" s="176"/>
      <c r="H85" s="106"/>
    </row>
    <row r="86" spans="1:8" ht="15">
      <c r="A86" s="116"/>
      <c r="B86" s="84" t="s">
        <v>121</v>
      </c>
      <c r="C86" s="84"/>
      <c r="D86" s="109"/>
      <c r="E86" s="142"/>
      <c r="F86" s="158"/>
      <c r="G86" s="163"/>
      <c r="H86" s="110"/>
    </row>
    <row r="87" spans="4:8" ht="15">
      <c r="D87" s="101"/>
      <c r="E87" s="154"/>
      <c r="F87" s="159"/>
      <c r="G87" s="176"/>
      <c r="H87" s="106"/>
    </row>
    <row r="88" spans="1:8" ht="15">
      <c r="A88" s="119"/>
      <c r="B88" s="5" t="s">
        <v>23</v>
      </c>
      <c r="C88" s="5"/>
      <c r="D88" s="6"/>
      <c r="E88" s="156"/>
      <c r="F88" s="156"/>
      <c r="G88" s="3"/>
      <c r="H88" s="106"/>
    </row>
    <row r="89" spans="1:7" ht="15">
      <c r="A89" s="119"/>
      <c r="B89" s="5"/>
      <c r="C89" s="5"/>
      <c r="D89" s="6"/>
      <c r="E89" s="156"/>
      <c r="F89" s="156"/>
      <c r="G89" s="3"/>
    </row>
    <row r="90" spans="1:7" ht="15">
      <c r="A90" s="119"/>
      <c r="B90" s="5" t="s">
        <v>24</v>
      </c>
      <c r="C90" s="5"/>
      <c r="D90" s="6"/>
      <c r="E90" s="156"/>
      <c r="F90" s="156"/>
      <c r="G90" s="3"/>
    </row>
    <row r="91" spans="1:7" ht="15">
      <c r="A91" s="119"/>
      <c r="B91" s="5"/>
      <c r="C91" s="5"/>
      <c r="D91" s="6"/>
      <c r="E91" s="156"/>
      <c r="F91" s="156"/>
      <c r="G91" s="3"/>
    </row>
    <row r="92" spans="1:7" ht="15">
      <c r="A92" s="119"/>
      <c r="B92" s="5" t="s">
        <v>25</v>
      </c>
      <c r="C92" s="5"/>
      <c r="D92" s="6"/>
      <c r="E92" s="156"/>
      <c r="F92" s="156"/>
      <c r="G92" s="3"/>
    </row>
    <row r="93" spans="1:7" ht="15">
      <c r="A93" s="119"/>
      <c r="B93" s="5"/>
      <c r="C93" s="5"/>
      <c r="D93" s="6"/>
      <c r="E93" s="156"/>
      <c r="F93" s="156"/>
      <c r="G93" s="3"/>
    </row>
    <row r="94" spans="1:7" ht="15">
      <c r="A94" s="119"/>
      <c r="B94" s="5" t="s">
        <v>119</v>
      </c>
      <c r="C94" s="5"/>
      <c r="D94" s="6"/>
      <c r="E94" s="156"/>
      <c r="F94" s="156"/>
      <c r="G94" s="3"/>
    </row>
    <row r="95" spans="1:7" ht="15">
      <c r="A95" s="119"/>
      <c r="B95" s="5"/>
      <c r="C95" s="5"/>
      <c r="D95" s="6"/>
      <c r="E95" s="156"/>
      <c r="F95" s="156"/>
      <c r="G95" s="3"/>
    </row>
    <row r="96" spans="1:7" ht="15">
      <c r="A96" s="119"/>
      <c r="B96" s="5" t="s">
        <v>120</v>
      </c>
      <c r="C96" s="5"/>
      <c r="D96" s="6"/>
      <c r="E96" s="156"/>
      <c r="F96" s="156"/>
      <c r="G96" s="3"/>
    </row>
    <row r="97" spans="1:8" ht="15">
      <c r="A97" s="120"/>
      <c r="B97"/>
      <c r="D97" s="120"/>
      <c r="G97" s="1"/>
      <c r="H97" s="1"/>
    </row>
    <row r="98" spans="1:8" ht="15">
      <c r="A98" s="120"/>
      <c r="B98"/>
      <c r="D98" s="120"/>
      <c r="G98" s="1"/>
      <c r="H98" s="1"/>
    </row>
    <row r="99" spans="1:8" ht="15">
      <c r="A99" s="120"/>
      <c r="B99"/>
      <c r="D99" s="120"/>
      <c r="G99" s="1"/>
      <c r="H99" s="1"/>
    </row>
    <row r="100" spans="1:8" ht="15">
      <c r="A100" s="120"/>
      <c r="B100"/>
      <c r="D100" s="120"/>
      <c r="G100" s="1"/>
      <c r="H100" s="1"/>
    </row>
    <row r="101" spans="1:8" ht="15">
      <c r="A101" s="120"/>
      <c r="B101"/>
      <c r="D101" s="120"/>
      <c r="G101" s="1"/>
      <c r="H101" s="1"/>
    </row>
    <row r="102" spans="1:8" ht="15">
      <c r="A102" s="120"/>
      <c r="B102"/>
      <c r="D102" s="120"/>
      <c r="G102" s="1"/>
      <c r="H102" s="1"/>
    </row>
    <row r="103" spans="2:8" ht="15">
      <c r="B103" s="21"/>
      <c r="C103" s="5"/>
      <c r="D103" s="107"/>
      <c r="E103" s="154"/>
      <c r="F103" s="159"/>
      <c r="G103" s="178"/>
      <c r="H103" s="106"/>
    </row>
    <row r="104" spans="2:8" ht="15">
      <c r="B104" s="21"/>
      <c r="C104" s="5"/>
      <c r="D104" s="107"/>
      <c r="E104" s="154"/>
      <c r="F104" s="159"/>
      <c r="G104" s="178"/>
      <c r="H104" s="106"/>
    </row>
    <row r="105" spans="2:8" ht="15">
      <c r="B105" s="21"/>
      <c r="C105" s="5"/>
      <c r="D105" s="107"/>
      <c r="E105" s="154"/>
      <c r="F105" s="159"/>
      <c r="G105" s="178"/>
      <c r="H105" s="106"/>
    </row>
    <row r="106" spans="2:8" ht="15">
      <c r="B106" s="21"/>
      <c r="C106" s="5"/>
      <c r="D106" s="107"/>
      <c r="E106" s="154"/>
      <c r="F106" s="159"/>
      <c r="G106" s="178"/>
      <c r="H106" s="106"/>
    </row>
    <row r="107" spans="2:8" ht="15">
      <c r="B107" s="21"/>
      <c r="C107" s="5"/>
      <c r="D107" s="107"/>
      <c r="E107" s="154"/>
      <c r="F107" s="159"/>
      <c r="G107" s="178"/>
      <c r="H107" s="106"/>
    </row>
    <row r="108" spans="2:8" ht="15">
      <c r="B108" s="21"/>
      <c r="C108" s="5"/>
      <c r="D108" s="107"/>
      <c r="E108" s="154"/>
      <c r="F108" s="159"/>
      <c r="G108" s="178"/>
      <c r="H108" s="106"/>
    </row>
    <row r="109" spans="2:8" ht="15.75">
      <c r="B109" s="21"/>
      <c r="C109" s="21"/>
      <c r="D109" s="102"/>
      <c r="E109" s="152"/>
      <c r="F109" s="159"/>
      <c r="G109" s="179"/>
      <c r="H109" s="106"/>
    </row>
    <row r="110" spans="1:8" ht="15">
      <c r="A110" s="120"/>
      <c r="B110"/>
      <c r="D110" s="120"/>
      <c r="G110" s="1"/>
      <c r="H110" s="1"/>
    </row>
    <row r="111" spans="1:8" ht="15">
      <c r="A111" s="120"/>
      <c r="B111"/>
      <c r="D111" s="120"/>
      <c r="G111" s="1"/>
      <c r="H111" s="1"/>
    </row>
    <row r="112" spans="1:8" ht="15">
      <c r="A112" s="120"/>
      <c r="B112"/>
      <c r="D112" s="120"/>
      <c r="G112" s="1"/>
      <c r="H112" s="1"/>
    </row>
    <row r="113" spans="1:8" ht="15">
      <c r="A113" s="120"/>
      <c r="B113"/>
      <c r="D113" s="120"/>
      <c r="G113" s="1"/>
      <c r="H113" s="1"/>
    </row>
    <row r="114" spans="1:8" ht="15">
      <c r="A114" s="120"/>
      <c r="B114"/>
      <c r="D114" s="120"/>
      <c r="G114" s="1"/>
      <c r="H114" s="1"/>
    </row>
    <row r="115" spans="1:8" ht="15">
      <c r="A115" s="120"/>
      <c r="B115"/>
      <c r="D115" s="120"/>
      <c r="G115" s="1"/>
      <c r="H115" s="1"/>
    </row>
    <row r="116" spans="1:8" ht="15">
      <c r="A116" s="120"/>
      <c r="B116"/>
      <c r="D116" s="120"/>
      <c r="G116" s="1"/>
      <c r="H116" s="1"/>
    </row>
    <row r="117" spans="1:8" ht="15">
      <c r="A117" s="120"/>
      <c r="B117"/>
      <c r="D117" s="120"/>
      <c r="G117" s="1"/>
      <c r="H117" s="1"/>
    </row>
    <row r="118" spans="1:8" ht="15">
      <c r="A118" s="120"/>
      <c r="B118"/>
      <c r="D118" s="120"/>
      <c r="G118" s="1"/>
      <c r="H118" s="1"/>
    </row>
    <row r="119" spans="1:8" ht="15">
      <c r="A119" s="120"/>
      <c r="B119"/>
      <c r="D119" s="120"/>
      <c r="G119" s="1"/>
      <c r="H119" s="1"/>
    </row>
    <row r="120" spans="1:8" ht="15">
      <c r="A120" s="120"/>
      <c r="B120"/>
      <c r="D120" s="120"/>
      <c r="G120" s="1"/>
      <c r="H120" s="1"/>
    </row>
    <row r="121" spans="1:8" ht="15">
      <c r="A121" s="120"/>
      <c r="B121"/>
      <c r="D121" s="120"/>
      <c r="G121" s="1"/>
      <c r="H121" s="1"/>
    </row>
    <row r="122" spans="1:8" ht="15">
      <c r="A122" s="120"/>
      <c r="B122"/>
      <c r="D122" s="120"/>
      <c r="G122" s="1"/>
      <c r="H122" s="1"/>
    </row>
    <row r="123" spans="1:8" ht="15">
      <c r="A123" s="120"/>
      <c r="B123"/>
      <c r="D123" s="120"/>
      <c r="G123" s="1"/>
      <c r="H123" s="1"/>
    </row>
    <row r="124" spans="1:8" ht="15">
      <c r="A124" s="120"/>
      <c r="B124"/>
      <c r="D124" s="120"/>
      <c r="G124" s="1"/>
      <c r="H124" s="1"/>
    </row>
    <row r="125" spans="1:8" ht="15">
      <c r="A125" s="120"/>
      <c r="B125"/>
      <c r="D125" s="120"/>
      <c r="G125" s="1"/>
      <c r="H125" s="1"/>
    </row>
    <row r="126" spans="1:8" ht="15">
      <c r="A126" s="120"/>
      <c r="B126"/>
      <c r="D126" s="120"/>
      <c r="G126" s="1"/>
      <c r="H126" s="1"/>
    </row>
    <row r="127" spans="1:8" ht="15">
      <c r="A127" s="120"/>
      <c r="B127"/>
      <c r="D127" s="120"/>
      <c r="G127" s="1"/>
      <c r="H127" s="1"/>
    </row>
    <row r="128" spans="1:8" ht="15">
      <c r="A128" s="120"/>
      <c r="B128"/>
      <c r="D128" s="120"/>
      <c r="G128" s="1"/>
      <c r="H128" s="1"/>
    </row>
    <row r="129" spans="1:8" ht="15">
      <c r="A129" s="120"/>
      <c r="B129"/>
      <c r="D129" s="120"/>
      <c r="G129" s="1"/>
      <c r="H129" s="1"/>
    </row>
    <row r="130" spans="1:8" ht="15">
      <c r="A130" s="120"/>
      <c r="B130"/>
      <c r="D130" s="120"/>
      <c r="G130" s="1"/>
      <c r="H130" s="1"/>
    </row>
    <row r="131" spans="1:8" ht="15">
      <c r="A131" s="120"/>
      <c r="B131"/>
      <c r="D131" s="120"/>
      <c r="G131" s="1"/>
      <c r="H131" s="1"/>
    </row>
    <row r="132" spans="1:8" ht="15">
      <c r="A132" s="120"/>
      <c r="B132"/>
      <c r="D132" s="120"/>
      <c r="G132" s="1"/>
      <c r="H132" s="1"/>
    </row>
    <row r="133" spans="1:8" ht="15">
      <c r="A133" s="120"/>
      <c r="B133"/>
      <c r="D133" s="120"/>
      <c r="G133" s="1"/>
      <c r="H133" s="1"/>
    </row>
    <row r="134" spans="1:8" ht="15">
      <c r="A134" s="120"/>
      <c r="B134"/>
      <c r="D134" s="120"/>
      <c r="G134" s="1"/>
      <c r="H134" s="1"/>
    </row>
    <row r="135" spans="1:8" ht="15">
      <c r="A135" s="120"/>
      <c r="B135"/>
      <c r="D135" s="120"/>
      <c r="G135" s="1"/>
      <c r="H135" s="1"/>
    </row>
    <row r="136" spans="1:8" ht="15">
      <c r="A136" s="120"/>
      <c r="B136"/>
      <c r="D136" s="120"/>
      <c r="G136" s="1"/>
      <c r="H136" s="1"/>
    </row>
    <row r="137" spans="1:8" ht="15">
      <c r="A137" s="120"/>
      <c r="B137"/>
      <c r="D137" s="120"/>
      <c r="G137" s="1"/>
      <c r="H137" s="1"/>
    </row>
    <row r="138" spans="1:8" ht="15">
      <c r="A138" s="120"/>
      <c r="B138"/>
      <c r="D138" s="120"/>
      <c r="G138" s="1"/>
      <c r="H138" s="1"/>
    </row>
    <row r="139" spans="1:8" ht="15">
      <c r="A139" s="120"/>
      <c r="B139"/>
      <c r="D139" s="120"/>
      <c r="G139" s="1"/>
      <c r="H139" s="1"/>
    </row>
    <row r="140" spans="1:8" ht="15">
      <c r="A140" s="120"/>
      <c r="B140"/>
      <c r="D140" s="120"/>
      <c r="G140" s="1"/>
      <c r="H140" s="1"/>
    </row>
    <row r="141" spans="1:8" ht="15">
      <c r="A141" s="120"/>
      <c r="B141"/>
      <c r="D141" s="120"/>
      <c r="G141" s="1"/>
      <c r="H141" s="1"/>
    </row>
    <row r="142" spans="1:8" ht="15">
      <c r="A142" s="120"/>
      <c r="B142"/>
      <c r="D142" s="120"/>
      <c r="G142" s="1"/>
      <c r="H142" s="1"/>
    </row>
    <row r="143" spans="1:8" ht="15">
      <c r="A143" s="120"/>
      <c r="B143"/>
      <c r="D143" s="120"/>
      <c r="G143" s="1"/>
      <c r="H143" s="1"/>
    </row>
    <row r="144" spans="1:8" ht="15">
      <c r="A144" s="120"/>
      <c r="B144"/>
      <c r="D144" s="120"/>
      <c r="G144" s="1"/>
      <c r="H144" s="1"/>
    </row>
    <row r="145" spans="1:8" ht="15">
      <c r="A145" s="120"/>
      <c r="B145"/>
      <c r="D145" s="120"/>
      <c r="G145" s="1"/>
      <c r="H145" s="1"/>
    </row>
    <row r="146" spans="1:8" ht="15">
      <c r="A146" s="120"/>
      <c r="B146"/>
      <c r="D146" s="120"/>
      <c r="G146" s="1"/>
      <c r="H146" s="1"/>
    </row>
    <row r="147" spans="1:8" ht="15">
      <c r="A147" s="120"/>
      <c r="B147"/>
      <c r="D147" s="120"/>
      <c r="G147" s="1"/>
      <c r="H147" s="1"/>
    </row>
    <row r="148" spans="1:8" ht="15">
      <c r="A148" s="120"/>
      <c r="B148"/>
      <c r="D148" s="120"/>
      <c r="G148" s="1"/>
      <c r="H148" s="1"/>
    </row>
    <row r="149" spans="1:8" ht="15">
      <c r="A149" s="120"/>
      <c r="B149"/>
      <c r="D149" s="120"/>
      <c r="G149" s="1"/>
      <c r="H149" s="1"/>
    </row>
    <row r="150" spans="1:8" ht="15">
      <c r="A150" s="120"/>
      <c r="B150"/>
      <c r="D150" s="120"/>
      <c r="G150" s="1"/>
      <c r="H150" s="1"/>
    </row>
    <row r="151" spans="1:8" ht="15">
      <c r="A151" s="120"/>
      <c r="B151"/>
      <c r="D151" s="120"/>
      <c r="G151" s="1"/>
      <c r="H151" s="1"/>
    </row>
    <row r="152" spans="1:8" ht="15">
      <c r="A152" s="120"/>
      <c r="B152"/>
      <c r="D152" s="120"/>
      <c r="G152" s="1"/>
      <c r="H152" s="1"/>
    </row>
    <row r="153" spans="1:8" ht="15">
      <c r="A153" s="120"/>
      <c r="B153"/>
      <c r="D153" s="120"/>
      <c r="G153" s="1"/>
      <c r="H153" s="1"/>
    </row>
    <row r="154" spans="1:8" ht="15">
      <c r="A154" s="120"/>
      <c r="B154"/>
      <c r="D154" s="120"/>
      <c r="G154" s="1"/>
      <c r="H154" s="1"/>
    </row>
    <row r="155" spans="1:8" ht="15">
      <c r="A155" s="120"/>
      <c r="B155"/>
      <c r="D155" s="120"/>
      <c r="G155" s="1"/>
      <c r="H155" s="1"/>
    </row>
    <row r="156" spans="1:8" ht="15">
      <c r="A156" s="120"/>
      <c r="B156"/>
      <c r="D156" s="120"/>
      <c r="G156" s="1"/>
      <c r="H156" s="1"/>
    </row>
    <row r="157" spans="1:8" ht="15">
      <c r="A157" s="120"/>
      <c r="B157"/>
      <c r="D157" s="120"/>
      <c r="G157" s="1"/>
      <c r="H157" s="1"/>
    </row>
    <row r="158" spans="1:8" ht="15">
      <c r="A158" s="120"/>
      <c r="B158"/>
      <c r="D158" s="120"/>
      <c r="G158" s="1"/>
      <c r="H158" s="1"/>
    </row>
    <row r="159" spans="1:8" ht="15">
      <c r="A159" s="120"/>
      <c r="B159"/>
      <c r="D159" s="120"/>
      <c r="G159" s="1"/>
      <c r="H159" s="1"/>
    </row>
    <row r="160" spans="1:8" ht="15">
      <c r="A160" s="120"/>
      <c r="B160"/>
      <c r="D160" s="120"/>
      <c r="G160" s="1"/>
      <c r="H160" s="1"/>
    </row>
    <row r="161" spans="1:8" ht="15">
      <c r="A161" s="120"/>
      <c r="B161"/>
      <c r="D161" s="120"/>
      <c r="G161" s="1"/>
      <c r="H161" s="1"/>
    </row>
    <row r="162" spans="1:8" ht="15">
      <c r="A162" s="120"/>
      <c r="B162"/>
      <c r="D162" s="120"/>
      <c r="G162" s="1"/>
      <c r="H162" s="1"/>
    </row>
    <row r="163" spans="1:8" ht="15">
      <c r="A163" s="120"/>
      <c r="B163"/>
      <c r="D163" s="120"/>
      <c r="G163" s="1"/>
      <c r="H163" s="1"/>
    </row>
    <row r="164" spans="1:8" ht="15">
      <c r="A164" s="120"/>
      <c r="B164"/>
      <c r="D164" s="120"/>
      <c r="G164" s="1"/>
      <c r="H164" s="1"/>
    </row>
    <row r="165" spans="1:8" ht="15">
      <c r="A165" s="120"/>
      <c r="B165"/>
      <c r="D165" s="120"/>
      <c r="G165" s="1"/>
      <c r="H165" s="1"/>
    </row>
    <row r="166" spans="1:8" ht="15">
      <c r="A166" s="120"/>
      <c r="B166"/>
      <c r="D166" s="120"/>
      <c r="G166" s="1"/>
      <c r="H166" s="1"/>
    </row>
    <row r="167" spans="1:8" ht="15">
      <c r="A167" s="120"/>
      <c r="B167"/>
      <c r="D167" s="120"/>
      <c r="G167" s="1"/>
      <c r="H167" s="1"/>
    </row>
    <row r="168" spans="1:8" ht="15">
      <c r="A168" s="120"/>
      <c r="B168"/>
      <c r="D168" s="120"/>
      <c r="G168" s="1"/>
      <c r="H168" s="1"/>
    </row>
    <row r="169" spans="1:8" ht="15">
      <c r="A169" s="120"/>
      <c r="B169"/>
      <c r="D169" s="120"/>
      <c r="G169" s="1"/>
      <c r="H169" s="1"/>
    </row>
    <row r="170" spans="1:8" ht="15">
      <c r="A170" s="120"/>
      <c r="B170"/>
      <c r="D170" s="120"/>
      <c r="G170" s="1"/>
      <c r="H170" s="1"/>
    </row>
    <row r="171" spans="1:8" ht="15">
      <c r="A171" s="120"/>
      <c r="B171"/>
      <c r="D171" s="120"/>
      <c r="G171" s="1"/>
      <c r="H171" s="1"/>
    </row>
    <row r="172" spans="1:8" ht="15">
      <c r="A172" s="120"/>
      <c r="B172"/>
      <c r="D172" s="120"/>
      <c r="G172" s="1"/>
      <c r="H172" s="1"/>
    </row>
    <row r="173" spans="1:8" ht="15">
      <c r="A173" s="120"/>
      <c r="B173"/>
      <c r="D173" s="120"/>
      <c r="G173" s="1"/>
      <c r="H173" s="1"/>
    </row>
    <row r="174" spans="1:8" ht="15">
      <c r="A174" s="120"/>
      <c r="B174"/>
      <c r="D174" s="120"/>
      <c r="G174" s="1"/>
      <c r="H174" s="1"/>
    </row>
    <row r="175" spans="1:8" ht="15">
      <c r="A175" s="120"/>
      <c r="B175"/>
      <c r="D175" s="120"/>
      <c r="G175" s="1"/>
      <c r="H175" s="1"/>
    </row>
    <row r="176" spans="1:8" ht="15">
      <c r="A176" s="120"/>
      <c r="B176"/>
      <c r="D176" s="120"/>
      <c r="G176" s="1"/>
      <c r="H176" s="1"/>
    </row>
    <row r="177" spans="1:8" ht="15">
      <c r="A177" s="120"/>
      <c r="B177"/>
      <c r="D177" s="120"/>
      <c r="G177" s="1"/>
      <c r="H177" s="1"/>
    </row>
    <row r="178" spans="1:8" ht="15">
      <c r="A178" s="120"/>
      <c r="B178"/>
      <c r="D178" s="120"/>
      <c r="G178" s="1"/>
      <c r="H178" s="1"/>
    </row>
    <row r="179" spans="1:8" ht="26.25" customHeight="1">
      <c r="A179" s="120"/>
      <c r="B179"/>
      <c r="D179" s="120"/>
      <c r="G179" s="1"/>
      <c r="H179" s="1"/>
    </row>
    <row r="180" spans="1:8" ht="26.25" customHeight="1">
      <c r="A180" s="120"/>
      <c r="B180"/>
      <c r="D180" s="120"/>
      <c r="G180" s="1"/>
      <c r="H180" s="1"/>
    </row>
    <row r="181" spans="1:8" ht="26.25" customHeight="1">
      <c r="A181" s="120"/>
      <c r="B181"/>
      <c r="D181" s="120"/>
      <c r="G181" s="1"/>
      <c r="H181" s="1"/>
    </row>
    <row r="182" spans="1:8" ht="26.25" customHeight="1">
      <c r="A182" s="120"/>
      <c r="B182"/>
      <c r="D182" s="120"/>
      <c r="G182" s="1"/>
      <c r="H182" s="1"/>
    </row>
    <row r="183" spans="1:8" ht="26.25" customHeight="1">
      <c r="A183" s="120"/>
      <c r="B183"/>
      <c r="D183" s="120"/>
      <c r="G183" s="1"/>
      <c r="H183" s="1"/>
    </row>
    <row r="184" spans="1:8" ht="26.25" customHeight="1">
      <c r="A184" s="120"/>
      <c r="B184"/>
      <c r="D184" s="120"/>
      <c r="G184" s="1"/>
      <c r="H184" s="1"/>
    </row>
    <row r="185" spans="1:8" ht="26.25" customHeight="1">
      <c r="A185" s="120"/>
      <c r="B185"/>
      <c r="D185" s="120"/>
      <c r="G185" s="1"/>
      <c r="H185" s="1"/>
    </row>
    <row r="186" spans="1:8" ht="26.25" customHeight="1">
      <c r="A186" s="120"/>
      <c r="B186"/>
      <c r="D186" s="120"/>
      <c r="G186" s="1"/>
      <c r="H186" s="1"/>
    </row>
    <row r="187" spans="1:8" ht="26.25" customHeight="1">
      <c r="A187" s="120"/>
      <c r="B187"/>
      <c r="D187" s="120"/>
      <c r="G187" s="1"/>
      <c r="H187" s="1"/>
    </row>
    <row r="188" spans="1:8" ht="15">
      <c r="A188" s="120"/>
      <c r="B188"/>
      <c r="D188" s="120"/>
      <c r="G188" s="1"/>
      <c r="H188" s="1"/>
    </row>
    <row r="200" ht="15">
      <c r="D200" s="104"/>
    </row>
    <row r="201" ht="15">
      <c r="D201" s="104"/>
    </row>
    <row r="202" ht="15">
      <c r="D202" s="104"/>
    </row>
    <row r="211" spans="2:3" ht="15">
      <c r="B211" s="87"/>
      <c r="C211" s="2"/>
    </row>
    <row r="212" spans="2:3" ht="15">
      <c r="B212" s="87"/>
      <c r="C212" s="2"/>
    </row>
    <row r="213" spans="2:3" ht="15">
      <c r="B213" s="87"/>
      <c r="C213" s="2"/>
    </row>
    <row r="214" spans="2:3" ht="15">
      <c r="B214" s="87"/>
      <c r="C214" s="2"/>
    </row>
    <row r="215" spans="2:3" ht="15">
      <c r="B215" s="87"/>
      <c r="C215" s="2"/>
    </row>
    <row r="216" spans="2:3" ht="15">
      <c r="B216" s="87"/>
      <c r="C216" s="2"/>
    </row>
    <row r="228" ht="15">
      <c r="D228" s="108"/>
    </row>
    <row r="229" ht="15">
      <c r="D229" s="108"/>
    </row>
    <row r="230" ht="15">
      <c r="D230" s="108"/>
    </row>
    <row r="231" ht="15">
      <c r="D231" s="108"/>
    </row>
    <row r="232" ht="15">
      <c r="D232" s="108"/>
    </row>
    <row r="233" ht="15">
      <c r="D233" s="108"/>
    </row>
  </sheetData>
  <sheetProtection/>
  <printOptions/>
  <pageMargins left="0.34375" right="0.1968503937007874" top="1.0416666666666667" bottom="0.9895833333333334" header="0.2362204724409449" footer="0.31496062992125984"/>
  <pageSetup horizontalDpi="600" verticalDpi="600" orientation="portrait" paperSize="9" r:id="rId2"/>
  <headerFooter>
    <oddHeader>&amp;C&amp;G</oddHeader>
    <oddFooter>&amp;CStranica &amp;P od &amp;N&amp;R&amp;"Calibri,Podebljano"&amp;8N-05/16_ TROŠKOVNIK
KUPNJA  SLADOLEDA
GRUPA 2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7"/>
  <sheetViews>
    <sheetView view="pageLayout" workbookViewId="0" topLeftCell="A1">
      <selection activeCell="A7" sqref="A7:G15"/>
    </sheetView>
  </sheetViews>
  <sheetFormatPr defaultColWidth="9.140625" defaultRowHeight="15"/>
  <cols>
    <col min="1" max="1" width="4.28125" style="0" customWidth="1"/>
    <col min="2" max="2" width="45.421875" style="0" customWidth="1"/>
    <col min="3" max="3" width="8.421875" style="0" customWidth="1"/>
    <col min="4" max="4" width="7.00390625" style="0" customWidth="1"/>
    <col min="5" max="5" width="6.7109375" style="0" customWidth="1"/>
    <col min="6" max="6" width="7.8515625" style="0" customWidth="1"/>
    <col min="7" max="7" width="13.28125" style="0" customWidth="1"/>
  </cols>
  <sheetData>
    <row r="4" spans="1:7" ht="34.5">
      <c r="A4" s="37" t="s">
        <v>0</v>
      </c>
      <c r="B4" s="38" t="s">
        <v>1</v>
      </c>
      <c r="C4" s="39" t="s">
        <v>2</v>
      </c>
      <c r="D4" s="39" t="s">
        <v>3</v>
      </c>
      <c r="E4" s="38" t="s">
        <v>4</v>
      </c>
      <c r="F4" s="40" t="s">
        <v>5</v>
      </c>
      <c r="G4" s="41" t="s">
        <v>29</v>
      </c>
    </row>
    <row r="5" spans="1:7" ht="15">
      <c r="A5" s="26"/>
      <c r="B5" s="48">
        <f>G7+G8+G9+G10+G12+G13+G15</f>
        <v>32900</v>
      </c>
      <c r="C5" s="26"/>
      <c r="D5" s="27"/>
      <c r="E5" s="28"/>
      <c r="F5" s="29"/>
      <c r="G5" s="29"/>
    </row>
    <row r="6" spans="1:7" ht="15">
      <c r="A6" s="30"/>
      <c r="B6" s="31" t="s">
        <v>13</v>
      </c>
      <c r="C6" s="30"/>
      <c r="D6" s="32"/>
      <c r="E6" s="33"/>
      <c r="F6" s="34"/>
      <c r="G6" s="34"/>
    </row>
    <row r="7" spans="1:7" ht="15">
      <c r="A7" s="43">
        <v>2</v>
      </c>
      <c r="B7" s="42" t="s">
        <v>19</v>
      </c>
      <c r="C7" s="35"/>
      <c r="D7" s="43" t="s">
        <v>6</v>
      </c>
      <c r="E7" s="49">
        <v>50</v>
      </c>
      <c r="F7" s="50">
        <v>23</v>
      </c>
      <c r="G7" s="50">
        <f aca="true" t="shared" si="0" ref="G7:G15">E7*F7</f>
        <v>1150</v>
      </c>
    </row>
    <row r="8" spans="1:7" ht="15">
      <c r="A8" s="43">
        <v>3</v>
      </c>
      <c r="B8" s="42" t="s">
        <v>18</v>
      </c>
      <c r="C8" s="35"/>
      <c r="D8" s="43" t="s">
        <v>6</v>
      </c>
      <c r="E8" s="49">
        <v>50</v>
      </c>
      <c r="F8" s="50">
        <v>23</v>
      </c>
      <c r="G8" s="50">
        <f t="shared" si="0"/>
        <v>1150</v>
      </c>
    </row>
    <row r="9" spans="1:7" ht="15">
      <c r="A9" s="43">
        <v>4</v>
      </c>
      <c r="B9" s="42" t="s">
        <v>20</v>
      </c>
      <c r="C9" s="35"/>
      <c r="D9" s="43" t="s">
        <v>6</v>
      </c>
      <c r="E9" s="49">
        <v>50</v>
      </c>
      <c r="F9" s="50">
        <v>26</v>
      </c>
      <c r="G9" s="50">
        <f t="shared" si="0"/>
        <v>1300</v>
      </c>
    </row>
    <row r="10" spans="1:7" ht="15">
      <c r="A10" s="43">
        <v>5</v>
      </c>
      <c r="B10" s="42" t="s">
        <v>14</v>
      </c>
      <c r="C10" s="35"/>
      <c r="D10" s="43" t="s">
        <v>6</v>
      </c>
      <c r="E10" s="49">
        <v>230</v>
      </c>
      <c r="F10" s="50">
        <v>32</v>
      </c>
      <c r="G10" s="50">
        <f t="shared" si="0"/>
        <v>7360</v>
      </c>
    </row>
    <row r="11" spans="1:7" ht="15">
      <c r="A11" s="43">
        <v>6</v>
      </c>
      <c r="B11" s="42" t="s">
        <v>15</v>
      </c>
      <c r="C11" s="35"/>
      <c r="D11" s="43" t="s">
        <v>6</v>
      </c>
      <c r="E11" s="49">
        <v>350</v>
      </c>
      <c r="F11" s="50">
        <v>32</v>
      </c>
      <c r="G11" s="50">
        <f>E11*F11</f>
        <v>11200</v>
      </c>
    </row>
    <row r="12" spans="1:7" ht="15">
      <c r="A12" s="43">
        <v>7</v>
      </c>
      <c r="B12" s="42" t="s">
        <v>35</v>
      </c>
      <c r="C12" s="35"/>
      <c r="D12" s="43" t="s">
        <v>6</v>
      </c>
      <c r="E12" s="49">
        <v>160</v>
      </c>
      <c r="F12" s="50">
        <v>17</v>
      </c>
      <c r="G12" s="50">
        <f t="shared" si="0"/>
        <v>2720</v>
      </c>
    </row>
    <row r="13" spans="1:7" ht="15">
      <c r="A13" s="43">
        <v>8</v>
      </c>
      <c r="B13" s="42" t="s">
        <v>16</v>
      </c>
      <c r="C13" s="35"/>
      <c r="D13" s="43" t="s">
        <v>6</v>
      </c>
      <c r="E13" s="49">
        <v>880</v>
      </c>
      <c r="F13" s="50">
        <v>14</v>
      </c>
      <c r="G13" s="50">
        <f t="shared" si="0"/>
        <v>12320</v>
      </c>
    </row>
    <row r="14" spans="1:7" ht="15">
      <c r="A14" s="43">
        <v>9</v>
      </c>
      <c r="B14" s="42" t="s">
        <v>34</v>
      </c>
      <c r="C14" s="35"/>
      <c r="D14" s="43" t="s">
        <v>6</v>
      </c>
      <c r="E14" s="49">
        <v>590</v>
      </c>
      <c r="F14" s="50">
        <v>15</v>
      </c>
      <c r="G14" s="50">
        <f>E14*F14</f>
        <v>8850</v>
      </c>
    </row>
    <row r="15" spans="1:7" ht="15">
      <c r="A15" s="43">
        <v>10</v>
      </c>
      <c r="B15" s="42" t="s">
        <v>17</v>
      </c>
      <c r="C15" s="35"/>
      <c r="D15" s="43" t="s">
        <v>6</v>
      </c>
      <c r="E15" s="49">
        <v>300</v>
      </c>
      <c r="F15" s="50">
        <v>23</v>
      </c>
      <c r="G15" s="50">
        <f t="shared" si="0"/>
        <v>6900</v>
      </c>
    </row>
    <row r="16" spans="1:7" ht="15">
      <c r="A16" s="26"/>
      <c r="B16" s="26"/>
      <c r="C16" s="26"/>
      <c r="D16" s="26"/>
      <c r="E16" s="26"/>
      <c r="F16" s="26"/>
      <c r="G16" s="36"/>
    </row>
    <row r="17" spans="2:7" ht="15">
      <c r="B17" s="44" t="s">
        <v>36</v>
      </c>
      <c r="G17" s="1"/>
    </row>
    <row r="18" spans="2:7" ht="15">
      <c r="B18" s="44" t="s">
        <v>26</v>
      </c>
      <c r="G18" s="1"/>
    </row>
    <row r="19" ht="15">
      <c r="B19" s="44" t="s">
        <v>30</v>
      </c>
    </row>
    <row r="20" ht="15">
      <c r="G20" s="25" t="e">
        <f>B5+'SLADOLED IMPULSNI- A '!#REF!+'SLADOLED IMPULSNI- A '!#REF!+'SLADOLED UGOSTITELJSKI'!#REF!</f>
        <v>#REF!</v>
      </c>
    </row>
    <row r="21" ht="15">
      <c r="G21" s="25"/>
    </row>
    <row r="22" spans="1:7" ht="15">
      <c r="A22" s="26"/>
      <c r="B22" s="45" t="s">
        <v>8</v>
      </c>
      <c r="C22" s="45"/>
      <c r="D22" s="46"/>
      <c r="E22" s="47"/>
      <c r="F22" s="36"/>
      <c r="G22" s="36"/>
    </row>
    <row r="23" spans="1:7" ht="15">
      <c r="A23" s="26"/>
      <c r="B23" s="45"/>
      <c r="C23" s="45"/>
      <c r="D23" s="46"/>
      <c r="E23" s="47"/>
      <c r="F23" s="36"/>
      <c r="G23" s="36"/>
    </row>
    <row r="24" spans="1:7" ht="15">
      <c r="A24" s="26"/>
      <c r="B24" s="45" t="s">
        <v>9</v>
      </c>
      <c r="C24" s="45"/>
      <c r="D24" s="46"/>
      <c r="E24" s="47"/>
      <c r="F24" s="36"/>
      <c r="G24" s="36"/>
    </row>
    <row r="25" spans="1:7" ht="15">
      <c r="A25" s="26"/>
      <c r="B25" s="45"/>
      <c r="C25" s="45"/>
      <c r="D25" s="46"/>
      <c r="E25" s="47"/>
      <c r="F25" s="36"/>
      <c r="G25" s="36"/>
    </row>
    <row r="26" spans="1:7" ht="15">
      <c r="A26" s="26"/>
      <c r="B26" s="45" t="s">
        <v>10</v>
      </c>
      <c r="C26" s="45"/>
      <c r="D26" s="46"/>
      <c r="E26" s="47"/>
      <c r="F26" s="36"/>
      <c r="G26" s="36"/>
    </row>
    <row r="27" spans="1:7" ht="15">
      <c r="A27" s="26"/>
      <c r="B27" s="45"/>
      <c r="C27" s="45"/>
      <c r="D27" s="46"/>
      <c r="E27" s="47"/>
      <c r="F27" s="36"/>
      <c r="G27" s="36"/>
    </row>
    <row r="28" spans="1:7" ht="15">
      <c r="A28" s="26"/>
      <c r="B28" s="45" t="s">
        <v>11</v>
      </c>
      <c r="C28" s="45"/>
      <c r="D28" s="46"/>
      <c r="E28" s="47"/>
      <c r="F28" s="36"/>
      <c r="G28" s="36"/>
    </row>
    <row r="29" spans="1:7" ht="15">
      <c r="A29" s="26"/>
      <c r="B29" s="45"/>
      <c r="C29" s="45"/>
      <c r="D29" s="46"/>
      <c r="E29" s="47"/>
      <c r="F29" s="36"/>
      <c r="G29" s="36"/>
    </row>
    <row r="30" spans="1:7" ht="15">
      <c r="A30" s="26"/>
      <c r="B30" s="45" t="s">
        <v>12</v>
      </c>
      <c r="C30" s="45"/>
      <c r="D30" s="46"/>
      <c r="E30" s="47"/>
      <c r="F30" s="36"/>
      <c r="G30" s="36"/>
    </row>
    <row r="31" spans="1:7" ht="15">
      <c r="A31" s="26"/>
      <c r="B31" s="45"/>
      <c r="C31" s="45"/>
      <c r="D31" s="46"/>
      <c r="E31" s="47"/>
      <c r="F31" s="36"/>
      <c r="G31" s="36"/>
    </row>
    <row r="32" spans="1:7" ht="15">
      <c r="A32" s="26"/>
      <c r="B32" s="26"/>
      <c r="C32" s="26"/>
      <c r="D32" s="26"/>
      <c r="E32" s="26"/>
      <c r="F32" s="26"/>
      <c r="G32" s="26"/>
    </row>
    <row r="33" spans="1:7" ht="15">
      <c r="A33" s="26"/>
      <c r="B33" s="26"/>
      <c r="C33" s="26"/>
      <c r="D33" s="26"/>
      <c r="E33" s="26"/>
      <c r="F33" s="26"/>
      <c r="G33" s="26"/>
    </row>
    <row r="34" spans="1:7" ht="15">
      <c r="A34" s="26"/>
      <c r="B34" s="26"/>
      <c r="C34" s="26"/>
      <c r="D34" s="26"/>
      <c r="E34" s="26"/>
      <c r="F34" s="26"/>
      <c r="G34" s="26"/>
    </row>
    <row r="35" spans="1:7" ht="15">
      <c r="A35" s="26"/>
      <c r="B35" s="26"/>
      <c r="C35" s="26"/>
      <c r="D35" s="26"/>
      <c r="E35" s="26"/>
      <c r="F35" s="26"/>
      <c r="G35" s="48"/>
    </row>
    <row r="36" spans="1:7" ht="1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6"/>
      <c r="C37" s="26"/>
      <c r="D37" s="26"/>
      <c r="E37" s="26"/>
      <c r="F37" s="26"/>
      <c r="G37" s="26"/>
    </row>
  </sheetData>
  <sheetProtection/>
  <printOptions/>
  <pageMargins left="0.43" right="0.41" top="0.7480314960629921" bottom="0.7480314960629921" header="0.3937007874015748" footer="0.31496062992125984"/>
  <pageSetup horizontalDpi="300" verticalDpi="300" orientation="portrait" paperSize="9" r:id="rId2"/>
  <headerFooter>
    <oddHeader>&amp;C&amp;G</oddHeader>
    <oddFooter>&amp;CStranica &amp;P od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0"/>
  <sheetViews>
    <sheetView view="pageLayout" workbookViewId="0" topLeftCell="A19">
      <pane xSplit="24735" topLeftCell="X1" activePane="topLeft" state="split"/>
      <selection pane="topLeft" activeCell="E29" sqref="E29"/>
      <selection pane="topRight" activeCell="O3" sqref="O3"/>
    </sheetView>
  </sheetViews>
  <sheetFormatPr defaultColWidth="9.140625" defaultRowHeight="15"/>
  <cols>
    <col min="1" max="1" width="4.00390625" style="26" customWidth="1"/>
    <col min="2" max="2" width="41.57421875" style="14" customWidth="1"/>
    <col min="3" max="3" width="54.00390625" style="0" hidden="1" customWidth="1"/>
    <col min="4" max="4" width="10.421875" style="105" customWidth="1"/>
    <col min="5" max="5" width="7.7109375" style="104" customWidth="1"/>
    <col min="6" max="6" width="7.57421875" style="183" customWidth="1"/>
    <col min="7" max="7" width="9.57421875" style="177" customWidth="1"/>
    <col min="8" max="8" width="16.140625" style="177" customWidth="1"/>
    <col min="9" max="9" width="48.421875" style="0" customWidth="1"/>
    <col min="10" max="10" width="8.00390625" style="0" customWidth="1"/>
    <col min="11" max="11" width="7.28125" style="0" customWidth="1"/>
    <col min="12" max="12" width="7.421875" style="0" customWidth="1"/>
    <col min="13" max="13" width="8.140625" style="0" customWidth="1"/>
    <col min="14" max="14" width="12.28125" style="0" customWidth="1"/>
    <col min="15" max="15" width="4.140625" style="0" customWidth="1"/>
    <col min="16" max="16" width="50.421875" style="0" customWidth="1"/>
    <col min="17" max="17" width="8.140625" style="0" customWidth="1"/>
    <col min="18" max="18" width="6.57421875" style="0" customWidth="1"/>
    <col min="19" max="19" width="6.7109375" style="0" customWidth="1"/>
    <col min="20" max="20" width="7.00390625" style="0" customWidth="1"/>
    <col min="21" max="21" width="11.28125" style="0" customWidth="1"/>
    <col min="22" max="22" width="4.8515625" style="0" customWidth="1"/>
    <col min="23" max="23" width="46.28125" style="0" customWidth="1"/>
    <col min="24" max="24" width="8.28125" style="0" customWidth="1"/>
    <col min="25" max="25" width="7.00390625" style="0" customWidth="1"/>
    <col min="26" max="26" width="7.28125" style="0" customWidth="1"/>
    <col min="27" max="27" width="7.7109375" style="0" customWidth="1"/>
    <col min="28" max="28" width="12.7109375" style="0" customWidth="1"/>
  </cols>
  <sheetData>
    <row r="2" spans="1:8" ht="36">
      <c r="A2" s="134" t="s">
        <v>0</v>
      </c>
      <c r="B2" s="135" t="s">
        <v>1</v>
      </c>
      <c r="C2" s="135"/>
      <c r="D2" s="136" t="s">
        <v>2</v>
      </c>
      <c r="E2" s="136" t="s">
        <v>3</v>
      </c>
      <c r="F2" s="157" t="s">
        <v>4</v>
      </c>
      <c r="G2" s="185" t="s">
        <v>5</v>
      </c>
      <c r="H2" s="185" t="s">
        <v>157</v>
      </c>
    </row>
    <row r="3" spans="1:8" ht="15">
      <c r="A3" s="139"/>
      <c r="B3" s="112" t="s">
        <v>122</v>
      </c>
      <c r="C3" s="112"/>
      <c r="D3" s="109"/>
      <c r="E3" s="110"/>
      <c r="F3" s="180"/>
      <c r="G3" s="163"/>
      <c r="H3" s="110"/>
    </row>
    <row r="4" spans="1:8" ht="42" customHeight="1">
      <c r="A4" s="126" t="s">
        <v>21</v>
      </c>
      <c r="B4" s="127" t="s">
        <v>138</v>
      </c>
      <c r="C4" s="128"/>
      <c r="D4" s="129"/>
      <c r="E4" s="137" t="s">
        <v>6</v>
      </c>
      <c r="F4" s="138">
        <v>8000</v>
      </c>
      <c r="G4" s="186">
        <v>5.45</v>
      </c>
      <c r="H4" s="186">
        <f>F4*G4</f>
        <v>43600</v>
      </c>
    </row>
    <row r="5" spans="1:8" ht="48">
      <c r="A5" s="126" t="s">
        <v>54</v>
      </c>
      <c r="B5" s="127" t="s">
        <v>139</v>
      </c>
      <c r="C5" s="128"/>
      <c r="D5" s="129"/>
      <c r="E5" s="137" t="s">
        <v>6</v>
      </c>
      <c r="F5" s="138">
        <v>2800</v>
      </c>
      <c r="G5" s="186">
        <v>8.99</v>
      </c>
      <c r="H5" s="186">
        <f aca="true" t="shared" si="0" ref="H5:H22">F5*G5</f>
        <v>25172</v>
      </c>
    </row>
    <row r="6" spans="1:8" ht="42" customHeight="1">
      <c r="A6" s="126" t="s">
        <v>55</v>
      </c>
      <c r="B6" s="130" t="s">
        <v>140</v>
      </c>
      <c r="C6" s="131"/>
      <c r="D6" s="129"/>
      <c r="E6" s="137" t="s">
        <v>6</v>
      </c>
      <c r="F6" s="138">
        <v>9400</v>
      </c>
      <c r="G6" s="186">
        <v>5.45</v>
      </c>
      <c r="H6" s="186">
        <f t="shared" si="0"/>
        <v>51230</v>
      </c>
    </row>
    <row r="7" spans="1:8" ht="48">
      <c r="A7" s="126" t="s">
        <v>56</v>
      </c>
      <c r="B7" s="130" t="s">
        <v>141</v>
      </c>
      <c r="C7" s="131"/>
      <c r="D7" s="129"/>
      <c r="E7" s="137" t="s">
        <v>6</v>
      </c>
      <c r="F7" s="138">
        <v>6100</v>
      </c>
      <c r="G7" s="186">
        <v>5.45</v>
      </c>
      <c r="H7" s="186">
        <f t="shared" si="0"/>
        <v>33245</v>
      </c>
    </row>
    <row r="8" spans="1:8" ht="42" customHeight="1">
      <c r="A8" s="126" t="s">
        <v>57</v>
      </c>
      <c r="B8" s="130" t="s">
        <v>142</v>
      </c>
      <c r="C8" s="131"/>
      <c r="D8" s="129"/>
      <c r="E8" s="137" t="s">
        <v>6</v>
      </c>
      <c r="F8" s="138">
        <v>5900</v>
      </c>
      <c r="G8" s="186">
        <v>8.49</v>
      </c>
      <c r="H8" s="186">
        <f t="shared" si="0"/>
        <v>50091</v>
      </c>
    </row>
    <row r="9" spans="1:8" ht="42" customHeight="1">
      <c r="A9" s="126" t="s">
        <v>58</v>
      </c>
      <c r="B9" s="130" t="s">
        <v>143</v>
      </c>
      <c r="C9" s="131"/>
      <c r="D9" s="129"/>
      <c r="E9" s="137" t="s">
        <v>6</v>
      </c>
      <c r="F9" s="138">
        <v>12100</v>
      </c>
      <c r="G9" s="186">
        <v>8.49</v>
      </c>
      <c r="H9" s="186">
        <f t="shared" si="0"/>
        <v>102729</v>
      </c>
    </row>
    <row r="10" spans="1:8" ht="42" customHeight="1">
      <c r="A10" s="126" t="s">
        <v>59</v>
      </c>
      <c r="B10" s="130" t="s">
        <v>144</v>
      </c>
      <c r="C10" s="131"/>
      <c r="D10" s="129"/>
      <c r="E10" s="137" t="s">
        <v>6</v>
      </c>
      <c r="F10" s="138">
        <v>9500</v>
      </c>
      <c r="G10" s="186">
        <v>8.49</v>
      </c>
      <c r="H10" s="186">
        <f t="shared" si="0"/>
        <v>80655</v>
      </c>
    </row>
    <row r="11" spans="1:8" ht="42" customHeight="1">
      <c r="A11" s="126" t="s">
        <v>53</v>
      </c>
      <c r="B11" s="130" t="s">
        <v>145</v>
      </c>
      <c r="C11" s="131"/>
      <c r="D11" s="129"/>
      <c r="E11" s="137" t="s">
        <v>6</v>
      </c>
      <c r="F11" s="138">
        <v>1200</v>
      </c>
      <c r="G11" s="186">
        <v>8.49</v>
      </c>
      <c r="H11" s="186">
        <f t="shared" si="0"/>
        <v>10188</v>
      </c>
    </row>
    <row r="12" spans="1:8" ht="42" customHeight="1">
      <c r="A12" s="126" t="s">
        <v>60</v>
      </c>
      <c r="B12" s="130" t="s">
        <v>146</v>
      </c>
      <c r="C12" s="131"/>
      <c r="D12" s="129"/>
      <c r="E12" s="137" t="s">
        <v>6</v>
      </c>
      <c r="F12" s="138">
        <v>6000</v>
      </c>
      <c r="G12" s="186">
        <v>8.49</v>
      </c>
      <c r="H12" s="186">
        <f t="shared" si="0"/>
        <v>50940</v>
      </c>
    </row>
    <row r="13" spans="1:8" ht="48">
      <c r="A13" s="126" t="s">
        <v>61</v>
      </c>
      <c r="B13" s="130" t="s">
        <v>147</v>
      </c>
      <c r="C13" s="131"/>
      <c r="D13" s="129"/>
      <c r="E13" s="137" t="s">
        <v>6</v>
      </c>
      <c r="F13" s="138">
        <v>2000</v>
      </c>
      <c r="G13" s="186">
        <v>8.49</v>
      </c>
      <c r="H13" s="186">
        <f t="shared" si="0"/>
        <v>16980</v>
      </c>
    </row>
    <row r="14" spans="1:8" ht="48">
      <c r="A14" s="126" t="s">
        <v>62</v>
      </c>
      <c r="B14" s="130" t="s">
        <v>148</v>
      </c>
      <c r="C14" s="131"/>
      <c r="D14" s="129"/>
      <c r="E14" s="137" t="s">
        <v>6</v>
      </c>
      <c r="F14" s="138">
        <v>950</v>
      </c>
      <c r="G14" s="186">
        <v>8.49</v>
      </c>
      <c r="H14" s="186">
        <f t="shared" si="0"/>
        <v>8065.5</v>
      </c>
    </row>
    <row r="15" spans="1:8" ht="42" customHeight="1">
      <c r="A15" s="126" t="s">
        <v>63</v>
      </c>
      <c r="B15" s="130" t="s">
        <v>149</v>
      </c>
      <c r="C15" s="131"/>
      <c r="D15" s="129"/>
      <c r="E15" s="137" t="s">
        <v>6</v>
      </c>
      <c r="F15" s="138">
        <v>5200</v>
      </c>
      <c r="G15" s="186">
        <v>5.69</v>
      </c>
      <c r="H15" s="186">
        <f t="shared" si="0"/>
        <v>29588.000000000004</v>
      </c>
    </row>
    <row r="16" spans="1:8" ht="42" customHeight="1">
      <c r="A16" s="126" t="s">
        <v>64</v>
      </c>
      <c r="B16" s="130" t="s">
        <v>150</v>
      </c>
      <c r="C16" s="131"/>
      <c r="D16" s="129"/>
      <c r="E16" s="137" t="s">
        <v>6</v>
      </c>
      <c r="F16" s="138">
        <v>10000</v>
      </c>
      <c r="G16" s="186">
        <v>5.69</v>
      </c>
      <c r="H16" s="186">
        <f t="shared" si="0"/>
        <v>56900.00000000001</v>
      </c>
    </row>
    <row r="17" spans="1:8" ht="42" customHeight="1">
      <c r="A17" s="126" t="s">
        <v>65</v>
      </c>
      <c r="B17" s="130" t="s">
        <v>151</v>
      </c>
      <c r="C17" s="131"/>
      <c r="D17" s="129"/>
      <c r="E17" s="137" t="s">
        <v>6</v>
      </c>
      <c r="F17" s="138">
        <v>7800</v>
      </c>
      <c r="G17" s="186">
        <v>5.69</v>
      </c>
      <c r="H17" s="186">
        <f t="shared" si="0"/>
        <v>44382</v>
      </c>
    </row>
    <row r="18" spans="1:8" ht="42" customHeight="1">
      <c r="A18" s="132" t="s">
        <v>66</v>
      </c>
      <c r="B18" s="129" t="s">
        <v>152</v>
      </c>
      <c r="C18" s="129"/>
      <c r="D18" s="129"/>
      <c r="E18" s="137" t="s">
        <v>6</v>
      </c>
      <c r="F18" s="138">
        <v>9200</v>
      </c>
      <c r="G18" s="186">
        <v>3.16</v>
      </c>
      <c r="H18" s="186">
        <f t="shared" si="0"/>
        <v>29072</v>
      </c>
    </row>
    <row r="19" spans="1:8" ht="42" customHeight="1">
      <c r="A19" s="132" t="s">
        <v>67</v>
      </c>
      <c r="B19" s="129" t="s">
        <v>153</v>
      </c>
      <c r="C19" s="129"/>
      <c r="D19" s="129"/>
      <c r="E19" s="137" t="s">
        <v>6</v>
      </c>
      <c r="F19" s="138">
        <v>8000</v>
      </c>
      <c r="G19" s="186">
        <v>3.16</v>
      </c>
      <c r="H19" s="186">
        <f t="shared" si="0"/>
        <v>25280</v>
      </c>
    </row>
    <row r="20" spans="1:8" ht="42" customHeight="1">
      <c r="A20" s="126" t="s">
        <v>68</v>
      </c>
      <c r="B20" s="127" t="s">
        <v>154</v>
      </c>
      <c r="C20" s="128"/>
      <c r="D20" s="129"/>
      <c r="E20" s="137" t="s">
        <v>6</v>
      </c>
      <c r="F20" s="138">
        <v>4900</v>
      </c>
      <c r="G20" s="186">
        <v>3.16</v>
      </c>
      <c r="H20" s="186">
        <f t="shared" si="0"/>
        <v>15484</v>
      </c>
    </row>
    <row r="21" spans="1:8" ht="42" customHeight="1">
      <c r="A21" s="126" t="s">
        <v>69</v>
      </c>
      <c r="B21" s="130" t="s">
        <v>155</v>
      </c>
      <c r="C21" s="131"/>
      <c r="D21" s="129"/>
      <c r="E21" s="137" t="s">
        <v>6</v>
      </c>
      <c r="F21" s="138">
        <v>5200</v>
      </c>
      <c r="G21" s="186">
        <v>3.84</v>
      </c>
      <c r="H21" s="186">
        <f t="shared" si="0"/>
        <v>19968</v>
      </c>
    </row>
    <row r="22" spans="1:8" ht="42" customHeight="1">
      <c r="A22" s="132" t="s">
        <v>70</v>
      </c>
      <c r="B22" s="133" t="s">
        <v>156</v>
      </c>
      <c r="C22" s="133"/>
      <c r="D22" s="129"/>
      <c r="E22" s="137" t="s">
        <v>6</v>
      </c>
      <c r="F22" s="138">
        <v>9800</v>
      </c>
      <c r="G22" s="186">
        <v>3.84</v>
      </c>
      <c r="H22" s="186">
        <f t="shared" si="0"/>
        <v>37632</v>
      </c>
    </row>
    <row r="23" spans="1:8" ht="39" customHeight="1">
      <c r="A23" s="97"/>
      <c r="B23" s="17"/>
      <c r="C23" s="17"/>
      <c r="D23" s="103"/>
      <c r="E23" s="78"/>
      <c r="F23" s="181"/>
      <c r="G23" s="187" t="s">
        <v>223</v>
      </c>
      <c r="H23" s="187">
        <f>SUM(H4:H22)</f>
        <v>731201.5</v>
      </c>
    </row>
    <row r="24" spans="1:8" ht="15">
      <c r="A24" s="98"/>
      <c r="B24" s="86" t="s">
        <v>26</v>
      </c>
      <c r="C24" s="75"/>
      <c r="D24" s="103"/>
      <c r="E24" s="78"/>
      <c r="F24" s="181"/>
      <c r="G24" s="187"/>
      <c r="H24" s="187"/>
    </row>
    <row r="25" spans="2:8" ht="15">
      <c r="B25" s="86" t="s">
        <v>27</v>
      </c>
      <c r="C25" s="75"/>
      <c r="D25" s="78"/>
      <c r="E25" s="78"/>
      <c r="F25" s="181"/>
      <c r="G25" s="187"/>
      <c r="H25" s="187"/>
    </row>
    <row r="26" spans="1:8" ht="15">
      <c r="A26" s="98"/>
      <c r="B26" s="86" t="s">
        <v>28</v>
      </c>
      <c r="C26" s="75"/>
      <c r="D26" s="103"/>
      <c r="E26" s="78"/>
      <c r="F26" s="181"/>
      <c r="G26" s="187"/>
      <c r="H26" s="187"/>
    </row>
    <row r="27" spans="1:8" ht="15">
      <c r="A27" s="98"/>
      <c r="C27" s="14"/>
      <c r="D27" s="78"/>
      <c r="E27" s="78"/>
      <c r="F27" s="181"/>
      <c r="G27" s="187"/>
      <c r="H27" s="187"/>
    </row>
    <row r="28" spans="4:8" ht="15">
      <c r="D28" s="78"/>
      <c r="E28" s="78"/>
      <c r="F28" s="181"/>
      <c r="G28" s="187"/>
      <c r="H28" s="187"/>
    </row>
    <row r="29" spans="4:8" ht="15">
      <c r="D29" s="78"/>
      <c r="E29" s="78"/>
      <c r="F29" s="181"/>
      <c r="G29" s="187"/>
      <c r="H29" s="187"/>
    </row>
    <row r="30" spans="4:8" ht="15">
      <c r="D30" s="78"/>
      <c r="E30" s="78"/>
      <c r="F30" s="181"/>
      <c r="G30" s="187"/>
      <c r="H30" s="187"/>
    </row>
    <row r="31" spans="1:8" ht="15">
      <c r="A31" s="111"/>
      <c r="B31" s="112" t="s">
        <v>122</v>
      </c>
      <c r="C31" s="84"/>
      <c r="D31" s="109"/>
      <c r="E31" s="110"/>
      <c r="F31" s="180"/>
      <c r="G31" s="163"/>
      <c r="H31" s="110"/>
    </row>
    <row r="32" spans="4:8" ht="15" customHeight="1">
      <c r="D32" s="101"/>
      <c r="E32" s="106"/>
      <c r="F32" s="182"/>
      <c r="G32" s="176"/>
      <c r="H32" s="106"/>
    </row>
    <row r="33" spans="1:8" ht="21" customHeight="1">
      <c r="A33" s="4"/>
      <c r="B33" s="5" t="s">
        <v>23</v>
      </c>
      <c r="C33" s="5"/>
      <c r="D33" s="6"/>
      <c r="E33" s="7"/>
      <c r="F33" s="7"/>
      <c r="G33" s="3"/>
      <c r="H33" s="106"/>
    </row>
    <row r="34" spans="1:7" ht="15" customHeight="1">
      <c r="A34" s="4"/>
      <c r="B34" s="5"/>
      <c r="C34" s="5"/>
      <c r="D34" s="6"/>
      <c r="E34" s="7"/>
      <c r="F34" s="7"/>
      <c r="G34" s="3"/>
    </row>
    <row r="35" spans="1:7" ht="18" customHeight="1">
      <c r="A35" s="4"/>
      <c r="B35" s="5" t="s">
        <v>24</v>
      </c>
      <c r="C35" s="5"/>
      <c r="D35" s="6"/>
      <c r="E35" s="7"/>
      <c r="F35" s="7"/>
      <c r="G35" s="3"/>
    </row>
    <row r="36" spans="1:7" ht="15">
      <c r="A36" s="4"/>
      <c r="B36" s="5"/>
      <c r="C36" s="5"/>
      <c r="D36" s="6"/>
      <c r="E36" s="7"/>
      <c r="F36" s="7"/>
      <c r="G36" s="3"/>
    </row>
    <row r="37" spans="1:7" ht="15">
      <c r="A37" s="4"/>
      <c r="B37" s="5" t="s">
        <v>25</v>
      </c>
      <c r="C37" s="5"/>
      <c r="D37" s="6"/>
      <c r="E37" s="7"/>
      <c r="F37" s="7"/>
      <c r="G37" s="3"/>
    </row>
    <row r="38" spans="1:7" ht="15" customHeight="1">
      <c r="A38" s="4"/>
      <c r="B38" s="5"/>
      <c r="C38" s="5"/>
      <c r="D38" s="6"/>
      <c r="E38" s="7"/>
      <c r="F38" s="7"/>
      <c r="G38" s="3"/>
    </row>
    <row r="39" spans="1:7" ht="21" customHeight="1">
      <c r="A39" s="4"/>
      <c r="B39" s="5" t="s">
        <v>119</v>
      </c>
      <c r="C39" s="5"/>
      <c r="D39" s="6"/>
      <c r="E39" s="7"/>
      <c r="F39" s="7"/>
      <c r="G39" s="3"/>
    </row>
    <row r="40" spans="1:7" ht="15" customHeight="1">
      <c r="A40" s="4"/>
      <c r="B40" s="5"/>
      <c r="C40" s="5"/>
      <c r="D40" s="6"/>
      <c r="E40" s="7"/>
      <c r="F40" s="7"/>
      <c r="G40" s="3"/>
    </row>
    <row r="41" spans="1:7" ht="35.25" customHeight="1">
      <c r="A41" s="4"/>
      <c r="B41" s="5" t="s">
        <v>120</v>
      </c>
      <c r="C41" s="5"/>
      <c r="D41" s="6"/>
      <c r="E41" s="7"/>
      <c r="F41" s="7"/>
      <c r="G41" s="3"/>
    </row>
    <row r="42" spans="1:3" ht="15" customHeight="1">
      <c r="A42" s="96"/>
      <c r="B42" s="21"/>
      <c r="C42" s="5"/>
    </row>
    <row r="43" spans="1:8" ht="36" customHeight="1">
      <c r="A43" s="14"/>
      <c r="C43" s="14"/>
      <c r="D43" s="14"/>
      <c r="E43" s="120"/>
      <c r="F43" s="184"/>
      <c r="G43" s="1"/>
      <c r="H43" s="1"/>
    </row>
    <row r="44" spans="1:8" ht="15" customHeight="1">
      <c r="A44" s="14"/>
      <c r="C44" s="14"/>
      <c r="D44" s="14"/>
      <c r="E44" s="120"/>
      <c r="F44" s="184"/>
      <c r="G44" s="1"/>
      <c r="H44" s="1"/>
    </row>
    <row r="45" spans="1:8" ht="24" customHeight="1">
      <c r="A45" s="14"/>
      <c r="C45" s="14"/>
      <c r="D45" s="14"/>
      <c r="E45" s="120"/>
      <c r="F45" s="184"/>
      <c r="G45" s="1"/>
      <c r="H45" s="1"/>
    </row>
    <row r="46" spans="1:8" ht="15">
      <c r="A46" s="14"/>
      <c r="C46" s="14"/>
      <c r="D46" s="14"/>
      <c r="E46" s="120"/>
      <c r="F46" s="184"/>
      <c r="G46" s="1"/>
      <c r="H46" s="1"/>
    </row>
    <row r="47" spans="1:8" ht="29.25" customHeight="1">
      <c r="A47" s="14"/>
      <c r="C47" s="14"/>
      <c r="D47" s="14"/>
      <c r="E47" s="120"/>
      <c r="F47" s="184"/>
      <c r="G47" s="1"/>
      <c r="H47" s="1"/>
    </row>
    <row r="48" spans="1:8" ht="15">
      <c r="A48" s="14"/>
      <c r="C48" s="14"/>
      <c r="D48" s="14"/>
      <c r="E48" s="120"/>
      <c r="F48" s="184"/>
      <c r="G48" s="1"/>
      <c r="H48" s="1"/>
    </row>
    <row r="49" spans="1:8" ht="15">
      <c r="A49" s="14"/>
      <c r="C49" s="14"/>
      <c r="D49" s="14"/>
      <c r="E49" s="120"/>
      <c r="F49" s="184"/>
      <c r="G49" s="1"/>
      <c r="H49" s="1"/>
    </row>
    <row r="50" spans="1:8" ht="15">
      <c r="A50" s="14"/>
      <c r="C50" s="14"/>
      <c r="D50" s="14"/>
      <c r="E50" s="120"/>
      <c r="F50" s="184"/>
      <c r="G50" s="1"/>
      <c r="H50" s="1"/>
    </row>
    <row r="51" spans="2:13" ht="15" customHeight="1">
      <c r="B51" s="21"/>
      <c r="C51" s="21"/>
      <c r="M51" s="14"/>
    </row>
    <row r="52" spans="2:13" ht="30.75" customHeight="1">
      <c r="B52" s="21"/>
      <c r="C52" s="21"/>
      <c r="M52" s="14"/>
    </row>
    <row r="53" spans="9:13" ht="21.75" customHeight="1">
      <c r="I53" s="16"/>
      <c r="J53" s="18"/>
      <c r="K53" s="19"/>
      <c r="L53" s="20"/>
      <c r="M53" s="14"/>
    </row>
    <row r="54" spans="9:13" ht="22.5" customHeight="1">
      <c r="I54" s="16"/>
      <c r="J54" s="18"/>
      <c r="K54" s="19"/>
      <c r="L54" s="19"/>
      <c r="M54" s="14"/>
    </row>
    <row r="55" spans="9:13" ht="15">
      <c r="I55" s="16"/>
      <c r="J55" s="18"/>
      <c r="K55" s="19"/>
      <c r="L55" s="19"/>
      <c r="M55" s="14"/>
    </row>
    <row r="56" spans="9:13" ht="15">
      <c r="I56" s="14"/>
      <c r="J56" s="14"/>
      <c r="K56" s="14"/>
      <c r="L56" s="15"/>
      <c r="M56" s="14"/>
    </row>
    <row r="57" spans="9:13" ht="15">
      <c r="I57" s="14"/>
      <c r="J57" s="14"/>
      <c r="K57" s="14"/>
      <c r="L57" s="14"/>
      <c r="M57" s="14"/>
    </row>
    <row r="58" spans="9:13" ht="26.25" customHeight="1">
      <c r="I58" s="22"/>
      <c r="J58" s="23"/>
      <c r="K58" s="24"/>
      <c r="L58" s="24"/>
      <c r="M58" s="14"/>
    </row>
    <row r="59" spans="9:13" ht="26.25" customHeight="1">
      <c r="I59" s="22"/>
      <c r="J59" s="23"/>
      <c r="K59" s="24"/>
      <c r="L59" s="24"/>
      <c r="M59" s="14"/>
    </row>
    <row r="60" spans="9:13" ht="26.25" customHeight="1">
      <c r="I60" s="22"/>
      <c r="J60" s="23"/>
      <c r="K60" s="24"/>
      <c r="L60" s="24"/>
      <c r="M60" s="14"/>
    </row>
    <row r="61" spans="9:13" ht="26.25" customHeight="1">
      <c r="I61" s="22"/>
      <c r="J61" s="23"/>
      <c r="K61" s="24"/>
      <c r="L61" s="24"/>
      <c r="M61" s="14"/>
    </row>
    <row r="62" spans="9:13" ht="26.25" customHeight="1">
      <c r="I62" s="22"/>
      <c r="J62" s="23"/>
      <c r="K62" s="24"/>
      <c r="L62" s="24"/>
      <c r="M62" s="14"/>
    </row>
    <row r="63" spans="9:13" ht="26.25" customHeight="1">
      <c r="I63" s="22"/>
      <c r="J63" s="23"/>
      <c r="K63" s="24"/>
      <c r="L63" s="24"/>
      <c r="M63" s="14"/>
    </row>
    <row r="64" spans="9:13" ht="26.25" customHeight="1">
      <c r="I64" s="14"/>
      <c r="J64" s="14"/>
      <c r="K64" s="14"/>
      <c r="L64" s="14"/>
      <c r="M64" s="14"/>
    </row>
    <row r="65" spans="9:13" ht="26.25" customHeight="1">
      <c r="I65" s="14"/>
      <c r="J65" s="14"/>
      <c r="K65" s="14"/>
      <c r="L65" s="14"/>
      <c r="M65" s="14"/>
    </row>
    <row r="66" spans="9:12" ht="26.25" customHeight="1">
      <c r="I66" s="14"/>
      <c r="J66" s="14"/>
      <c r="K66" s="14"/>
      <c r="L66" s="14"/>
    </row>
    <row r="67" spans="4:12" ht="26.25" customHeight="1">
      <c r="D67" s="104"/>
      <c r="I67" s="14"/>
      <c r="J67" s="14"/>
      <c r="K67" s="14"/>
      <c r="L67" s="14"/>
    </row>
    <row r="68" spans="4:12" ht="15">
      <c r="D68" s="104"/>
      <c r="I68" s="14"/>
      <c r="J68" s="14"/>
      <c r="K68" s="14"/>
      <c r="L68" s="14"/>
    </row>
    <row r="69" ht="15" customHeight="1">
      <c r="D69" s="104"/>
    </row>
    <row r="71" ht="15" customHeight="1"/>
    <row r="73" ht="15" customHeight="1"/>
    <row r="76" ht="15" customHeight="1"/>
    <row r="77" ht="21.75" customHeight="1"/>
    <row r="78" spans="2:3" ht="15">
      <c r="B78" s="87"/>
      <c r="C78" s="2"/>
    </row>
    <row r="79" spans="2:3" ht="15" customHeight="1">
      <c r="B79" s="87"/>
      <c r="C79" s="2"/>
    </row>
    <row r="80" spans="2:3" ht="15">
      <c r="B80" s="87"/>
      <c r="C80" s="2"/>
    </row>
    <row r="81" spans="2:3" ht="15">
      <c r="B81" s="87"/>
      <c r="C81" s="2"/>
    </row>
    <row r="82" spans="2:3" ht="15" customHeight="1">
      <c r="B82" s="87"/>
      <c r="C82" s="2"/>
    </row>
    <row r="83" spans="2:3" ht="15">
      <c r="B83" s="87"/>
      <c r="C83" s="2"/>
    </row>
    <row r="85" ht="15" customHeight="1"/>
    <row r="95" ht="15">
      <c r="D95" s="108"/>
    </row>
    <row r="96" ht="15">
      <c r="D96" s="108"/>
    </row>
    <row r="97" ht="15">
      <c r="D97" s="108"/>
    </row>
    <row r="98" ht="15">
      <c r="D98" s="108"/>
    </row>
    <row r="99" ht="15">
      <c r="D99" s="108"/>
    </row>
    <row r="100" ht="15">
      <c r="D100" s="108"/>
    </row>
  </sheetData>
  <sheetProtection/>
  <printOptions/>
  <pageMargins left="0.4330708661417323" right="0.1968503937007874" top="0.8020833333333334" bottom="0.8125" header="0.2362204724409449" footer="0.31496062992125984"/>
  <pageSetup horizontalDpi="600" verticalDpi="600" orientation="portrait" paperSize="9" r:id="rId2"/>
  <headerFooter>
    <oddHeader>&amp;C&amp;G</oddHeader>
    <oddFooter>&amp;CStranica &amp;P od &amp;N&amp;R&amp;"Calibri,Podebljano"&amp;8N-05/16_ TROŠKOVNIK
KUPNJA  SLADOLEDA
GRUPA 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2011-01-30T19:03:33Z</cp:lastPrinted>
  <dcterms:created xsi:type="dcterms:W3CDTF">2006-11-28T10:16:26Z</dcterms:created>
  <dcterms:modified xsi:type="dcterms:W3CDTF">2019-12-11T12:09:58Z</dcterms:modified>
  <cp:category/>
  <cp:version/>
  <cp:contentType/>
  <cp:contentStatus/>
</cp:coreProperties>
</file>