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ivo1\Nabava\NADMETANJA 2021\PREDMETI NADMETANJA\MV-32P-21 REKONSTRUKCIJA I OPREMANJE CAFFE BAR POLJANA\1_PREDRASPISNA FAZA\"/>
    </mc:Choice>
  </mc:AlternateContent>
  <xr:revisionPtr revIDLastSave="0" documentId="13_ncr:1_{1352D620-1373-4093-96A2-EBDA54532D64}" xr6:coauthVersionLast="47" xr6:coauthVersionMax="47" xr10:uidLastSave="{00000000-0000-0000-0000-000000000000}"/>
  <bookViews>
    <workbookView xWindow="-28920" yWindow="-2235" windowWidth="29040" windowHeight="15840" tabRatio="756" firstSheet="1" activeTab="1" xr2:uid="{00000000-000D-0000-FFFF-FFFF00000000}"/>
  </bookViews>
  <sheets>
    <sheet name="NASLOVNICA" sheetId="2" r:id="rId1"/>
    <sheet name="OPĆI UVJETI" sheetId="25" r:id="rId2"/>
    <sheet name="1. PRIPREMNI RADOVI" sheetId="4" r:id="rId3"/>
    <sheet name="2. BETONSKI I ARMIRANOBETONSKI " sheetId="5" r:id="rId4"/>
    <sheet name="3. TESARSKI RADOVI-POBOLJ." sheetId="24" r:id="rId5"/>
    <sheet name="4. TESARSKI RADOVI-OSTALE NOVE" sheetId="21" r:id="rId6"/>
    <sheet name="5. ZIDARSKI RADOVI" sheetId="8" r:id="rId7"/>
    <sheet name="6. IZOLATERSKI RADOVI" sheetId="9" r:id="rId8"/>
    <sheet name="7. GRAĐEVINSKO-MONTAŽERSKI" sheetId="10" r:id="rId9"/>
    <sheet name="8. KROVOPOKRIVAČKI RADOVI" sheetId="26" r:id="rId10"/>
    <sheet name="9. LIMARSKI RADOVI" sheetId="23" r:id="rId11"/>
    <sheet name="10. STOLARSKI RADOVI" sheetId="11" r:id="rId12"/>
    <sheet name="11. BRAVARSKI RADOVI" sheetId="12" r:id="rId13"/>
    <sheet name="12. KERAMIČARSKI RADOVI" sheetId="13" r:id="rId14"/>
    <sheet name="13. LIJEVANE PODNE OBLOGE" sheetId="14" r:id="rId15"/>
    <sheet name="14. DRVENE PODNE OBLOGE" sheetId="15" r:id="rId16"/>
    <sheet name="15. SOBOSLIKARSKI RADOVI" sheetId="16" r:id="rId17"/>
    <sheet name="16. LIČILAČKI RADOVI" sheetId="17" r:id="rId18"/>
    <sheet name="17. DOBAVE I UGRADNJE" sheetId="20" r:id="rId19"/>
    <sheet name="18. INTERIJER" sheetId="38" r:id="rId20"/>
    <sheet name="REKAPITULACIJA GRAĐ. OBRTNIČKI" sheetId="19" r:id="rId21"/>
    <sheet name="HIDROINSTALACIJE NASLOVNICA" sheetId="28" r:id="rId22"/>
    <sheet name="HIDROINST.OPĆI UVIJETI" sheetId="29" r:id="rId23"/>
    <sheet name="HIDROINSTALACIJE" sheetId="30" r:id="rId24"/>
    <sheet name="TERMOTEHNIČKE INSTALACIJE" sheetId="31" r:id="rId25"/>
    <sheet name="TERMOTEH.DEMONTAŽA" sheetId="32" r:id="rId26"/>
    <sheet name="TERMOTEH.ZRAČNI SUSTAV" sheetId="33" r:id="rId27"/>
    <sheet name="TERMOTEH.CIJEVNI RAZVOD" sheetId="34" r:id="rId28"/>
    <sheet name="TERMOTEH.AUTOMATSKA REGUL." sheetId="35" r:id="rId29"/>
    <sheet name="TERMOTEH.ZAJEDNIČKE STAVKE" sheetId="36" r:id="rId30"/>
    <sheet name="TERMOTEH.REKAPITULACIJA" sheetId="37" r:id="rId31"/>
    <sheet name="ELEKTROINSTALACIJE NASLOVNICA" sheetId="40" r:id="rId32"/>
    <sheet name="ELEKTROINSTALACIJE" sheetId="42" r:id="rId33"/>
    <sheet name="ELEKTROINST.VATRODOJAVE" sheetId="41" r:id="rId34"/>
    <sheet name="TEHNOLOGIJA KUHINJE" sheetId="43" r:id="rId35"/>
    <sheet name="PROTUPOŽARNA ZAŠTITA KUHINJE" sheetId="39" r:id="rId36"/>
    <sheet name="REKAPITULACIJA" sheetId="27" r:id="rId37"/>
  </sheets>
  <definedNames>
    <definedName name="_xlnm.Print_Area" localSheetId="2">'1. PRIPREMNI RADOVI'!$A$1:$F$112</definedName>
    <definedName name="_xlnm.Print_Area" localSheetId="11">'10. STOLARSKI RADOVI'!$A$1:$F$142</definedName>
    <definedName name="_xlnm.Print_Area" localSheetId="12">'11. BRAVARSKI RADOVI'!$A$1:$F$92</definedName>
    <definedName name="_xlnm.Print_Area" localSheetId="13">'12. KERAMIČARSKI RADOVI'!$A$1:$F$33</definedName>
    <definedName name="_xlnm.Print_Area" localSheetId="14">'13. LIJEVANE PODNE OBLOGE'!$A$1:$F$28</definedName>
    <definedName name="_xlnm.Print_Area" localSheetId="16">'15. SOBOSLIKARSKI RADOVI'!$A$1:$F$26</definedName>
    <definedName name="_xlnm.Print_Area" localSheetId="18">'17. DOBAVE I UGRADNJE'!$A$1:$F$27</definedName>
    <definedName name="_xlnm.Print_Area" localSheetId="3">'2. BETONSKI I ARMIRANOBETONSKI '!$A$1:$F$43</definedName>
    <definedName name="_xlnm.Print_Area" localSheetId="4">'3. TESARSKI RADOVI-POBOLJ.'!$A$1:$F$150</definedName>
    <definedName name="_xlnm.Print_Area" localSheetId="5">'4. TESARSKI RADOVI-OSTALE NOVE'!$A$1:$F$20</definedName>
    <definedName name="_xlnm.Print_Area" localSheetId="6">'5. ZIDARSKI RADOVI'!$A$1:$F$75</definedName>
    <definedName name="_xlnm.Print_Area" localSheetId="7">'6. IZOLATERSKI RADOVI'!$A$1:$F$45</definedName>
    <definedName name="_xlnm.Print_Area" localSheetId="8">'7. GRAĐEVINSKO-MONTAŽERSKI'!$A$1:$F$151</definedName>
    <definedName name="_xlnm.Print_Area" localSheetId="9">'8. KROVOPOKRIVAČKI RADOVI'!$A$1:$F$26</definedName>
    <definedName name="_xlnm.Print_Area" localSheetId="10">'9. LIMARSKI RADOVI'!$A$1:$F$41</definedName>
    <definedName name="_xlnm.Print_Area" localSheetId="1">'OPĆI UVJETI'!$A$1:$F$64</definedName>
    <definedName name="_xlnm.Print_Area" localSheetId="20">'REKAPITULACIJA GRAĐ. OBRTNIČKI'!$A$1:$F$31</definedName>
    <definedName name="_xlnm.Print_Area" localSheetId="27">'TERMOTEH.CIJEVNI RAZVOD'!$A$1:$IL$94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9" i="42" l="1"/>
  <c r="F391" i="42"/>
  <c r="F294" i="42"/>
  <c r="F292" i="42"/>
  <c r="F123" i="42"/>
  <c r="F320" i="42"/>
  <c r="F385" i="42"/>
  <c r="F387" i="42"/>
  <c r="F502" i="42"/>
  <c r="F496" i="42"/>
  <c r="F499" i="42"/>
  <c r="F494" i="42"/>
  <c r="F492" i="42"/>
  <c r="F110" i="4"/>
  <c r="F107" i="4"/>
  <c r="F102" i="4"/>
  <c r="F98" i="4"/>
  <c r="F99" i="4"/>
  <c r="F97" i="4"/>
  <c r="F96" i="4"/>
  <c r="F90" i="4"/>
  <c r="F91" i="4"/>
  <c r="F92" i="4"/>
  <c r="F93" i="4"/>
  <c r="F89" i="4"/>
  <c r="F82" i="4"/>
  <c r="F78" i="4"/>
  <c r="F73" i="4"/>
  <c r="F72" i="4"/>
  <c r="F66" i="4"/>
  <c r="F62" i="4"/>
  <c r="F56" i="4"/>
  <c r="F55" i="4"/>
  <c r="F49" i="4"/>
  <c r="F45" i="4"/>
  <c r="F41" i="4"/>
  <c r="F37" i="4"/>
  <c r="F33" i="4"/>
  <c r="F25" i="4"/>
  <c r="F26" i="4"/>
  <c r="F27" i="4"/>
  <c r="F18" i="4"/>
  <c r="F19" i="4"/>
  <c r="F20" i="4"/>
  <c r="F21" i="4"/>
  <c r="F22" i="4"/>
  <c r="F23" i="4"/>
  <c r="F24" i="4"/>
  <c r="F17" i="4"/>
  <c r="F11" i="4"/>
  <c r="F41" i="5"/>
  <c r="F34" i="5"/>
  <c r="F28" i="5"/>
  <c r="F27" i="5"/>
  <c r="F23" i="5"/>
  <c r="F22" i="5"/>
  <c r="F12" i="5"/>
  <c r="F148" i="24"/>
  <c r="F141" i="24"/>
  <c r="F142" i="24"/>
  <c r="F143" i="24"/>
  <c r="F144" i="24"/>
  <c r="F140" i="24"/>
  <c r="F133" i="24"/>
  <c r="F134" i="24"/>
  <c r="F135" i="24"/>
  <c r="F132" i="24"/>
  <c r="F128" i="24"/>
  <c r="F122" i="24"/>
  <c r="F116" i="24"/>
  <c r="F112" i="24"/>
  <c r="F106" i="24"/>
  <c r="F102" i="24"/>
  <c r="F97" i="24"/>
  <c r="F98" i="24"/>
  <c r="F94" i="24"/>
  <c r="F64" i="24"/>
  <c r="F63" i="24"/>
  <c r="F57" i="24"/>
  <c r="F56" i="24"/>
  <c r="F40" i="24"/>
  <c r="F46" i="24"/>
  <c r="F47" i="24"/>
  <c r="F39" i="24"/>
  <c r="F12" i="21"/>
  <c r="F20" i="21" s="1"/>
  <c r="F6" i="19" s="1"/>
  <c r="F13" i="21"/>
  <c r="F14" i="21"/>
  <c r="F15" i="21"/>
  <c r="F46" i="8"/>
  <c r="F49" i="8"/>
  <c r="F52" i="8"/>
  <c r="F55" i="8"/>
  <c r="F58" i="8"/>
  <c r="F62" i="8"/>
  <c r="F63" i="8"/>
  <c r="F43" i="8"/>
  <c r="F28" i="8"/>
  <c r="F25" i="8"/>
  <c r="F13" i="8"/>
  <c r="F14" i="8"/>
  <c r="F12" i="8"/>
  <c r="F75" i="8" s="1"/>
  <c r="F7" i="19" s="1"/>
  <c r="F67" i="8"/>
  <c r="F70" i="8"/>
  <c r="F73" i="8"/>
  <c r="F13" i="9"/>
  <c r="F14" i="9"/>
  <c r="F12" i="9"/>
  <c r="F24" i="9"/>
  <c r="F25" i="9"/>
  <c r="F28" i="9"/>
  <c r="F31" i="9"/>
  <c r="F34" i="9"/>
  <c r="F38" i="9"/>
  <c r="F43" i="9"/>
  <c r="F26" i="10"/>
  <c r="F27" i="10"/>
  <c r="F36" i="10"/>
  <c r="F43" i="10"/>
  <c r="F50" i="10"/>
  <c r="F51" i="10"/>
  <c r="F60" i="10"/>
  <c r="F61" i="10"/>
  <c r="F67" i="10"/>
  <c r="F68" i="10"/>
  <c r="F69" i="10"/>
  <c r="F83" i="10"/>
  <c r="F98" i="10"/>
  <c r="F111" i="10"/>
  <c r="F122" i="10"/>
  <c r="F131" i="10"/>
  <c r="F136" i="10"/>
  <c r="F139" i="10"/>
  <c r="F142" i="10"/>
  <c r="F143" i="10"/>
  <c r="F149" i="10"/>
  <c r="F21" i="26"/>
  <c r="F26" i="26" s="1"/>
  <c r="F10" i="19" s="1"/>
  <c r="F22" i="26"/>
  <c r="F23" i="26"/>
  <c r="F24" i="26"/>
  <c r="F26" i="23"/>
  <c r="F27" i="23"/>
  <c r="F25" i="23"/>
  <c r="F21" i="23"/>
  <c r="F19" i="23"/>
  <c r="F32" i="23"/>
  <c r="F35" i="23"/>
  <c r="F36" i="23"/>
  <c r="F39" i="23"/>
  <c r="F40" i="11"/>
  <c r="F50" i="11"/>
  <c r="F56" i="11"/>
  <c r="F62" i="11"/>
  <c r="F69" i="11"/>
  <c r="F80" i="11"/>
  <c r="F85" i="11"/>
  <c r="F98" i="11"/>
  <c r="F107" i="11"/>
  <c r="F112" i="11"/>
  <c r="F117" i="11"/>
  <c r="F122" i="11"/>
  <c r="F139" i="11"/>
  <c r="F62" i="12"/>
  <c r="F50" i="12"/>
  <c r="F49" i="12"/>
  <c r="F44" i="12"/>
  <c r="F30" i="12"/>
  <c r="F90" i="12"/>
  <c r="F87" i="12"/>
  <c r="F83" i="12"/>
  <c r="F80" i="12"/>
  <c r="F73" i="12"/>
  <c r="F66" i="12"/>
  <c r="F27" i="17"/>
  <c r="F18" i="19" s="1"/>
  <c r="F24" i="20"/>
  <c r="F24" i="13"/>
  <c r="F26" i="13"/>
  <c r="F27" i="13"/>
  <c r="F29" i="13"/>
  <c r="F30" i="13"/>
  <c r="F23" i="13"/>
  <c r="F14" i="13"/>
  <c r="F13" i="13"/>
  <c r="F33" i="13" s="1"/>
  <c r="F14" i="19" s="1"/>
  <c r="F17" i="14"/>
  <c r="F19" i="14"/>
  <c r="F20" i="14"/>
  <c r="F22" i="14"/>
  <c r="F23" i="14"/>
  <c r="F25" i="14"/>
  <c r="F26" i="14"/>
  <c r="F16" i="14"/>
  <c r="F28" i="14" s="1"/>
  <c r="F15" i="19" s="1"/>
  <c r="F9" i="15"/>
  <c r="F13" i="15" s="1"/>
  <c r="F16" i="19" s="1"/>
  <c r="F10" i="15"/>
  <c r="F11" i="15"/>
  <c r="F11" i="16"/>
  <c r="F26" i="16" s="1"/>
  <c r="F17" i="19" s="1"/>
  <c r="F12" i="16"/>
  <c r="F14" i="16"/>
  <c r="F23" i="16"/>
  <c r="F12" i="17"/>
  <c r="F24" i="17"/>
  <c r="F4" i="20"/>
  <c r="F7" i="20"/>
  <c r="F27" i="20" s="1"/>
  <c r="F19" i="19" s="1"/>
  <c r="F10" i="20"/>
  <c r="F172" i="30"/>
  <c r="G83" i="43"/>
  <c r="G82" i="43"/>
  <c r="G79" i="43"/>
  <c r="G78" i="43"/>
  <c r="G77" i="43"/>
  <c r="G76" i="43"/>
  <c r="G75" i="43"/>
  <c r="G74" i="43"/>
  <c r="G73" i="43"/>
  <c r="G72" i="43"/>
  <c r="G69" i="43"/>
  <c r="G68" i="43"/>
  <c r="G67" i="43"/>
  <c r="G66" i="43"/>
  <c r="G65" i="43"/>
  <c r="G64" i="43"/>
  <c r="G63" i="43"/>
  <c r="G62" i="43"/>
  <c r="G61" i="43"/>
  <c r="G58" i="43"/>
  <c r="G57" i="43"/>
  <c r="G56" i="43"/>
  <c r="G55" i="43"/>
  <c r="G52" i="43"/>
  <c r="G51" i="43"/>
  <c r="G50" i="43"/>
  <c r="G49" i="43"/>
  <c r="G46" i="43"/>
  <c r="G45" i="43"/>
  <c r="G44" i="43"/>
  <c r="G43" i="43"/>
  <c r="G42" i="43"/>
  <c r="G41" i="43"/>
  <c r="G40" i="43"/>
  <c r="G39" i="43"/>
  <c r="G38" i="43"/>
  <c r="G37" i="43"/>
  <c r="G36" i="43"/>
  <c r="G35" i="43"/>
  <c r="G34" i="43"/>
  <c r="G33" i="43"/>
  <c r="G32" i="43"/>
  <c r="G31" i="43"/>
  <c r="G30" i="43"/>
  <c r="G29" i="43"/>
  <c r="G28" i="43"/>
  <c r="G27" i="43"/>
  <c r="G26" i="43"/>
  <c r="G25" i="43"/>
  <c r="G22" i="43"/>
  <c r="G21" i="43"/>
  <c r="G20" i="43"/>
  <c r="G19" i="43"/>
  <c r="G18" i="43"/>
  <c r="G17" i="43"/>
  <c r="G16" i="43"/>
  <c r="G15" i="43"/>
  <c r="G12" i="43"/>
  <c r="G11" i="43"/>
  <c r="G10" i="43"/>
  <c r="G9" i="43"/>
  <c r="G8" i="43"/>
  <c r="F142" i="11" l="1"/>
  <c r="F12" i="19" s="1"/>
  <c r="G85" i="43"/>
  <c r="H20" i="27" s="1"/>
  <c r="F92" i="12"/>
  <c r="F13" i="19" s="1"/>
  <c r="F151" i="10"/>
  <c r="F9" i="19" s="1"/>
  <c r="F45" i="9"/>
  <c r="F8" i="19" s="1"/>
  <c r="F150" i="24"/>
  <c r="F5" i="19" s="1"/>
  <c r="F43" i="5"/>
  <c r="F4" i="19" s="1"/>
  <c r="F112" i="4"/>
  <c r="F3" i="19" s="1"/>
  <c r="F41" i="23"/>
  <c r="F11" i="19" s="1"/>
  <c r="F157" i="39"/>
  <c r="F156" i="39"/>
  <c r="F155" i="39"/>
  <c r="F154" i="39"/>
  <c r="F153" i="39"/>
  <c r="F152" i="39"/>
  <c r="F151" i="39"/>
  <c r="F150" i="39"/>
  <c r="F149" i="39"/>
  <c r="F148" i="39"/>
  <c r="F147" i="39"/>
  <c r="F146" i="39"/>
  <c r="F145" i="39"/>
  <c r="F144" i="39"/>
  <c r="F143" i="39"/>
  <c r="F142" i="39"/>
  <c r="F141" i="39"/>
  <c r="F140" i="39"/>
  <c r="F139" i="39"/>
  <c r="F138" i="39"/>
  <c r="F137" i="39"/>
  <c r="F136" i="39"/>
  <c r="F135" i="39"/>
  <c r="F134" i="39"/>
  <c r="F133" i="39"/>
  <c r="F132" i="39"/>
  <c r="F131" i="39"/>
  <c r="F130" i="39"/>
  <c r="F129" i="39"/>
  <c r="F535" i="42"/>
  <c r="F534" i="42"/>
  <c r="F533" i="42"/>
  <c r="F530" i="42"/>
  <c r="F529" i="42"/>
  <c r="F528" i="42"/>
  <c r="F525" i="42"/>
  <c r="F524" i="42"/>
  <c r="F523" i="42"/>
  <c r="F522" i="42"/>
  <c r="F521" i="42"/>
  <c r="F520" i="42"/>
  <c r="F516" i="42"/>
  <c r="F513" i="42"/>
  <c r="F491" i="42"/>
  <c r="F488" i="42"/>
  <c r="F485" i="42"/>
  <c r="F482" i="42"/>
  <c r="F479" i="42"/>
  <c r="F477" i="42"/>
  <c r="F471" i="42"/>
  <c r="F468" i="42"/>
  <c r="F465" i="42"/>
  <c r="F462" i="42"/>
  <c r="F459" i="42"/>
  <c r="F456" i="42"/>
  <c r="F448" i="42"/>
  <c r="F446" i="42"/>
  <c r="F444" i="42"/>
  <c r="F442" i="42"/>
  <c r="F440" i="42"/>
  <c r="F438" i="42"/>
  <c r="F436" i="42"/>
  <c r="F433" i="42"/>
  <c r="F432" i="42"/>
  <c r="F431" i="42"/>
  <c r="F430" i="42"/>
  <c r="F429" i="42"/>
  <c r="F426" i="42"/>
  <c r="F424" i="42"/>
  <c r="F422" i="42"/>
  <c r="F421" i="42"/>
  <c r="F420" i="42"/>
  <c r="F419" i="42"/>
  <c r="F418" i="42"/>
  <c r="F417" i="42"/>
  <c r="F416" i="42"/>
  <c r="F415" i="42"/>
  <c r="F412" i="42"/>
  <c r="F411" i="42"/>
  <c r="F410" i="42"/>
  <c r="F409" i="42"/>
  <c r="F408" i="42"/>
  <c r="F407" i="42"/>
  <c r="F406" i="42"/>
  <c r="F405" i="42"/>
  <c r="F404" i="42"/>
  <c r="F403" i="42"/>
  <c r="F402" i="42"/>
  <c r="F401" i="42"/>
  <c r="F400" i="42"/>
  <c r="F383" i="42"/>
  <c r="F381" i="42"/>
  <c r="F380" i="42"/>
  <c r="F377" i="42"/>
  <c r="F376" i="42"/>
  <c r="F373" i="42"/>
  <c r="F369" i="42"/>
  <c r="F367" i="42"/>
  <c r="F337" i="42"/>
  <c r="F336" i="42"/>
  <c r="F333" i="42"/>
  <c r="F330" i="42"/>
  <c r="F329" i="42"/>
  <c r="F311" i="42"/>
  <c r="F310" i="42"/>
  <c r="F309" i="42"/>
  <c r="F308" i="42"/>
  <c r="F307" i="42"/>
  <c r="F306" i="42"/>
  <c r="F305" i="42"/>
  <c r="F304" i="42"/>
  <c r="F290" i="42"/>
  <c r="F288" i="42"/>
  <c r="F286" i="42"/>
  <c r="F284" i="42"/>
  <c r="F282" i="42"/>
  <c r="F280" i="42"/>
  <c r="F277" i="42"/>
  <c r="F275" i="42"/>
  <c r="F272" i="42"/>
  <c r="F268" i="42"/>
  <c r="F262" i="42"/>
  <c r="F259" i="42"/>
  <c r="F257" i="42"/>
  <c r="F255" i="42"/>
  <c r="F253" i="42"/>
  <c r="F250" i="42"/>
  <c r="F247" i="42"/>
  <c r="F245" i="42"/>
  <c r="F243" i="42"/>
  <c r="F241" i="42"/>
  <c r="F239" i="42"/>
  <c r="F237" i="42"/>
  <c r="F235" i="42"/>
  <c r="F233" i="42"/>
  <c r="F231" i="42"/>
  <c r="F222" i="42"/>
  <c r="F220" i="42"/>
  <c r="F218" i="42"/>
  <c r="F214" i="42"/>
  <c r="F213" i="42"/>
  <c r="F212" i="42"/>
  <c r="F210" i="42"/>
  <c r="F209" i="42"/>
  <c r="F206" i="42"/>
  <c r="F205" i="42"/>
  <c r="F202" i="42"/>
  <c r="F200" i="42"/>
  <c r="F199" i="42"/>
  <c r="F190" i="42"/>
  <c r="F188" i="42"/>
  <c r="F187" i="42"/>
  <c r="F184" i="42"/>
  <c r="F182" i="42"/>
  <c r="F180" i="42"/>
  <c r="F178" i="42"/>
  <c r="F176" i="42"/>
  <c r="F174" i="42"/>
  <c r="F173" i="42"/>
  <c r="F172" i="42"/>
  <c r="F164" i="42"/>
  <c r="F162" i="42"/>
  <c r="F160" i="42"/>
  <c r="F159" i="42"/>
  <c r="F158" i="42"/>
  <c r="F155" i="42"/>
  <c r="F154" i="42"/>
  <c r="F153" i="42"/>
  <c r="F152" i="42"/>
  <c r="F151" i="42"/>
  <c r="F148" i="42"/>
  <c r="F147" i="42"/>
  <c r="F146" i="42"/>
  <c r="F145" i="42"/>
  <c r="F144" i="42"/>
  <c r="F143" i="42"/>
  <c r="F142" i="42"/>
  <c r="F139" i="42"/>
  <c r="F138" i="42"/>
  <c r="F137" i="42"/>
  <c r="F136" i="42"/>
  <c r="F135" i="42"/>
  <c r="F134" i="42"/>
  <c r="F133" i="42"/>
  <c r="F132" i="42"/>
  <c r="F131" i="42"/>
  <c r="F130" i="42"/>
  <c r="F127" i="42"/>
  <c r="F102" i="42"/>
  <c r="F94" i="42"/>
  <c r="F92" i="42"/>
  <c r="F90" i="42"/>
  <c r="F88" i="42"/>
  <c r="F86" i="42"/>
  <c r="F84" i="42"/>
  <c r="F82" i="42"/>
  <c r="F80" i="42"/>
  <c r="F72" i="42"/>
  <c r="F70" i="42"/>
  <c r="F68" i="42"/>
  <c r="F83" i="41"/>
  <c r="F81" i="41"/>
  <c r="F79" i="41"/>
  <c r="F77" i="41"/>
  <c r="F75" i="41"/>
  <c r="F73" i="41"/>
  <c r="F71" i="41"/>
  <c r="F69" i="41"/>
  <c r="F67" i="41"/>
  <c r="F65" i="41"/>
  <c r="F63" i="41"/>
  <c r="F61" i="41"/>
  <c r="F59" i="41"/>
  <c r="F57" i="41"/>
  <c r="F55" i="41"/>
  <c r="F200" i="38"/>
  <c r="F199" i="38"/>
  <c r="F198" i="38"/>
  <c r="F192" i="38"/>
  <c r="F187" i="38"/>
  <c r="F182" i="38"/>
  <c r="F177" i="38"/>
  <c r="F172" i="38"/>
  <c r="F167" i="38"/>
  <c r="F162" i="38"/>
  <c r="F158" i="38"/>
  <c r="F154" i="38"/>
  <c r="F151" i="38"/>
  <c r="F146" i="38"/>
  <c r="F135" i="38"/>
  <c r="F131" i="38"/>
  <c r="F127" i="38"/>
  <c r="F123" i="38"/>
  <c r="F119" i="38"/>
  <c r="F116" i="38"/>
  <c r="F111" i="38"/>
  <c r="F107" i="38"/>
  <c r="F103" i="38"/>
  <c r="F99" i="38"/>
  <c r="F96" i="38"/>
  <c r="F93" i="38"/>
  <c r="F87" i="38"/>
  <c r="F83" i="38"/>
  <c r="F80" i="38"/>
  <c r="F77" i="38"/>
  <c r="F74" i="38"/>
  <c r="F71" i="38"/>
  <c r="F68" i="38"/>
  <c r="F65" i="38"/>
  <c r="F61" i="38"/>
  <c r="F57" i="38"/>
  <c r="F53" i="38"/>
  <c r="F49" i="38"/>
  <c r="F45" i="38"/>
  <c r="F41" i="38"/>
  <c r="F38" i="38"/>
  <c r="F35" i="38"/>
  <c r="F32" i="38"/>
  <c r="F28" i="38"/>
  <c r="F25" i="38"/>
  <c r="F21" i="38"/>
  <c r="F18" i="38"/>
  <c r="F15" i="38"/>
  <c r="F9" i="38"/>
  <c r="F6" i="38"/>
  <c r="E167" i="42" l="1"/>
  <c r="E394" i="42"/>
  <c r="F160" i="39"/>
  <c r="F165" i="39" s="1"/>
  <c r="F167" i="39" s="1"/>
  <c r="E75" i="42"/>
  <c r="E193" i="42"/>
  <c r="E298" i="42"/>
  <c r="E539" i="42"/>
  <c r="E225" i="42"/>
  <c r="E314" i="42"/>
  <c r="E323" i="42"/>
  <c r="F208" i="38"/>
  <c r="F20" i="19" s="1"/>
  <c r="F23" i="19" s="1"/>
  <c r="H10" i="27" s="1"/>
  <c r="E451" i="42"/>
  <c r="E97" i="42"/>
  <c r="E86" i="41"/>
  <c r="H18" i="27" s="1"/>
  <c r="F23" i="36"/>
  <c r="F20" i="36"/>
  <c r="F17" i="36"/>
  <c r="F14" i="36"/>
  <c r="F11" i="36"/>
  <c r="F37" i="35"/>
  <c r="F31" i="35"/>
  <c r="F30" i="35"/>
  <c r="F29" i="35"/>
  <c r="F28" i="35"/>
  <c r="F27" i="35"/>
  <c r="F26" i="35"/>
  <c r="F25" i="35"/>
  <c r="F22" i="35"/>
  <c r="F21" i="35"/>
  <c r="F20" i="35"/>
  <c r="F19" i="35"/>
  <c r="F18" i="35"/>
  <c r="F17" i="35"/>
  <c r="F16" i="35"/>
  <c r="F15" i="35"/>
  <c r="F14" i="35"/>
  <c r="F13" i="35"/>
  <c r="F12" i="35"/>
  <c r="F89" i="34"/>
  <c r="F86" i="34"/>
  <c r="F83" i="34"/>
  <c r="F80" i="34"/>
  <c r="F78" i="34"/>
  <c r="F77" i="34"/>
  <c r="F75" i="34"/>
  <c r="F74" i="34"/>
  <c r="F69" i="34"/>
  <c r="F68" i="34"/>
  <c r="F54" i="34"/>
  <c r="F50" i="34"/>
  <c r="F49" i="34"/>
  <c r="F45" i="34"/>
  <c r="F41" i="34"/>
  <c r="F39" i="34"/>
  <c r="F36" i="34"/>
  <c r="F32" i="34"/>
  <c r="F31" i="34"/>
  <c r="F30" i="34"/>
  <c r="F29" i="34"/>
  <c r="F28" i="34"/>
  <c r="F24" i="34"/>
  <c r="F21" i="34"/>
  <c r="F18" i="34"/>
  <c r="F15" i="34"/>
  <c r="F14" i="34"/>
  <c r="F13" i="34"/>
  <c r="F429" i="33"/>
  <c r="F426" i="33"/>
  <c r="F423" i="33"/>
  <c r="F422" i="33"/>
  <c r="F418" i="33"/>
  <c r="F415" i="33"/>
  <c r="F412" i="33"/>
  <c r="F399" i="33"/>
  <c r="F398" i="33"/>
  <c r="F385" i="33"/>
  <c r="F382" i="33"/>
  <c r="F379" i="33"/>
  <c r="F374" i="33"/>
  <c r="F371" i="33"/>
  <c r="F368" i="33"/>
  <c r="F365" i="33"/>
  <c r="F359" i="33"/>
  <c r="F358" i="33"/>
  <c r="F357" i="33"/>
  <c r="F356" i="33"/>
  <c r="F355" i="33"/>
  <c r="F354" i="33"/>
  <c r="F353" i="33"/>
  <c r="F350" i="33"/>
  <c r="F349" i="33"/>
  <c r="F348" i="33"/>
  <c r="F347" i="33"/>
  <c r="F346" i="33"/>
  <c r="F345" i="33"/>
  <c r="F344" i="33"/>
  <c r="F343" i="33"/>
  <c r="F340" i="33"/>
  <c r="F339" i="33"/>
  <c r="F338" i="33"/>
  <c r="F335" i="33"/>
  <c r="F334" i="33"/>
  <c r="F333" i="33"/>
  <c r="F332" i="33"/>
  <c r="F331" i="33"/>
  <c r="F330" i="33"/>
  <c r="F329" i="33"/>
  <c r="F328" i="33"/>
  <c r="F327" i="33"/>
  <c r="F321" i="33"/>
  <c r="F320" i="33"/>
  <c r="F316" i="33"/>
  <c r="F315" i="33"/>
  <c r="F311" i="33"/>
  <c r="F310" i="33"/>
  <c r="F309" i="33"/>
  <c r="F308" i="33"/>
  <c r="F307" i="33"/>
  <c r="F303" i="33"/>
  <c r="F299" i="33"/>
  <c r="F296" i="33"/>
  <c r="F295" i="33"/>
  <c r="F291" i="33"/>
  <c r="F287" i="33"/>
  <c r="F283" i="33"/>
  <c r="F279" i="33"/>
  <c r="F278" i="33"/>
  <c r="F274" i="33"/>
  <c r="F268" i="33"/>
  <c r="F267" i="33"/>
  <c r="F266" i="33"/>
  <c r="F262" i="33"/>
  <c r="F261" i="33"/>
  <c r="F257" i="33"/>
  <c r="F253" i="33"/>
  <c r="F252" i="33"/>
  <c r="F251" i="33"/>
  <c r="F250" i="33"/>
  <c r="F246" i="33"/>
  <c r="F245" i="33"/>
  <c r="F244" i="33"/>
  <c r="F240" i="33"/>
  <c r="F235" i="33"/>
  <c r="F225" i="33"/>
  <c r="F66" i="33"/>
  <c r="F48" i="32"/>
  <c r="F45" i="32"/>
  <c r="F42" i="32"/>
  <c r="F41" i="32"/>
  <c r="F40" i="32"/>
  <c r="F39" i="32"/>
  <c r="F38" i="32"/>
  <c r="F35" i="32"/>
  <c r="F34" i="32"/>
  <c r="F33" i="32"/>
  <c r="F28" i="32"/>
  <c r="F26" i="30"/>
  <c r="F202" i="30"/>
  <c r="F199" i="30"/>
  <c r="F192" i="30"/>
  <c r="F187" i="30"/>
  <c r="F184" i="30"/>
  <c r="F181" i="30"/>
  <c r="F178" i="30"/>
  <c r="F177" i="30"/>
  <c r="F176" i="30"/>
  <c r="F166" i="30"/>
  <c r="F163" i="30"/>
  <c r="F162" i="30"/>
  <c r="F161" i="30"/>
  <c r="F160" i="30"/>
  <c r="F159" i="30"/>
  <c r="F156" i="30"/>
  <c r="F155" i="30"/>
  <c r="F154" i="30"/>
  <c r="F153" i="30"/>
  <c r="F152" i="30"/>
  <c r="F149" i="30"/>
  <c r="F146" i="30"/>
  <c r="F141" i="30"/>
  <c r="F134" i="30"/>
  <c r="F136" i="30" s="1"/>
  <c r="F232" i="30" s="1"/>
  <c r="F127" i="30"/>
  <c r="F124" i="30"/>
  <c r="F119" i="30"/>
  <c r="F116" i="30"/>
  <c r="F113" i="30"/>
  <c r="F110" i="30"/>
  <c r="F103" i="30"/>
  <c r="F100" i="30"/>
  <c r="F95" i="30"/>
  <c r="F92" i="30"/>
  <c r="F89" i="30"/>
  <c r="F86" i="30"/>
  <c r="F83" i="30"/>
  <c r="F82" i="30"/>
  <c r="F79" i="30"/>
  <c r="F64" i="30"/>
  <c r="F63" i="30"/>
  <c r="F62" i="30"/>
  <c r="F59" i="30"/>
  <c r="F55" i="30"/>
  <c r="F51" i="30"/>
  <c r="F50" i="30"/>
  <c r="F45" i="30"/>
  <c r="F42" i="30"/>
  <c r="F41" i="30"/>
  <c r="F38" i="30"/>
  <c r="F37" i="30"/>
  <c r="F36" i="30"/>
  <c r="F33" i="30"/>
  <c r="F21" i="30"/>
  <c r="F20" i="30"/>
  <c r="F11" i="30"/>
  <c r="F8" i="30"/>
  <c r="F28" i="30" l="1"/>
  <c r="F220" i="30" s="1"/>
  <c r="F13" i="30"/>
  <c r="F214" i="30" s="1"/>
  <c r="F67" i="30"/>
  <c r="F204" i="30"/>
  <c r="F431" i="33"/>
  <c r="F12" i="37" s="1"/>
  <c r="F129" i="30"/>
  <c r="F230" i="30" s="1"/>
  <c r="F194" i="30"/>
  <c r="F234" i="30" s="1"/>
  <c r="F105" i="30"/>
  <c r="F228" i="30" s="1"/>
  <c r="F50" i="32"/>
  <c r="F10" i="37" s="1"/>
  <c r="F91" i="34"/>
  <c r="F14" i="37" s="1"/>
  <c r="F170" i="39"/>
  <c r="H22" i="27"/>
  <c r="E542" i="42"/>
  <c r="H16" i="27" s="1"/>
  <c r="F39" i="35"/>
  <c r="F16" i="37" s="1"/>
  <c r="F25" i="36"/>
  <c r="F18" i="37" s="1"/>
  <c r="F70" i="30" l="1"/>
  <c r="F222" i="30"/>
  <c r="F206" i="30"/>
  <c r="F236" i="30"/>
  <c r="F20" i="37"/>
  <c r="H14" i="27" s="1"/>
  <c r="F243" i="30" l="1"/>
  <c r="H12" i="27" s="1"/>
  <c r="H24" i="27" s="1"/>
</calcChain>
</file>

<file path=xl/sharedStrings.xml><?xml version="1.0" encoding="utf-8"?>
<sst xmlns="http://schemas.openxmlformats.org/spreadsheetml/2006/main" count="4672" uniqueCount="2412">
  <si>
    <t>I.</t>
  </si>
  <si>
    <t>PRIPREMNI RADOVI</t>
  </si>
  <si>
    <t>kompl</t>
  </si>
  <si>
    <t>a.</t>
  </si>
  <si>
    <t>kom</t>
  </si>
  <si>
    <t>b.</t>
  </si>
  <si>
    <t>c.</t>
  </si>
  <si>
    <t>Obračun po m2 demontirane konstrukcije</t>
  </si>
  <si>
    <t>m2</t>
  </si>
  <si>
    <t>Obračun po m2 uklonjene lamperije</t>
  </si>
  <si>
    <t>Obračun po m2 očišćenih površina</t>
  </si>
  <si>
    <t>Obračun po m3 uklonjene konstrukcije</t>
  </si>
  <si>
    <t>m3</t>
  </si>
  <si>
    <t xml:space="preserve">- podloge ispod podnih konstrukcija  </t>
  </si>
  <si>
    <t>Obračun po m3 ugrađenog materijala</t>
  </si>
  <si>
    <t>II.</t>
  </si>
  <si>
    <t>OPĆI UVJETI</t>
  </si>
  <si>
    <t>Prije betoniranja, oplatu i armaturu treba obavezno pregledati nadzorni inženjer. Zabranjuje se betoniranje koje nadzorni inženjer nije odobrio.</t>
  </si>
  <si>
    <t>Beton</t>
  </si>
  <si>
    <t>Oplata po gabaritu ploče</t>
  </si>
  <si>
    <t xml:space="preserve">Obračun po m3 ugrađenog potrebnog betona </t>
  </si>
  <si>
    <t>Obračun po težini ugrađene potrebne armature.</t>
  </si>
  <si>
    <t>na bazi 100kg armature/m3 arm.betona</t>
  </si>
  <si>
    <t>B500B(A)</t>
  </si>
  <si>
    <t>kg</t>
  </si>
  <si>
    <t>TESARSKI RADOVI</t>
  </si>
  <si>
    <t>Napomene</t>
  </si>
  <si>
    <t>Radovi se u svemu izvode prema tehničkoj dokumentaciji:</t>
  </si>
  <si>
    <t>- ugrađivati materijale  koji odgovaraju propisima o standardizaciji i drugim propisima donesenim na temelju zakona, hrvatskim normama i pravilima struke,</t>
  </si>
  <si>
    <t xml:space="preserve">- za izvedene radove i ugrađene materijale dokazati kvalitetu  ispravama izdanim od ovlaštenih stručnih organizacija u skladu sa Zakonom ili propisima o tehničkim normativima i standardima. </t>
  </si>
  <si>
    <t>Pripremni radovi ne iskazuju se posebno kao trošak nego su uključeni u jediničnu cijenu pojedine stavke.</t>
  </si>
  <si>
    <t>Ukoliko izvođač radova u toku izvođenja radova zapazi nedostatke u tehničkoj dokumentacije dužan je bez odlaganja o tome obavijestiti projektanta kako bi se poduzele mjere da se nedostaci blagovremeno isprave. Prije izrade elemenata za ugradnju obavezno izvršiti izmjere u naravi. Narudžbu elemenata naručiti prema izmjeri na licu mjesta.</t>
  </si>
  <si>
    <t>Potrebno je izvesti:</t>
  </si>
  <si>
    <t>IV.</t>
  </si>
  <si>
    <t>V.</t>
  </si>
  <si>
    <t>ZIDARSKI RADOVI</t>
  </si>
  <si>
    <t xml:space="preserve">Svi materijali upotrebljavani u gradnji moraju u potpunosti odgovarati važećim standardima. </t>
  </si>
  <si>
    <t>Sve vertikalne i horizontalne plohe moraju biti izvedene i očišćene po završetku radova.</t>
  </si>
  <si>
    <t>Razne pomoćne konstrukcije i skele potrebne u toku radova treba obavezno uračunati u jediničnu cijenu, osim gdje je to posebno predviđeno troškovnikom.</t>
  </si>
  <si>
    <t>Jediničnom cijenom treba također obuhvatiti i sve horizontalne i vertikalne transporte i prijenose osnovnog i pomoćnog materijala, do i na gradilištu, sve utovare, istovare i pretovare, te sva uskladištenja.</t>
  </si>
  <si>
    <t>- prema presjeku konstrukcije oznake P1</t>
  </si>
  <si>
    <t>Obračun po m1 ugrađenog estriha</t>
  </si>
  <si>
    <t>VI.</t>
  </si>
  <si>
    <t>IZOLATERSKI RADOVI</t>
  </si>
  <si>
    <t>Nakon izvedbe svakog sloja izolacije (toplinska izolacija, hidroizolacija i drugo) treba isti pregledati nadzorni organ i tek se, nakon pozitivnog mišljenja, može nastaviti s daljnjim radom. Nepravilno ili nekvalitetno izvedene slojeve izvođač mora na svoj trošak ukloniti i izvesti pravilno.</t>
  </si>
  <si>
    <t>Sve spojeve plastičnih (PE ili PVC) folija treba spajati samoljepivom trakom širine minimalno 4 cm, ili po detalju izolacije.</t>
  </si>
  <si>
    <t>U cijeni treba također uključiti obradu slojeva izolacije i po potrebi izvedbu holkera oko raznih prodora kroz slojeve izolacije (instalacioni prodori i sl.), kao i sve potrebne radnje i materijale oko izvedbe spojeva, prelaza i završetaka slojeva izolacije, detalja vezanih uz gore navedeno, ugradbe raznih rubnih traka, putz lajsni i slično.</t>
  </si>
  <si>
    <t>Prema presjeku konstrukcije P1</t>
  </si>
  <si>
    <t>Horizontalna hidroizolacija</t>
  </si>
  <si>
    <t>VII.</t>
  </si>
  <si>
    <t>Obračun po m2 izvedene obloge.</t>
  </si>
  <si>
    <t>Stavka uključuje:</t>
  </si>
  <si>
    <t>VIII.</t>
  </si>
  <si>
    <t>STOLARSKI RADOVI</t>
  </si>
  <si>
    <t xml:space="preserve">Za svu stolariju vrijedi da u jediničnoj cijeni treba obuhvatiti dobavu, prijevoz i ugradbu stolarije, komplet završno ugrađene, funkcionalne i obrađene, svo ostakljenje u kvaliteti i kvantiteti po opisu, sva brtvljenja i kitanja, sva sidra i  sidrene detalje i profile, sve pokrovne, kutne i kitne letvice i profile, sav okov po izboru projektanta uključivo brave i ključeve, podne odbojnike, završnu obradu, te potrebnu radnu skelu za ugradbu. </t>
  </si>
  <si>
    <t>Sva stolarija je završno obrađena.</t>
  </si>
  <si>
    <t>FASADNA STOLARIJA</t>
  </si>
  <si>
    <t>UNUTARNJA STOLARIJA</t>
  </si>
  <si>
    <t>Okov prvoklasni, sastoji se od: 3 petlje, kvake sa štitnicima, brave s ključem</t>
  </si>
  <si>
    <t xml:space="preserve">Pregrade sa ili bez vratnih krila učvršćenih na iste. Sa potrebnim okovom. </t>
  </si>
  <si>
    <t xml:space="preserve">Uključivo nosač s gornje strane pregrade učvršćen u bočne zidove. </t>
  </si>
  <si>
    <t>STOLARSKI RADOVI UKUPNO:</t>
  </si>
  <si>
    <t>IX.</t>
  </si>
  <si>
    <t>BRAVARSKI RADOVI</t>
  </si>
  <si>
    <t>X.</t>
  </si>
  <si>
    <t>A - UNUTARNJA OPLOČENJA</t>
  </si>
  <si>
    <t xml:space="preserve">Sve ugrađene pločice moraju obavezno biti “A” klase, kako za podno tako i za zidno opločenje.  </t>
  </si>
  <si>
    <t xml:space="preserve">Sve fuge izvesti u nepropusnoj  izvedbi. </t>
  </si>
  <si>
    <t xml:space="preserve">Kod pločica koje se polažu ljepljenjem treba koristiti odgovarajuće ljepilo s obzirom na pločice i uvjete oblaganja, a rad treba izvesti točno po uputi proizvođača ljepila. </t>
  </si>
  <si>
    <t>Obračun po m2 opločenih površina.</t>
  </si>
  <si>
    <t>- pločice</t>
  </si>
  <si>
    <t xml:space="preserve">- ljepilo i rad </t>
  </si>
  <si>
    <t>Obračun po m2 postavljenih pločica.</t>
  </si>
  <si>
    <t>XI.</t>
  </si>
  <si>
    <t xml:space="preserve">Stavka uključuje; </t>
  </si>
  <si>
    <t>Obračun po m2 obrađene površine.</t>
  </si>
  <si>
    <t xml:space="preserve">Rad </t>
  </si>
  <si>
    <t>XII.</t>
  </si>
  <si>
    <t>Rad + materijal za ljepljenje</t>
  </si>
  <si>
    <t>Rad + materijal za  lakiranje:</t>
  </si>
  <si>
    <t>XIII.</t>
  </si>
  <si>
    <t>SOBOSLIKARSKI RADOVI</t>
  </si>
  <si>
    <t xml:space="preserve">- čišćenje, otprašivanje podloge </t>
  </si>
  <si>
    <t>- zaštita stolarije i podova PE folijom</t>
  </si>
  <si>
    <t>- dvostruko gletanje ploha</t>
  </si>
  <si>
    <t>- dvostruki završni premaz disperzivnom bojom u tonu prema izboru projektanta.</t>
  </si>
  <si>
    <t>- završne popravke i čiščenje.</t>
  </si>
  <si>
    <t>Radna skela obuhvaćena jediničnom cijenom.</t>
  </si>
  <si>
    <t>Zidovi</t>
  </si>
  <si>
    <t>Stropovi</t>
  </si>
  <si>
    <t>SOBOSLIKARSKI RADOVI UKUPNO :</t>
  </si>
  <si>
    <t>XIV.</t>
  </si>
  <si>
    <t>LIČILAČKI  RADOVI</t>
  </si>
  <si>
    <t>Ličenje drvenih konstrukcija.</t>
  </si>
  <si>
    <t>Obračun po m2 obrađenih površina</t>
  </si>
  <si>
    <t>LIČILAČKI RADOVI UKUPNO :</t>
  </si>
  <si>
    <t>m1</t>
  </si>
  <si>
    <t>R E K A P I T U L A C I J A</t>
  </si>
  <si>
    <t>III.</t>
  </si>
  <si>
    <t>DRVENE PODNE OBLOGE</t>
  </si>
  <si>
    <t>LIJEVANE PODNE OBLOGE</t>
  </si>
  <si>
    <t>Dobava potrebnog materijala i izvedba ojačanja postojeće drvene konstrukcije višestrešnog krova.</t>
  </si>
  <si>
    <t>Obračun po kom kompletno montiranih i finalno obrađenih pregrada.</t>
  </si>
  <si>
    <t>Dobava materijala i postava drvene obloge dijela podne površine lokala.</t>
  </si>
  <si>
    <t xml:space="preserve">- čišćenje, brušenje i otprašivanje podloge </t>
  </si>
  <si>
    <t>1.</t>
  </si>
  <si>
    <t>2.</t>
  </si>
  <si>
    <t>3.</t>
  </si>
  <si>
    <t>4.</t>
  </si>
  <si>
    <t>5.</t>
  </si>
  <si>
    <t>6.</t>
  </si>
  <si>
    <t>7.</t>
  </si>
  <si>
    <t>8.</t>
  </si>
  <si>
    <t>9.</t>
  </si>
  <si>
    <t>10.</t>
  </si>
  <si>
    <t>11.</t>
  </si>
  <si>
    <t>12.</t>
  </si>
  <si>
    <t>13.</t>
  </si>
  <si>
    <t>14.</t>
  </si>
  <si>
    <t>15.</t>
  </si>
  <si>
    <t>A.</t>
  </si>
  <si>
    <t>B.</t>
  </si>
  <si>
    <t>C.</t>
  </si>
  <si>
    <t>Fasadna stolarija (vrata i prozori) vel. do 2 m2</t>
  </si>
  <si>
    <t>Fasadna stolarija (vrata i prozori) vel. 2-4 m2</t>
  </si>
  <si>
    <t>PRIPREMNI RADOVI UKUPNO:</t>
  </si>
  <si>
    <t>ZIDARSKI RADOVI UKUPNO:</t>
  </si>
  <si>
    <t>IZOLATERSKI RADOVI UKUPNO:</t>
  </si>
  <si>
    <t xml:space="preserve">Stavka uključuje dobavu i dostavu potrebnog materijala, izmjeru na licu mjesta, pripremne radove i ugradnju novih elemenata konstrukcije. Dobava, postava i demontaža potrebne radne skele uključena u cijeni. </t>
  </si>
  <si>
    <t>Materijal</t>
  </si>
  <si>
    <t>Redni broj.</t>
  </si>
  <si>
    <t>OPIS</t>
  </si>
  <si>
    <t>J.mjere</t>
  </si>
  <si>
    <t>Količina</t>
  </si>
  <si>
    <t>Jed.cijena</t>
  </si>
  <si>
    <t>UKUPNO</t>
  </si>
  <si>
    <t>Dobava i montaža aparata za početno gašenje ulja i masti (F klasa), s 25 F jedinica. Aparat se montira prema Elaboratu zaštite od požara i dogovoru s projektantom</t>
  </si>
  <si>
    <t>Z.O.P.</t>
  </si>
  <si>
    <t>B.P.</t>
  </si>
  <si>
    <t>INVESTITOR:</t>
  </si>
  <si>
    <t>NAZIV ZAHVATA:</t>
  </si>
  <si>
    <t>LOKACIJA:</t>
  </si>
  <si>
    <t>STRUKOVNA ODREDNICA:</t>
  </si>
  <si>
    <t>MJESTO I DATUM:</t>
  </si>
  <si>
    <t>GLAVNI PROJEKTANT:</t>
  </si>
  <si>
    <t>PROJEKTANT:</t>
  </si>
  <si>
    <t>DIREKTOR:</t>
  </si>
  <si>
    <t>NACIONALNI PARK PLITVIČKA JEZERA, Josipa Jovića 19, 53231 Plitvička Jezera, OIB 91109303119</t>
  </si>
  <si>
    <t>IZVEDBENI PROJEKT</t>
  </si>
  <si>
    <t>Troškovnik građevinsko – obrtničkih radova</t>
  </si>
  <si>
    <t>Zora Salopek Baletić, dipl.ing.arh.</t>
  </si>
  <si>
    <t>Meliha Mehmedagić Nanić, dipl.ing.arh.</t>
  </si>
  <si>
    <t>Zora Salopek Baletić,  dipl.ing.arh.</t>
  </si>
  <si>
    <t>matrica arhitektura d.o.o., Vlaška 84, 10000 Zagreb, OIB 78452145078 www.matrica-arhitektura.hr</t>
  </si>
  <si>
    <t>BETONSKI I ARMIRANOBETONSKI RADOVI</t>
  </si>
  <si>
    <t>GRAĐEVINSKO - MONTAŽERSKI RADOVI</t>
  </si>
  <si>
    <t>LIČILAČKI RADOVI</t>
  </si>
  <si>
    <t>XV.</t>
  </si>
  <si>
    <t>XVI.</t>
  </si>
  <si>
    <t>Projektant:</t>
  </si>
  <si>
    <t>FAZA PROJEKTA:</t>
  </si>
  <si>
    <t>0.</t>
  </si>
  <si>
    <t>Redni broj</t>
  </si>
  <si>
    <t>BETONSKI I ARMIRANOBETONSKI RADOVI UKUPNO:</t>
  </si>
  <si>
    <t>/ POBOLJŠANJE POSTOJEĆE NOSIVE DRVENE KONSTRUKCIJE NA POŽARNO OPTEREĆENJE R30</t>
  </si>
  <si>
    <t>GRAĐEVINSKO-MONTAŽERSKI RADOVI</t>
  </si>
  <si>
    <t>GRAĐEVINSKO-MONTAŽERSKI RADOVI UKUPNO:</t>
  </si>
  <si>
    <t>LIJEVANE PODNE OBLOGE UKUPNO:</t>
  </si>
  <si>
    <t>DRVENE PODNE OBLOGE UKUPNO:</t>
  </si>
  <si>
    <r>
      <rPr>
        <sz val="10"/>
        <color theme="1"/>
        <rFont val="Arial"/>
        <family val="2"/>
        <charset val="238"/>
      </rPr>
      <t>1</t>
    </r>
    <r>
      <rPr>
        <sz val="11"/>
        <color theme="1"/>
        <rFont val="Arial"/>
        <family val="2"/>
        <charset val="238"/>
      </rPr>
      <t>.</t>
    </r>
  </si>
  <si>
    <t>DOBAVE I UGRADNJE</t>
  </si>
  <si>
    <r>
      <t xml:space="preserve">TESARSKI  RADOVI / </t>
    </r>
    <r>
      <rPr>
        <sz val="8"/>
        <color theme="1"/>
        <rFont val="Arial"/>
        <family val="2"/>
        <charset val="238"/>
      </rPr>
      <t>OSTALE NOVE DRVENE KONSTRUKCIJE</t>
    </r>
  </si>
  <si>
    <t>DOBAVE I UGRADNJE UKUPNO:</t>
  </si>
  <si>
    <t xml:space="preserve">izrađenom u RADIONICI STATIKE d.o.o; projektant konstrukcije: dr.sc. Josip Galić dipl. ing. građ.   </t>
  </si>
  <si>
    <t xml:space="preserve">Razbijanje i vađenje podne konstrukcije do kote dna nove konstrukcije – prema projektu. </t>
  </si>
  <si>
    <t>PROJEKT IZRADILA:</t>
  </si>
  <si>
    <t>* tipsku podkonstrukciju</t>
  </si>
  <si>
    <t>* gips karton ploče; 2x1,25cm (900kg/m3)</t>
  </si>
  <si>
    <t>* tipsku metalnu podkonstrukciju</t>
  </si>
  <si>
    <t xml:space="preserve">* gipskartonske ploče 2x1,25cm (900kg/m3) u podgledu </t>
  </si>
  <si>
    <t>Napomena: Sheme bravarije su sastavni dio ponudbenog troškovnika</t>
  </si>
  <si>
    <t>Dobava potrebnog materijala i oblaganje podova unutarnjih prostora gres porculanskim protukliznim pločicama</t>
  </si>
  <si>
    <t>* pripremu podloge brušenjem</t>
  </si>
  <si>
    <t>* apliciranje baznog sloja u vidu epoksidnog prajmera  kao priprema za postavu podne obloge na bazi polimercementa</t>
  </si>
  <si>
    <t>* pod se dodatno obrađuje kiselinom, u boji po izboru projektanta, kako bi se postigao efekt “zamrljanog” poda. Pranje viška kiseline i sušenje.</t>
  </si>
  <si>
    <t xml:space="preserve"> Kiselina reagira s cementom te stvara efekt mrlje.</t>
  </si>
  <si>
    <t>* nakon sušenja podloge, aplicira se prvi sloj poda</t>
  </si>
  <si>
    <t>* kao završna impregnacija aplicira se transparentna impregnacijska tekućina koja služi kao repellent na sol i vodu.</t>
  </si>
  <si>
    <t>A – prostor za usluživanje i boravak gostiju, protukliznost R9</t>
  </si>
  <si>
    <t>* nakon cca pola sata, a zavisno o vremenskim uvjetima, aplicira se drugi sloj poda te se zaglađuje do potrebnog sjaja</t>
  </si>
  <si>
    <t>Preuređenje caffe bara Poljana</t>
  </si>
  <si>
    <t>Josipa Jovića 15, 53231 Plitvička Jezera, k.č.br. 12/1, 12/2, 9, K.o. Plitvička Jezera</t>
  </si>
  <si>
    <t>62/19</t>
  </si>
  <si>
    <t>62-1/19</t>
  </si>
  <si>
    <t>d.</t>
  </si>
  <si>
    <t>Fasadna stolarija (vrata i prozori) vel. iznad 4 m2</t>
  </si>
  <si>
    <t>c.1. šesterodijelna ostakljena stijena 380x241 cm</t>
  </si>
  <si>
    <t>a.1. jednodijelni fiksni prozor  90x163 cm</t>
  </si>
  <si>
    <t>b.1. jednodijelni fiksni prozor 268,5x82 cm</t>
  </si>
  <si>
    <t>c.2. šesterodijelna ostakljena stijena 380x213 cm</t>
  </si>
  <si>
    <t>c.3. šesterodijelna ostakljena stijena 380x291 cm</t>
  </si>
  <si>
    <t>e.</t>
  </si>
  <si>
    <t>Unutarnja stolarija- ostakljena stijena u cijeloj poprečnoj dužini  prostorije- dimenzije 1140x337 cm, podjela drvenim profilima na polja, dva zaokretna vratna krila unutar stijene sa nadvojem od drvenih letvica,  drveni sokl visine 20 cm, podjela u dva reda- prvi red visine 238, a drugi 99 cm; ostakljena polja max. dimenzije 200/238 cm</t>
  </si>
  <si>
    <t>komplet</t>
  </si>
  <si>
    <t>c.4. četverodijelna ostakljena stijena 275x213 cm</t>
  </si>
  <si>
    <t>Uklanjanje završne podne obloge u spremištu.</t>
  </si>
  <si>
    <t>Unutarnja stolarija- jednokrilna  vrata vel.  2-4 m2</t>
  </si>
  <si>
    <t>f.</t>
  </si>
  <si>
    <t>Unutarnja stolarija- dvokrilna  vrata vel. 4 m2</t>
  </si>
  <si>
    <t>Uključivo: završni sloj poda (keramičke ili klinker pločice u cementu + cementni estrih + slojevi za izolaciju + betonska podloga + šljunčani tampon). Visina postojećih slojeva 45 cm. Potrebno je ukloniti sve slojeve do kote dna nove podne konstrukcije- ukupne visine 59 cm.</t>
  </si>
  <si>
    <t>Uklanja se završni sloj poda do postojećeg estriha- podne ploče od podolita i keramičke pločice.</t>
  </si>
  <si>
    <t>hodnik- keramika</t>
  </si>
  <si>
    <t>spremište- podolit</t>
  </si>
  <si>
    <t>Uklanjanje slojeva krova spojne građevine.</t>
  </si>
  <si>
    <t>Rebrasti lim</t>
  </si>
  <si>
    <t>Daščana oplata debljine 2 cm sa hidroizolacijom</t>
  </si>
  <si>
    <t>Beton u padu 4-8 cm</t>
  </si>
  <si>
    <t>Uključivo zaglađivanje gornje plohe, jer će služiti  za polaganje završnog sloja poda.</t>
  </si>
  <si>
    <t>- Građevinskom projektu - Projekt konstrukcije: D/ Dokaz požarne otpornosti konstrukcije, broj projekta TD 080/2019,</t>
  </si>
  <si>
    <t>- Elaboratu zaštite od požara:  broj projekta TD 238/19-ZOP koji je izradio iNSPEKTiNG d.o.o; projektant Josip Radeljić dipl.ing.građ.</t>
  </si>
  <si>
    <t>Radove treba izvesti prema tehničkoj dokumentaciji (Građevinski projekt TD 080/2019),</t>
  </si>
  <si>
    <t xml:space="preserve">Nosivi sustav krova se sastoji od 6 glavnih drvenih rešetki  koje se pružaju u kraćem smjeru građevine, te se oslanjaju na obodne armiranobetonske stupove. Raspon drvenih rešetki iznosi 12,0 m, a postavljaju se na jednakim rasterima od 4,0 m. </t>
  </si>
  <si>
    <t xml:space="preserve">U dužem smjeru građevine su također na rasterima od 4,0 m postavljene 2 sekundarne nosive rešetke koje služe za horizontalnu stabilizaciju krovnih ravnina u tom smjeru. </t>
  </si>
  <si>
    <t>Nosivi sustav između glavnih nosivih rešetki krova čine rogovi, raspona 4,0 m, koji su na ravnom dijelu krova poprečnog presjeka b/h = 14/16 cm, postavljeni na rasterima  0,8 m, a na kosom dijelu krova poprečnog presjeka 12/14 cm , postavljeni na rasterima 0,5 m.</t>
  </si>
  <si>
    <t>Drveni elementi 5,5/6 cm, duljina 1,65 m</t>
  </si>
  <si>
    <t>Debljina glazure 6,5 cm (podloga za lijevani pod)</t>
  </si>
  <si>
    <t>Debljina glazure 6 cm (podloga za oblogu keramikom)</t>
  </si>
  <si>
    <t>Debljina glazure 5 cm (podloga za daščanu oblogu)</t>
  </si>
  <si>
    <t>Dobava potrebnog materijala i izvedba horizontalne hidroizolacije iznad ab podne ploče. Izvodi se polimerbitumenskim Hi trakama za zavarivanje (1cm). Stavka uključuje bitumenski premaz (emulzija) betonske površine prije postave izolacionih traka (0,2cm). Obračun po m2 tlocrtne površine na koju se postavlja izolacija u navedenim slojevima.</t>
  </si>
  <si>
    <t>Prema izvedbenom detalju. Obračun u m1.</t>
  </si>
  <si>
    <t>Prema izvedbenom detalju</t>
  </si>
  <si>
    <t>Prema presjeku konstrukcije K1A, K1B</t>
  </si>
  <si>
    <r>
      <t xml:space="preserve">TESARSKI  RADOVI </t>
    </r>
    <r>
      <rPr>
        <sz val="9"/>
        <color theme="1"/>
        <rFont val="Arial"/>
        <family val="2"/>
        <charset val="238"/>
      </rPr>
      <t>/ OSTALE NOVE DRVENE KONSTRUKCIJE</t>
    </r>
  </si>
  <si>
    <r>
      <t xml:space="preserve">TESARSKI  RADOVI UKUPNO: </t>
    </r>
    <r>
      <rPr>
        <sz val="9"/>
        <color theme="1"/>
        <rFont val="Arial"/>
        <family val="2"/>
        <charset val="238"/>
      </rPr>
      <t xml:space="preserve">/ OSTALE NOVE DRVENE KONSTRUKCIJE </t>
    </r>
  </si>
  <si>
    <t>Potrebna radna skela uključena u cijeni.</t>
  </si>
  <si>
    <t>Obračun prema m2 stvarne površine  krovišta što se oblaže.</t>
  </si>
  <si>
    <t>Dobava potrebnog materijala i izvedba toplinske izolacije postavljanjem  ploča mineralne vune (30 kg/m3 )  debljine 14 cm između rogova.  Obračun po m2 tlocrtne površine na koju se postavlja izolacija.</t>
  </si>
  <si>
    <t xml:space="preserve"> MW debljine 14 cm</t>
  </si>
  <si>
    <t>LIMARSKI RADOVI</t>
  </si>
  <si>
    <t>LIMARSKI RADOVI UKUPNO</t>
  </si>
  <si>
    <t>Obračun:</t>
  </si>
  <si>
    <t xml:space="preserve">_žljebovi, cijevi, opšavi i sl. definirani razvijenom širinom lima u dužinama izraženim u  m1  
_limeni pokrovi u površini izraženoj u  m2
_svi potrebni spojni elementi i fazonski komadi ne obračunavaju se posebno (kuke, zakovice, jahači, čavli, vijci, držači, kutni elementi, samouklapajući zatvarači oluka itd.)
</t>
  </si>
  <si>
    <t>Jedinična cijena uključuje:</t>
  </si>
  <si>
    <t xml:space="preserve">_uzimanje mjera na gradilištu  i definiranje ugradbenih dimenzija
_tehnološku razradu svih detalja 
_pripremu podloga 
_izradu radioničkih nacrta  
_sav spojni materijal
_postavu i skidanje radne skele
</t>
  </si>
  <si>
    <t xml:space="preserve">_sve posredne i neposredne troškove za rad, materijal, alat i građevinske strojeve
_sve transporte
_čišćenje tokom rada, odvoz i zbrinjavanje smeća
_završno čišćenje prije primopredaje radova
_nadoknadu  eventualne štete nastale iz nepažnje  na svojim ili tuđim radovima
_sva manja potrebna usijecanja  utora nužna za ugradbu i savijanje lima i izvedbu detalja, kao i sva sitnija usijecanja  ploha te potrebne popravke i zapunjavanja nastalih međuprostora i pukotina cem. mortom
</t>
  </si>
  <si>
    <t>napomena:</t>
  </si>
  <si>
    <t>* PE foliju s preljepljenim preklopima, debljine 0,03 cm (1000 kg/m3), parnu branu</t>
  </si>
  <si>
    <t>* mineralnu vunu (30kg/m3) 10 cm debljine</t>
  </si>
  <si>
    <t>* mineralnu vunu (30kg/m3) 5 cm debljine</t>
  </si>
  <si>
    <t>Oznaka konstrukcije Z2 u nacrtu</t>
  </si>
  <si>
    <t>* PIR ploče (500 kg/m3) 2 cm debljine</t>
  </si>
  <si>
    <t>* gips karton ploče; 1x1,25cm (900kg/m3)</t>
  </si>
  <si>
    <t>Oznaka konstrukcije Z2a u nacrtu</t>
  </si>
  <si>
    <t>Obračun po m2 montiranog stropa</t>
  </si>
  <si>
    <t>Dobava, dostava i montaža konstrukcije spuštenog stropa od gips karton ploča.</t>
  </si>
  <si>
    <t>Obračun po m2 izvedenog zida debljine 15 cm.</t>
  </si>
  <si>
    <t>Zid Z3- vodootporne GK ploče- jednostrana postava</t>
  </si>
  <si>
    <t>Obračun po m2 izvedenog zida debljine 20 cm.</t>
  </si>
  <si>
    <t>Pregradni zid između lokala i pomoćnih prostora</t>
  </si>
  <si>
    <t>Obračun po m2 izvedenog zida debljine 10 cm.</t>
  </si>
  <si>
    <t xml:space="preserve">Zid Z3- protupožarne gipskartonske ploče </t>
  </si>
  <si>
    <t>Pregradni zidovi pomoćnih prostora</t>
  </si>
  <si>
    <t>Sva stolarija ugrađuje se u suhoj ugradbi. Izrada i doprema dovratnika za suhu ugradbu mora biti uključena u jediničnu cijenu stavke. U cijenu treba uključiti i dobavu i montažu te okivanje i pripasivanje finalnih dovratnika i krila, kao i pripasivanje kutnih i pokrovnih letvica.</t>
  </si>
  <si>
    <t>SHEME STOLARIJE SU SASTAVNI DIO PONUDBENOG TROŠKOVNIKA.</t>
  </si>
  <si>
    <t xml:space="preserve">Izrada, dobava i montaža  vanjske drvene četverodijelne ostakljene stijene sa dvokrilnim zaokretnim vratima. </t>
  </si>
  <si>
    <t>Veličina za građevinski otvor  380x241 cm</t>
  </si>
  <si>
    <t xml:space="preserve">Izrada, dobava i montaža  vanjskog drvenog ostakljenog fiksnog prozora.
</t>
  </si>
  <si>
    <t>Veličina za građevinski otvor  90x163 cm</t>
  </si>
  <si>
    <t>Izrada, dobava i montaža  vanjske drvene šesterodijelne ostakljene stijene s dva otklopna prozora.</t>
  </si>
  <si>
    <t>Veličina za građevinski otvor  380x213 cm</t>
  </si>
  <si>
    <t>Prozori s otklopnim krilom- otvor 82x40 cm</t>
  </si>
  <si>
    <t>Vrata sa zaokretnim krilima- otvor 180x229 cm</t>
  </si>
  <si>
    <t xml:space="preserve">Ostakljenje izo staklom (min. 4+16+4)mm, ispuna plinom  UG &lt;1,1 W/m2K, low-E+plastični distanceri; solarni factor g=0,6; U &lt; 1,34 W/m2K,  R*w&gt;32 dB;
Uračunati i izvedbu pokrivnih drvenih lajsni između ostakljene stijene i okolnog zida.   </t>
  </si>
  <si>
    <t>Ostakljenje izo staklom (min. 4+16+4)mm, ispuna plinom  UG &lt;1,1 W/m2K, low-E+plastični distanceri; solarni factor g=0,6; U &lt; 1,34 W/m2K,  R*w&gt;32 dB</t>
  </si>
  <si>
    <t>Izrada, dobava i montaža  vanjske drvene šesterodijelne ostakljene stijene s dva otklopna prozora i dvokrilnim zaokretnim vratima.</t>
  </si>
  <si>
    <t>Veličina za građevinski otvor 380x291 cm.</t>
  </si>
  <si>
    <t>Prozori sa otklopnim krilom- otvor 79x40 cm</t>
  </si>
  <si>
    <t xml:space="preserve">U stavkama specifikacije upisane su veličine otvora prema nacrtima. Prije izrade stolarije izmjeru otvora izvršiti u naravi.   </t>
  </si>
  <si>
    <t>Cijenom obuhvaćen i sav potreban okov, brava, pokrovne letve, pričvrsni pribor i materijal, završna obrada – sve do potpune funkcionalnosti.</t>
  </si>
  <si>
    <t>Veličina građevinskog otvora 90x237 cm</t>
  </si>
  <si>
    <t xml:space="preserve">Proizvodna veličina 87x235,5 cm </t>
  </si>
  <si>
    <t>Veličina građevinskog otvora 117,5x237cm</t>
  </si>
  <si>
    <t xml:space="preserve">Proizvodna veličina 114,5x235,5cm </t>
  </si>
  <si>
    <t>Veličina građevinskog otvora 100x237cm</t>
  </si>
  <si>
    <t xml:space="preserve">Proizvodna veličina 99x235,5cm </t>
  </si>
  <si>
    <t>Veličina građevinskog otvora 90x200cm</t>
  </si>
  <si>
    <t xml:space="preserve">Proizvodna veličina 89x198,5 cm </t>
  </si>
  <si>
    <t>Napomena: sheme pregradnih zidova su sastavni dio ponudbenog troškovnika</t>
  </si>
  <si>
    <t>PREGRADE MOKRIH PROSTORA</t>
  </si>
  <si>
    <t xml:space="preserve">Izrada prema shemi. </t>
  </si>
  <si>
    <t>Pregrada bez vratnog krila</t>
  </si>
  <si>
    <t xml:space="preserve">Tlocrtne dimenzije 1027,30 x 415,30 cm
</t>
  </si>
  <si>
    <t>U jediničnu cijenu uključen sav odvoz materijala dobivenog od razgradnje tijekom izvođenja rada i otpada nastalog tijekom rada na gradsku deponiju  uključivo utovar, prijevoz i istovar te višekratno (tjedno i dnevno) čišćenje objekta tijekom izvođenja radova, te završno grubo i fino čišćenje nakon završetka radova. Posebni se odvoz materijala ne obračunava.</t>
  </si>
  <si>
    <t>U jediničnu cijenu uključena dobava, izrada i ugradnja svog potrebnog materijala, sav unutrašnji i vanjski transport.</t>
  </si>
  <si>
    <t>U jediničnu cijenu uključene sve potrebne skele, podupiranja, razupiranja i osiguranja te sve potrebne prilazne i radne rampe, njihova izrada i uklanjanje.</t>
  </si>
  <si>
    <t>U jediničnu cijenu je uključeno korištenje svih potrebnih strojeva i alata potrebnih za izvršenje kompletnog rada te se potreban stroj ili alat u stavci posebno ne navodi.</t>
  </si>
  <si>
    <t>U jediničnu cijenu uključena izrada radioničkih nacrta od strane izvoditelja radova.</t>
  </si>
  <si>
    <t>U jediničnu cijenu uključena dobava, sječenje, čiščenje, varenje, postavljanje, te svi potrebni spojni elementi.</t>
  </si>
  <si>
    <t>Površina čelika mora biti suha, nemasna te s nje odstranjeni svi nenosivi slojevi i hrđa.</t>
  </si>
  <si>
    <t>Sva tri nanosa moraju biti iz istog sustava i sve se treba izvoditi prema uputama proizvođača.</t>
  </si>
  <si>
    <t>Napomena uz kvalitetu čelika:</t>
  </si>
  <si>
    <t>PROTUPOŽARNA FASADNA STOLARIJA</t>
  </si>
  <si>
    <t>Veličina za građevinski otvor 275x213 cm.</t>
  </si>
  <si>
    <t xml:space="preserve">Ostakljenje protupožarnim dvoslojnim izo staklom (min. 4+16+4)mm, ispuna plinom  UG &lt;1,1 W/m2K, low-E+plastični distanceri; solarni factor g=0,6; U &lt; 1,34 W/m2K,  R*w&gt;32 dB, </t>
  </si>
  <si>
    <t>Izrada, dobava i montaža vanjskog drvenog jednodijelnog ostakljenog fiksnog prozora,
otpornosti na požar 30 min..</t>
  </si>
  <si>
    <t>Veličina za građevinski otvor 268,5x82 cm.</t>
  </si>
  <si>
    <t>Veličina građevinskog otvora 380x241cm</t>
  </si>
  <si>
    <t>izvesti prema shemi bravarije, poz 1</t>
  </si>
  <si>
    <t>Vrata sa zaokretnim krilima- otvor 160x229 cm</t>
  </si>
  <si>
    <t>izvesti prema shemi bravarije, poz 2</t>
  </si>
  <si>
    <t>Veličina građevinskog otvora 190x241cm</t>
  </si>
  <si>
    <t>Veličina građevinskog otvora 175x241cm</t>
  </si>
  <si>
    <t>izvesti prema shemi vatrootporne bravarije, poz 2</t>
  </si>
  <si>
    <t>izvesti prema shemi vatrootporne bravarije, poz 1</t>
  </si>
  <si>
    <t>- izvesti prema shemi vanjske stolarije poz 1</t>
  </si>
  <si>
    <t>- izvesti prema shemi vanjske stolarije poz 2</t>
  </si>
  <si>
    <t>- izvesti prema shemi vanjske stolarije poz 3</t>
  </si>
  <si>
    <t>- izvesti prema shemi vanjske stolarije poz 3a, 3b</t>
  </si>
  <si>
    <t>- izvesti prema shemi vanjske stolarije poz 4</t>
  </si>
  <si>
    <t>- izvesti prema shemi protupožarne stolarije poz 1</t>
  </si>
  <si>
    <t>- izvesti prema shemi protupožarne  stolarije poz 2</t>
  </si>
  <si>
    <t>izvesti prema shemi unutarnje stolarije, poz 1</t>
  </si>
  <si>
    <t>izvesti prema shemi unutarnje stolarije, poz 2</t>
  </si>
  <si>
    <t>izvesti prema shemi unutarnje stolarije, poz 3</t>
  </si>
  <si>
    <t>izvesti prema shemi unutarnje stolarije, poz 4</t>
  </si>
  <si>
    <t>vel. 500x237 cm- (ploče širine 90+175+75 cm) : izvesti prema shemi pregrade od kompaktnih ploča, pozicija 1</t>
  </si>
  <si>
    <t>B – pomoćni i servisni prostori, protukliznost R9</t>
  </si>
  <si>
    <t>C – prostor šanka i kuhinje pred gostima, protukliznost R11</t>
  </si>
  <si>
    <t>Kao st. 1 samo bojenje zida u servisnim prostorima obloženog vatrootpornim pločama</t>
  </si>
  <si>
    <t>Obračun po m1 ugrađenog profila</t>
  </si>
  <si>
    <t>Prostor lokala i spremišta</t>
  </si>
  <si>
    <t>podložni sloj betona na tamponu d=5cm</t>
  </si>
  <si>
    <t xml:space="preserve">Dobava betona  MB 25/30 i betoniranje AB ploče poda. </t>
  </si>
  <si>
    <t xml:space="preserve">Betoniranje na prethodno izvedenom podložnom betonu. Debljina ploče 16 cm. </t>
  </si>
  <si>
    <t>Dobava betona MB 30/37 i betoniranje podložnog sloja betona po cijeloj tlocrtnoj površini lokala, osim spremišta gdje se skida samo završni sloj. Beton je debljine 5cm, izvodi se s ravnom gornjom plohom. 
Težina betona 2200 kg/m3.
Beton MB C 30/37.
Obračun  po m3 potrebnog ugrađenog betona.</t>
  </si>
  <si>
    <r>
      <t xml:space="preserve">Rešetke se sastoje od gornjeg pojasa, koji je formiran elementima  pravokutnog poprečnog presjeka b/h = 16/18 cm i elementima  </t>
    </r>
    <r>
      <rPr>
        <sz val="10"/>
        <color theme="1"/>
        <rFont val="Times New Roman"/>
        <family val="1"/>
        <charset val="238"/>
      </rPr>
      <t>I</t>
    </r>
    <r>
      <rPr>
        <sz val="10"/>
        <color theme="1"/>
        <rFont val="Arial"/>
        <family val="2"/>
        <charset val="238"/>
      </rPr>
      <t xml:space="preserve"> poprečnog presjeka sastavljenog od pojasnica od 2 x b/h = 11/15 cm i hrpta/uzdužne vezice b/h = 8/16 cm, povezanih čavlima 70/210, 5 kom/m'. Donji pojas čine vlačni elementi koji se sastoje od dva odvojena elementa poprečnog presjeka b/h = 8/15 cm. Vlačne dijagonale punog su poprečnog presjeka b/h = 16/16 cm, a tlačne dijagonale  su </t>
    </r>
    <r>
      <rPr>
        <sz val="10"/>
        <color theme="1"/>
        <rFont val="Times New Roman"/>
        <family val="1"/>
        <charset val="238"/>
      </rPr>
      <t>I</t>
    </r>
    <r>
      <rPr>
        <sz val="10"/>
        <color theme="1"/>
        <rFont val="Arial"/>
        <family val="2"/>
        <charset val="238"/>
      </rPr>
      <t xml:space="preserve"> poprečnog presjeka sastavljenog od pojasnica od 2 x b/h = 5/16 cm i hrpta/uzdužne vezice b/h = 5/6 cm, povezanih čavlima 46/120, 8 kom/m'. Tlačne vertikale rešetki su punog poprečnog presjeka b/h = 10/16 cm.</t>
    </r>
  </si>
  <si>
    <t>Vijci  6mm/8cm na razmaku 10 cm u 2 reda</t>
  </si>
  <si>
    <t>Nova fosna debljine 2 cm, širine 15 cm i dužine 4,60 m</t>
  </si>
  <si>
    <t>Obračun po m1 ugrađenog profila.</t>
  </si>
  <si>
    <t>Čišćenje podova za vrijeme gradnje i nakon završetka kompletnih građevinskih radova. Predviđa se trostruko čišćenje (u cijeni). Uključivo odvoz šute i smeća na gradilišnu deponiju.</t>
  </si>
  <si>
    <t>Dobava potrebnog materijala i izvedba traka elastificiranog polistirena debljine 1 cm za odvajanje plivajućeg poda od zida ili kutnog profila. Visina sloja 0.5 cm iznad površine glazure- ukupna visina 6-7 cm.</t>
  </si>
  <si>
    <t>Dobava potrebnog materijala i izvedba pregradnog zida od gipskarton ploča debljine 15 cm u akustičnoj i protupožarnoj izvedbi, konačne otpornosti na požar 30 min. Između grijanih prostora i negrijanog skladišta. Na  tipsku podkonstrukciju- CW profili od nazubljenog lima debljine 0,6 mm, obostrano se postavljaju dvostruke vatrootporne gips karton ploče (2x1,25=2,5cm) sa zabrtvljenim reškama, a međuprostor je ispunjen mekom min.vunom (30kg/m3) debljine 10 cm. Uračunata i postava Pe folije sa preklopljenim preklopima (1000 kg/m3), parne brane debljine 0,03 cm, sa unutarnje strane mineralne vune prema grijanom prostoru. Na strani mokrih prostora treba ugraditi vodootporne gips karton ploče. Uključivo obrada spoja sa postojećim zidom i podom.</t>
  </si>
  <si>
    <t xml:space="preserve">Postava dvostruke obloge d=2x20mm (900kg/m3).
</t>
  </si>
  <si>
    <t xml:space="preserve">Postava jednostruke obloge d=10 mm (900kg/m3).
</t>
  </si>
  <si>
    <t>Obračun u m2 postavljene obloge.</t>
  </si>
  <si>
    <t>zid visine 340 cm, pomoćni prostori</t>
  </si>
  <si>
    <t>zid visine do krova, prema uredu</t>
  </si>
  <si>
    <t>* mineralnu vunu (30kg/m3) 12 cm debljine</t>
  </si>
  <si>
    <t>Dobava potrebnog materijala i izrada dvostruke obloge gips karton pločama  na tipskoj podkonstrukciji postavljenoj uz postojeće ab zidove. Obloga debljine 12,5 cm u visini post. zida. Stavka uključuje:</t>
  </si>
  <si>
    <t>Dobava potrebnog materijala i izrada dvostruke obloge gips karton pločama  na tipskoj podkonstrukciji postavljenoj uz postojeće ab zidove. Obloga debljine 7,5 cm u visini post. zida. Stavka uključuje:</t>
  </si>
  <si>
    <t>Ugradnju vanjskih stavki izvesti u skladu s radioničkim nacrtima, izrađenim od strane izvođača radova, ovjerenim od strane glavnog projektanta, a koji u moraju obuhvaćati slijedeće elemente ugradnje prozora (RAL smjernice):
- ugradnju stavke na pravilnu liniju izoterme kod koje nema kondenzata na unutarnjoj stijenki stakla/profila
- paronepropusnost spoja sa zidom s unutarnje strane i vodonepropusnost/paropropusnost s vanjske
- odgovarajuću širinu bočne fuge između štoka i zida širine
- ugradnju stakla s okvirom u skladu sa zahtjevima zaštite od buke</t>
  </si>
  <si>
    <t>Vrata sa zaokretnim krilima- otvor 180x236 cm</t>
  </si>
  <si>
    <t>Izrada, dobava i montaža vanjske drvene fiksne četverodijelne ostakljene stijene otpornosti na požar 30 min.</t>
  </si>
  <si>
    <t>Unutarnja, dvokrilna, zaokretna, puna vrata iz medijapana. Cilindar brava.</t>
  </si>
  <si>
    <t>Unutarnja, jednokrilna, zaokretna, puna vrata iz medijapana. Cilindar brava. U donji dio vratnog krila ugraditi prostrujnu rešetku (prema stroj.projektu).</t>
  </si>
  <si>
    <t>izvesti prema shemi unutarnje stolarije, poz 3a</t>
  </si>
  <si>
    <t>Pregrade su podignute od poda 15 cm.</t>
  </si>
  <si>
    <t>U cijenu svake pojedine stavke uključeno je:</t>
  </si>
  <si>
    <t xml:space="preserve">- izvođenje radova točno prema specifikaciji proizvođača sistema, te korištenje svih elemenata iz samo jednog sistema </t>
  </si>
  <si>
    <t>- dobava i montaža podkonstrukcije za formiranje otvora vrata (stolarija i bravarija)</t>
  </si>
  <si>
    <t>- dobava i montaža instalacijskih stijena sa potrebnom podkonstrukcijom za montažu sanitarnih uređaja</t>
  </si>
  <si>
    <t>- zaštita svih uglova ugradnjom odgovarajućih uglovnih profila</t>
  </si>
  <si>
    <t>- izvođenje svih potrebnih završnih radova (fugiranja, gletanja,bandažiranja i kitanja spojeva i sudara, itd) tako da su plohe u potpunosti pripremljene za soboslikačke radove.</t>
  </si>
  <si>
    <t>- izvođenje elastičnog spoja s elementima od drugog materijala (brušenje profila pod 45°, ispunjavanje posebnim elastičnim kitom, oblaganje mrežicom, itd.)</t>
  </si>
  <si>
    <t xml:space="preserve">- izvođenje svih niša, zasjeka, nadvoja i sl. kod montažnih stijena složenog oblika, sve prema izvedbenom projektu i projektu interijera. </t>
  </si>
  <si>
    <t>- dobava i montaža svog potrebnog materijala (gk ploče, metalna potkonstrukcija, spojni elementi, vijci, držači, kit, trake za spojeve, mrežice, izolacijski sloj kamene vune (30kg/m3) u sloju prema projektu, materijal potreban za vezu dijelova pregrada i veze na neke druge konstruktivne elemente).</t>
  </si>
  <si>
    <t>d = 12,5mm obične gipskartonske ploče za suhu gradnju</t>
  </si>
  <si>
    <t xml:space="preserve">d = 12,5mm gipskartonske ploče za vlažne prostore, impregnirane gips ploče za suhu gradnju sa smanjenom apsorpcijom vode namijenjena za izvedbu različitih sustava u područjima s višom vlagom zraka. </t>
  </si>
  <si>
    <t>d = 12,5mm vatrootporne gipskartonske ploče,
iz guste jezgre gipsa, staklenih vlakana i aditiva koji ploči daju posebne karakteristike i koriste se kao dio protupožarnih zidnih sustava</t>
  </si>
  <si>
    <t xml:space="preserve">U jediničnu cijenu uključena sva potrebna atestna dokumentacija i ispitivanja potrebna za tehnički pregled. </t>
  </si>
  <si>
    <t>U jediničnu cijenu uključena zaštita čelika od korozije i od požara za požarnu otpornost od 30 minuta (REI/R30) i 60 minuta (REI/R60), gdje je to specificirano.</t>
  </si>
  <si>
    <t>Izrada, dostava i montaža čelične konstrukcije na krovu za strojarske uređaje. Konstrukcija u obliku čelične rešetke što se oslanja na novopostavljene AB blokove na krovu spojne građevine.</t>
  </si>
  <si>
    <t>U novu čeličnu konstrukciju upinje se podkonstrukcija u obliku SHS profila 60x60x4mm za prihvat vatrootpornih panela i mreže. 
Svi nosivi dijelovi platforme, kao i nosači vatrotpornih panela su premazani protupožarnim
premazom na F60 min.
U stavci je i penjalica s leđobranom.
Obavezna izrada radioničkog nacrta koji trebaju ovjeriti projektant statike i arhitekture.</t>
  </si>
  <si>
    <t>Veličina građevinskog otvora 300x241 cm</t>
  </si>
  <si>
    <t>BRAVARSKI RADOVI UKUPNO:</t>
  </si>
  <si>
    <t xml:space="preserve">Vanjska bravarija: Na adekvatno pripremljenu površinu nanijeti slijedeći sistem ili istovjetan: temeljni jednokomponentni bezolovni premaz namijenjen za grundiranje i zaštitu od hrđe za protupožarni premaz, debljine suhog filma od 50 µm, preko kojeg se može variti. Nakon potpunog sušenja nanijeti jednokomponentni protupožarni premaz za vanjske prostore koji sadrži otapala i koji se pod djelovanjem vrućine jako pjeni u debljini od, minimalno 2704 µm suhog filma. Slojeve nanositi prema uputama proizvođača, špricom ili valjkom. Nakon potpunog sušenja nanijeti svilenkasto-mat, specijalni pokrivni lak s krutim tvarima, velike otpornosti na starenje, postojanosti sjaja i neosjetljivosti na svjetlo, u minimalnoj debljini suhog filma od 50 µm. </t>
  </si>
  <si>
    <t>A – inventar, ured, protukliznost pločica R11</t>
  </si>
  <si>
    <t>Prostorija za bijelo suđe, spremište namirnica, prostorija za crno suđe i pripremu namirnica, office, kuhinja pred gostima</t>
  </si>
  <si>
    <t>B – vjetrobran, protukliznost pločica R12</t>
  </si>
  <si>
    <t>C – office, protukliznost pločica R13</t>
  </si>
  <si>
    <t>Dobava materijala i izvedba dekorativne podne obloge na bazi polimercementa koji ima efekt ljevanog betonskog poda. Ukupna debljina gotovog  sloja je d=4-5 mm.</t>
  </si>
  <si>
    <t>Soboslikarska obrada zidnih i stropnih ploha. Podloga  gipskarton. Uključivo:</t>
  </si>
  <si>
    <t>Soboslikarska obrada zidne plohe, podloga porobeton. Uključivo:</t>
  </si>
  <si>
    <t>Porobetonski zid</t>
  </si>
  <si>
    <t>Zagreb,  svibanj 2020.</t>
  </si>
  <si>
    <t>Obračun po m3 uklonjenog zida.</t>
  </si>
  <si>
    <t>Otvaranje otvora u postojećem AB zidu za nova vrata. Otvor dimenzija 97,5x200 cm (zid prema spojnoj građevini). Zid debljine 20 cm. Radove izvoditi dijamantnom pilom pažljivo po gabaritu otvora uz stalno prisustvo nadzornog inženjera.</t>
  </si>
  <si>
    <t>Drvene letvice i kontraletvice 3/5 cm</t>
  </si>
  <si>
    <t>Zaštita daščane oplate opisana u ličilačkim radovima.</t>
  </si>
  <si>
    <t>Obračun po m2 neto površine zatvorenih prostora.</t>
  </si>
  <si>
    <t>Ojačanje tlačnih dijagonala rešetke GR1</t>
  </si>
  <si>
    <t>Prema nacrtu broj 4, Građevinski projekt - Projekt konstrukcije: D/ Dokaz požarne otpornosti konstrukcije, broj projekta TD 080/2019,</t>
  </si>
  <si>
    <t>dužina pojačanog dijela  tlačne dijagonale iznosi 1,80 m: kom 4x4=16</t>
  </si>
  <si>
    <t>Drveni elementi 5,5/6 cm, duljina 1,80 m</t>
  </si>
  <si>
    <t>Vijci  6mm/10cm na razmaku 10 cm u 2 reda</t>
  </si>
  <si>
    <t>Ojačanje tlačnih dijagonala rešetke GR2</t>
  </si>
  <si>
    <t>Prema nacrtu broj 5, Građevinski projekt - Projekt konstrukcije: D/ Dokaz požarne otpornosti konstrukcije, broj projekta TD 080/2019,</t>
  </si>
  <si>
    <t>dužina pojačanog dijela  tlačne dijagonale iznosi 1,65 m: kom 4x2=8</t>
  </si>
  <si>
    <t>Ojačanje donjeg pojasa rešetke GR2</t>
  </si>
  <si>
    <t>Dužina pojačanog dijela donjeg pojasa 4,60 m          kom 2x2=4</t>
  </si>
  <si>
    <t>Ojačanje vertikala rešetke GR1</t>
  </si>
  <si>
    <t>Dužina vertikale 1,94 m                                           kom 4x2=8</t>
  </si>
  <si>
    <t>Nova fosna debljine 2 cm, širine 16 cm i dužine 1,94 m</t>
  </si>
  <si>
    <t xml:space="preserve">Dobava materijala i  ugradnja vidljive daščane oplate- lamperije u podgledu krovišta.   </t>
  </si>
  <si>
    <t>Na donje strane postojećih drvenih rogova učvršćuje se čavlanjem potkonstrukcija - drvene letve 40x20 mm, crnogorica II klase. Letve se postavljaju okomito na smjer pružanja rogova.</t>
  </si>
  <si>
    <t>Obračun u m2.</t>
  </si>
  <si>
    <t>Metalna pocinčana podkonstrukcija od UW / CW profila na osnom međurazmaku od 62,5 cm. Postava direktno na cementnu glazuru.</t>
  </si>
  <si>
    <t>zid visine 340 cm (uključivo jednostrana postava vodootpornih GK ploča)</t>
  </si>
  <si>
    <t>zid visine 237 cm (uključivo jednostrana postava vodootpornih GK ploča)</t>
  </si>
  <si>
    <t>Oznaka konstrukcije Z1a i Z4 u nacrtu</t>
  </si>
  <si>
    <t>Dobava potrebnog materijala i izrada jednostruke obloge gips karton pločama  postojećih AB stupova, podgleda AB greda, nadvoja i donje špalete prozora. Obloga debljine 3,25 cm. Stavka uključuje:</t>
  </si>
  <si>
    <t>Obračun po m2 obloge.</t>
  </si>
  <si>
    <t>Dobava, dostava i ugradnja aluminjskog L profila 150/75/4 mm kao kutnu letvicu između završne obloge poda i GK obloge zida.</t>
  </si>
  <si>
    <t>Dobava potrebnog materijala i izvedba pregradnog zida od gipskarton ploča debljine 15 cm bez zvučnih zahtjeva. Na tipsku podkonstrukciju obostrano se postavljaju dvostruke gips karton ploče (900kg/m3, 2x1,25=2,5cm), a međuprostor je ispunjen mekom min.vunom (30kg/m3) debljine 5 cm. Na strani mokrih prostora treba ugraditi vodootporne gips karton ploče.  Zid visine 237 i 340 cm (ne izvodi se do krova).  Uključivo obrada spoja sa postojećim zidom i podom.</t>
  </si>
  <si>
    <t>Obračun u m1.</t>
  </si>
  <si>
    <t>Poz 3 u shemi bravarije</t>
  </si>
  <si>
    <t>Dobava potrebnog materijala i opločenje zidova unutarnjih prostora. Visina oblaganja je prema projektu- 200 cm.</t>
  </si>
  <si>
    <t>16.</t>
  </si>
  <si>
    <t>Dobava potrebnog materijala i izvedba toplinske izolacije postavljanjem PIR ploča (λ=0,060 – 0,080 W/mK, 500 kg/m3, tlačna čvrstoća ≥5,5 MPa )  debljine 2 cm  kao  oblogu nadozida uz krov. Visokokvalitetan konstruktivni građevinski materijal proizveden na bazi PIR pjene. Mehanički stabilan, tlačno opteretiv, stabilnog oblika, biološki i ekološki čist, otporan na plijesan i trulež. Napomena: U VII. skupini radova je obrađen veći dio postave PIR ploča, u sklopu suhomontažnih obloga. Obračun po m2 tlocrtne površine na koju se postavlja izolacija.</t>
  </si>
  <si>
    <t>zid visine 257 cm, office</t>
  </si>
  <si>
    <t>Obračun po m2 postavljene obloge.</t>
  </si>
  <si>
    <t>D- prostorija za crno suđe- tipski lijevano-željezni plinotjesni poklopac iznad prolaznog okna, dimenzija 50x50 cm, uračunati i pripremu podloge izvedbom cementne glazure unutar poklopca, protukliznost R11</t>
  </si>
  <si>
    <t>Izrada usjeka pri dnu postojećeg AB konstruktivnog zida debljine 20 cm. Usjek dimenzija 12x12 cm  radi izvedbe cijevnog dozračnika. Sa prijenosom, utovarom u kamion i odvozom uklonjene konstrukcije.</t>
  </si>
  <si>
    <t>17.</t>
  </si>
  <si>
    <t>Dobava materijala i obloga usjeka za instalacije vlaknocementnim građevnim pločama. 
Postava ploča na prethodno izveden usjek u zidu,  ploče d=1,5cm, jednostruka postava. Cementna ploča s jezgrom od portland cementa i dodatnim tvarima, te s površinskim slojem od staklenih vlakana na licu i naličju ploče, idealna podloga za žbukanje. Izvedba kontrolirane fuge na spoju sa žbukanim zidom od opeke ili betona, i postava završnih profila na sve uglove.</t>
  </si>
  <si>
    <t>otvor konačnih dimenzija 60x90 cm</t>
  </si>
  <si>
    <t>otvor konačnih dimenzija 50x95 cm</t>
  </si>
  <si>
    <t>otvor konačnih dimenzija 40x70 cm</t>
  </si>
  <si>
    <t xml:space="preserve">nove drvene grede 12/14 cm, obračun u m1 </t>
  </si>
  <si>
    <t xml:space="preserve">Uklanjanje drvene obloge krovne rešetke iznad unutarnje pregradne ostakljene stijene. Uključivo potkonstrukcija sa drvenim platicama te vertikalna daščana oplata- lamperija. Ukupna debljina obloge 10 cm. </t>
  </si>
  <si>
    <t>Sa prijenosom, utovarom u kamion i odvozom uklonjene drvene građe na deponij.</t>
  </si>
  <si>
    <t>Obračun po m2 uklonjene lamperije.</t>
  </si>
  <si>
    <t xml:space="preserve">Demontaža drvenih pregradnih zidova u pomoćnim prostorima lokala. Zidovi od drvenih platica obloženih daščanom oplatom. Visina zidova 300 cm, debljina 10 cm. </t>
  </si>
  <si>
    <t>Obračun po m2 izolacije i potkonstrukcije.</t>
  </si>
  <si>
    <t>18.</t>
  </si>
  <si>
    <t>Obračun po m2.</t>
  </si>
  <si>
    <t>Donji podgled, odnosno lamperija se izvodi od jelovih dasaka I klase širine 14 cm, dužine 200 cm, debljine 18 mm, fino blanjanih i potom lagano četkanih. Daske se  montiraju između gornjeg pojasa glavnih i sekundarnih rešetki, a za prethodno montirane drvene letve  vijcima za nevidljivu montažu. Daske se polažu na način da se svaki par dasaka približava pri čemu je utor međusobno gotovo nevidljiv, dok je utor prema sljedećem paru dasaka širi. Podgled treba biti uredan i bez vidljivih sredstava za montažu. Lamperija se postavlja paralelno sa vijencem, a okomito na potkonstrukciju letvama.</t>
  </si>
  <si>
    <t>Obračun po m2 izvedenog zidanja i gletanja</t>
  </si>
  <si>
    <t>Između drvenih letvi ulažu se ploče tvrde mineralne vune (30 kg/m3) ukupne debljine sloja 2 cm. Prije polaganja mineralne vune preko donje strane rogova  i mineralne vune između rogova pričvrščuje se PE folija (parna brana) s preklapanjem i preljepljenim preklopima te s ostavljanjem 15-20 cm folije  za kasnije spajanje preko nadozida sa vertikalnom parnom branom u sistemu suhomontažnih zidova.</t>
  </si>
  <si>
    <t xml:space="preserve">Dobava materijala i izvedba cementnog estriha  MM 20 (2200 kg/m3), armiranog armaturnom mrežom po sredini sloja, zaglađenim za potrebe završne obloge poda. Izvodi se na sloju za izolaciju poda. Sa potrebnom pripremom površina prije nanošenja estriha. Izvesti potrebna dilatiranja, u stavku uključeno  zatvaranje dilatacionih / radnih reški, reške širine do 1 cm, zatvaraju se trajnim plasto-elastičnim kitom. Obračun po m2 izvedenog estriha. Bez obzira na veličinu prostorija. </t>
  </si>
  <si>
    <t xml:space="preserve">Dodatak za podizanje uz obodni zid i konstruktivnu podlogu ostakljenih stijena u visini slojeva poda. </t>
  </si>
  <si>
    <t>Izvođenje fleksibilnog spoja punoplošnim varenjem rubova traka na spojevima stare i nove HI. Uključiti izvedbu holkela.</t>
  </si>
  <si>
    <t>Dobava i postava dvostrane jednostruke obloge od protupožarnih građevnih ploča otpornosti na požar 30 minuta. Dvostrana obloga jednostrukim pločama debljine 1 cm (AB zid office-a).</t>
  </si>
  <si>
    <t xml:space="preserve">Ugradnja ojačanja na mjestima kasnijeg vješanja interijerskih elemenata. Ojačanja su od standardnih UA profila postavljenih vertikalno u punoj visini zida. Predviđa se ojačanja na 30% ukupne površine zidova.
</t>
  </si>
  <si>
    <t>Uključena izrezivanja za ugradnju rasvjetnih tijela, prekidača, utičnica, inst.ormarića ili revizija i druga manja izrezivanja.</t>
  </si>
  <si>
    <t>Pregradni zid između bijelog suđa i spremišta namirnica</t>
  </si>
  <si>
    <t>Dobava potrebnog materijala i izrada dvostruke obloge gips karton pločama  na tipskoj podkonstrukciji postavljenoj uz postojeće ab zidove. Obloga debljine 15 cm u visini post. zida. Stavka uključuje:</t>
  </si>
  <si>
    <t>Stavka uključuje potrebnu obradu oko otvora za vrata i prozore – gips karton ploče u debljini obloge. Sa obradom spojeva ploča  kitanjem i gletanjem, pripremljeno za bojenje ili daljnju obradu. Uključiti i izradu prepusta vanjske GK ploče u visini 2 cm iznad utora za LED rasvjetu pri nadozidu krova. Radna skela u cijeni.</t>
  </si>
  <si>
    <t>Elementi potkonstrukcije se montiraju na postojeći AB zid, ali se prethodno ispunjavaju sa tvrdom mineralnom vunom.</t>
  </si>
  <si>
    <t>Uključena izrezivanje za ugradnju rasvjetnih tijela, revizija i druga manja izrezivanja.</t>
  </si>
  <si>
    <t>Profili potkonstrukcije se montiraju na postojeći AB zid, ali se prethodno ispunjavaju sa tvrdom mineralnom vunom.</t>
  </si>
  <si>
    <t>prodor stupova bravarske konstrukcije</t>
  </si>
  <si>
    <t>prodor instalacijske opreme</t>
  </si>
  <si>
    <r>
      <rPr>
        <sz val="10"/>
        <rFont val="Arial"/>
        <family val="2"/>
        <charset val="238"/>
      </rPr>
      <t>Dobava lima i izrada opšava prodora limenih kanala ventilacije kroz krovnu konstrukciju.  Izvodi se s potkonstrukcijom od metalnih pocinčanih nosača. Prije izvedbe opšava, potrebno je maknuti postojeći pokrov, odnosno drvenu šindru te je nakon izvedbe opšava ponovno položiti na krov uokolo prodora kanala.
Razvijena širina lima je 100 cm.
Svi spojevi moraju biti izvedeni dvostruki i položeni, 30 mm konačne širine (lemljenje nije dozvoljeno). Silikoniranje spojeva (uredno) visokoeleastičnim silikonima prilagođenim za ekstremne vanjske uvjete, prozirnim.</t>
    </r>
    <r>
      <rPr>
        <sz val="10"/>
        <color rgb="FFFF0000"/>
        <rFont val="Arial"/>
        <family val="2"/>
        <charset val="238"/>
      </rPr>
      <t xml:space="preserve">
</t>
    </r>
  </si>
  <si>
    <r>
      <rPr>
        <b/>
        <sz val="10"/>
        <rFont val="Arial"/>
        <family val="2"/>
        <charset val="238"/>
      </rPr>
      <t>Materijal: za sve limarske radove na objektu koristi se pocinčani čelični lim d=0,80mm, bojeni lim, boja i vrsta lima identični onima na glavnoj građevini</t>
    </r>
    <r>
      <rPr>
        <sz val="10"/>
        <rFont val="Arial"/>
        <family val="2"/>
        <charset val="238"/>
      </rPr>
      <t xml:space="preserve">
Spojni elementi: svi potrebni spojni elementi (kuke, zakovice, jahači, čavli, vijci, držači, itd) izvode se od pocinčanog plosnog željeza, ukupne debljine 4 mm
Način spajanja: svi spojevi moraju biti izvedeni dvostruki i položeni, 30 mm konačne širine (lemljenje nije dozvoljeno). Silikoniranje spojeva (uredno) visokoeleastičnim silikonima prilagođenim za ekstremne vanjske uvjete, prozirnim.</t>
    </r>
  </si>
  <si>
    <t>Dobava materijala, izrada i postava limenih klupčica. Klupčice od pocinčanog i plastificiranog bojenog čeličnog lima. Klupčice se s bočnih strana savijaju prema gore 5,0 cm; r.š. 35 cm.</t>
  </si>
  <si>
    <t>OKOVI ZA VRATA:
Dobava i ugradnja okova za fiksiranje
- nevidljive zaokretne spojnice 
-ručka L oblika  od poliranog nikla za zatvaranje u sredini zajedno s ugradbenom šipkom sa svim spojnim materijalom, ručna obrada kvake
- padajuća brtva sa svim pričvrsnim materijalom, otpuštanje s paralelnim spuštanjem i automatsko izjednačavanje, potisna ploča od nehrđajućeg čelika, kvalitetni silikonski vijenac 
- površinska obrada okova za najveću otpornost i dugotrajnost u uvjetima korištenja</t>
  </si>
  <si>
    <t xml:space="preserve">Ostakljenje izo staklom (min. 4+16+4) mm, ispuna plinom  UG &lt;1,1 W/m2K, low-E+plastični distanceri; solarni factor g=0,6; U &lt; 1,34 W/m2K,  R*w&gt;32 dB;
Donji drveni okvir vratnog krila sadržava padajuću brtvu za zaštitu od vanjskih utjecaja. Ručke od poliranog nikla L oblika, duljina 120 cm, komada 4. Uračunati i izvedbu pokrivnih drvenih lajsni između ostakljene stijene i okolnog zida.  
 </t>
  </si>
  <si>
    <t xml:space="preserve">Ostakljenje izo staklom (min. 4+16+4)mm, ispuna plinom  UG &lt;1,1 W/m2K, low-E+plastični distanceri; solarni factor g=0,6; U &lt; 1,34 W/m2K,  R*w&gt;32 dB,  Ručke od poliranog nikla L oblika, duljina 120 cm, komada 4. </t>
  </si>
  <si>
    <t>Dodatni ALU profil 140x100 mm, visine 211,5 cm.</t>
  </si>
  <si>
    <t>Ostakljenje izo staklom (min. 4+16+4)mm, ispuna plinom  UG &lt;1,1 W/m2K, low-E+plastični distanceri; solarni factor g=0,6; U &lt; 1,34 W/m2K,  R*w&gt;32 dB.</t>
  </si>
  <si>
    <t xml:space="preserve">Ostakljenje staklom u izo izvedbi prema opisu u shemi. Stakla brtvljena primarnom brtvom butil i sekundarnom brtvom otpornom na UV zrake. Vodoodbojne brtve silikonske, prozirne. Opremljeno kvalitetnim okovom. </t>
  </si>
  <si>
    <t xml:space="preserve">OKOVI ZA PROZORE:
Dobava i ugradnja okova za fiksiranje
- ventus okov za otklopno otvaranje sa  ručkom s kutnim prijenosnikom, škarom, šipkom i pokrovnim profilom
-ručka od aluminijskih profila, svi ostali metalni dijelovi od pocinčanog čelika, spojni elementi od nehrđajućeg čelika
- površinska obrada okova za najveću otpornost i dugotrajnost u uvjetima korištenja
</t>
  </si>
  <si>
    <t xml:space="preserve"> C – UNUTARNJA STOLARIJA DRVENA.</t>
  </si>
  <si>
    <t>Sve izvedeno prema opisu u shemi. Obračun po kompletu.</t>
  </si>
  <si>
    <t xml:space="preserve">UNUTARNJA BRAVARIJA- VRATA
Izrada, dobava i ugradnja čeličnih  vrata s prekidom toplinskog mosta, ugradbene dubine 60 mm. Profil ima vidljivu širinu dovratnika 47,5-70 mm. Krilo je poravnato sa dovratnikom u zatvorenom položaju, fuga 5 mm. Brtvljenje između krila i štoka je izvedeno u dvije ravnine – pomoću vanjske i unutarnje brtve.  Odvodnja se vrši iz prednje komore donjeg dijela štoka pomoću mesing cjevčica. </t>
  </si>
  <si>
    <t>Ostakljenje izo staklom (min. 8+16+6)mm, ispuna plinom  UG &lt;1,1 W/m2K, low-E+plastični distanceri; solarni factor g=0,6; R*w&gt;37 dB
Staklo se u profil učvršćuje pomoću aluminijskih i čeličnih stakloletvica s unutranje strane. One se klipsaju na unaprijed uvijačene, skrivene držače od profiliranog lima, učvršćene svakih cca 250 mm. Brtvljenje između stakla i stakloletvice s unutarnje strane i profila s vanjske strane se vrši pomoću samoljepivih traka od saćastog polietilena. Na profile krila se montiraju pokrovne letvice od savijenog čeličnog lima.</t>
  </si>
  <si>
    <t>Unutarnja čelična trodijelna ostakljena stijena s dvokrilnim zaokretnim vratima. Cilindar brava. U donji pojas vratiju i stijene se umjesto ostakljenja  između profila postavlja panel ispunjen mineralnom vunom i obostrano obložen čeličnim limom debljine 2 mm. Ručke u obliku cijevi od poliranog nikla promjera 40 mm, zajedno s ugradbenom šipkom sa svim spojnim materijalom, ručna obrada ručke, duljina 231 cm, komada 4.</t>
  </si>
  <si>
    <t>Unutarnja dvokrilna ostakljena zaokretna vrata otpornosti na požar 30 min, s uređajem za samozatvaranje. Ručke u obliku cijevi od poliranog nikla promjera 40 mm, zajedno s ugradbenom šipkom sa svim spojnim materijalom, ručna obrada ručke, duljina 231 cm, komada 4.</t>
  </si>
  <si>
    <t>Dobava, dostava i izvedba obloge čeličnim limom debljine 10 mm bočnih stranica i gornje plohe  slobodnostojećeg pregradnog zida između lokala i pomoćnih prostora. Obloga u punoj visini zida širine 23,5 cm.  Lim se montira na potkonstrukciju GK zida vijcima sa polukružnom križnom glavom.</t>
  </si>
  <si>
    <t>vijci sa polukružnom križnom glavom, komada 30</t>
  </si>
  <si>
    <t xml:space="preserve">panel ispunjen MW i obostrano obložen čeličnim limom, površina panela= 2,00 m2 </t>
  </si>
  <si>
    <t>- izvesti prema shemi  vanjske bravarije poz 1</t>
  </si>
  <si>
    <t>KERAMIČARSKI  RADOVI UKUPNO:</t>
  </si>
  <si>
    <t>KERAMIČARSKI  RADOVI</t>
  </si>
  <si>
    <t>- zapunjavanje plohe, otprašivanje</t>
  </si>
  <si>
    <t>Predviđa se obrada vidljivih dijelova nosive drvene konstrukcije rešetke i rogova.</t>
  </si>
  <si>
    <t>- dvostruki premaz pokrivnom netransparentnom bojom u tonu koji odgovara tonu završne obrade lamperije</t>
  </si>
  <si>
    <t>- bajcanje na vodenoj osnovi u tonu prema odabiru projektanta</t>
  </si>
  <si>
    <t>- dvostruki premaz lazurnom bojom u tonu prema izboru projektanta</t>
  </si>
  <si>
    <t>_Prije montaže na objekt</t>
  </si>
  <si>
    <t>- završno lakiranje, završna obrada mat</t>
  </si>
  <si>
    <t>_Nakon montaže na objekt</t>
  </si>
  <si>
    <t>KERAMIČARSKI RADOVI</t>
  </si>
  <si>
    <t xml:space="preserve">Uključivo dobava i ugradnja profila od eloksiranog aluminija na lomovima ploha te obrada oko otvora i niša. </t>
  </si>
  <si>
    <t>Dobava i ugradnja sustava za prikaz AR prozora.</t>
  </si>
  <si>
    <t>Komplet opreme sa softverom za proširenu stvarnost.</t>
  </si>
  <si>
    <t>Kompaktna kamera broadcast kvalitete
Širokokutni objektiv s optičkim uvećanjem do 4x
Maksimalni podržani horizontalni kut gledanja: 122°
Maksimalni podržani vertikalni kut gledanja: 91°
Podržani video izlazi: 3G-SDI, NDI | HX
Simultani izlaz putem 3G-SDI sučelja te NDI ili IP streama
Podržano PoE ili 12V DC napajanje
Udaljena kontrola putem IP veze</t>
  </si>
  <si>
    <t>65" profesionalni LCD ekran za 24/7 režim rada
Podrška za UHD (3840 x 2160) prikaz
Svjetlina 500 nit
Vrijeme odaziva 8ms
Omjer kontrasta: 4000:1
10bit prikaz boja, više od milijardu boja
DisplayPort 1.2 x 2, HDMI 2.0 x 2 (s HDCP 2.2 pošdrkom),
HDMI 1.4 x 2, VGA x 1</t>
  </si>
  <si>
    <t>Sva potrebna oprema i ugradnja</t>
  </si>
  <si>
    <t>Instalacija, konfiguracija i puštanje u rad. Oprema se ugrađuje između fiksnih doprozornika novoprojektirane ostakljene stijene, umjesto ostakljenja. Polje dimenzije 85x148,5 cm. Dobavljač ima obvezu definiranja, izrade te ugradbe sve potrebne opreme koja će se smjestiti unutar prozorskog polja da bi sustav funkcionirao. Uključena sva potrebna potkonstrukcija, zaštita te toplinska izolacija unutar prostora za ugradnju.</t>
  </si>
  <si>
    <t>Softverska licenca za proširenu stvarnost i 3D grafiku
2D/3D renderiranje u realnome vremenu
Post-procesiranje, dodavanje efekata, korekcija boja u realnome vremenu
Napredne 3D mogućnosti: HDR, dubina polja, sjene, refleksije, refrakcije</t>
  </si>
  <si>
    <t>Podrška za funkcionalnost virtualnog studija:
- višestruke virtualne kamere s promjenjivim
putanjama kretanja
- virtualno osvjetljenje stvarnih objekata/ljudi
- stvarni objekti/ljudi generiraju sjene, refleksije i
refrakcije u realnome vremenu
Podržani višestruka simultana video izlazna sučelja
(putem HDMI, DVI…)
Podržani višestruku video ulazi / slike i sekvence slika</t>
  </si>
  <si>
    <t>Uređivanje scena u realnome vremenu
Uređivanje animacija i krivulja vremenske linije u
realnome vremenu
Uvoz 3D objekata i scena s materijalima i animacijama iz COLLADA ili FBX formata
Podrška za NDI / SDI video ulaze i izlaze; barem 4 U/I sučelja</t>
  </si>
  <si>
    <t>Zagreb, svibanj 2020.</t>
  </si>
  <si>
    <t>Za radove demontaže i rušenja, te zemljane i ostale radove treba osigurati sve potrebne skele,</t>
  </si>
  <si>
    <t>izvršiti sva potrebna podupiranja, a da bi se spriječilo eventualno rušenje ili zarušavanje.</t>
  </si>
  <si>
    <t>Prije početka radova izvođač treba kontrolirati na gradilištu sve mjere potrebne za njegov rad, te pregledati sve podloge prema kojima će izvoditi radove.</t>
  </si>
  <si>
    <t>Izvođač je dužan naročito prekontrolirati sve mjere i nakon radova rušenja, naročito u onim dijelovima objekta gdje se mjere nisu mogle uzeti prije početka rušenja određenih dijelova prostora kao što su pregradni i nosivi zidovi bez otvora, žbuke, novi otvori dijelovi konstrukcija, betonske i sl. Podloge i ostalo.</t>
  </si>
  <si>
    <t>Tolerancije mjera izvedenih radova određene su uzancama struke, odnosno prema odluci projektanta i nadzorne službe. Sva odstupanja od dogovorenih tolerantnih mjera dužan je izvođač otkloniti o svom trošku. To vrijedi za sve vrste radova, kao što su građevinski, obrtnički i instalaterski, montažerski, opremanje i ostali radovi.</t>
  </si>
  <si>
    <t>-       Zakon o građevinskoj inspekciji (NN 153/13),</t>
  </si>
  <si>
    <t>-       Zakon o obveznim odnosima (NN 35/05, 41/08, 125/11, 78/15, 29/18),</t>
  </si>
  <si>
    <t>-       Zakon o zaštiti na radu (NN 71/14, 118/14, 154/14, 94/18, 96/18),</t>
  </si>
  <si>
    <t>-       Zakon o zaštiti od požara (NN 92/10),</t>
  </si>
  <si>
    <t>-       Zakon o normizaciji (NN 80/13),</t>
  </si>
  <si>
    <t>-       Zakon o građevnim proizvodima (NN 76/13, 30/14, 130/17),</t>
  </si>
  <si>
    <t>-       Pravilnik o nadzoru građevnih proizvoda (NN 113/08),</t>
  </si>
  <si>
    <t>-       Pravilnik o tehničkim dopuštenjima za građevne proizvode (NN103/08),</t>
  </si>
  <si>
    <t>-       Pravilnik o zaštiti na radu za mjesta rada (NN 29/13),</t>
  </si>
  <si>
    <t xml:space="preserve">-       Pravilnik o mjerama zaštite od požara kod građenja (NN 141/11), </t>
  </si>
  <si>
    <t>-       Pravilnik o otpornosti na požar i drugim zahtjevima koje građevine moraju zadovoljavati u slučaju požara (NN 29/13, 87/15),</t>
  </si>
  <si>
    <t>-       Pravilnik o tehničkim normativima za ventilacijske ili  klimatizacijske sustave (NN 69/97),</t>
  </si>
  <si>
    <t>-       Pravilnik o sadržaju i izgledu ploče kojom se označava gradilište (NN 42/14),</t>
  </si>
  <si>
    <t>-       Tehnički propis za građevinske konstrukcije (NN 17/17),</t>
  </si>
  <si>
    <t>-       Tehnički propis o racionalnoj uporabi energije i toplinskoj zaštiti u zgradama (128/15, 70/18, 73/18, 86/18),</t>
  </si>
  <si>
    <t>-       Tehnički propis za prozore i vrata (NN 69/06),</t>
  </si>
  <si>
    <t>-       Tehnički propis za dimnjake u građevinama (NN 3/07),</t>
  </si>
  <si>
    <t>Izvođač je prilikom uvođenja u posao dužan, u okviru ugovorene cijene, preuzeti postojeću građevinu, te obavijestiti nadležne službe o otvaranju gradilišta. Od tog trenutka pa do primopredaje građevine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prema projektu.</t>
  </si>
  <si>
    <t>Za instalacijske sustave izvođač će, osim atesta o kvaliteti ugrađenih materijala, dati i ateste za instalacijske sustave.</t>
  </si>
  <si>
    <t>Izvođač je u okviru ugovorene cijene dužan izvršiti koordinaciju radova svih kooperanata na način da omogući kontinuirano odvijanje posla i zaštitu već izvedenih radova. Sva oštećenja nastala tijekom gradnje otklonit će izvođač o svom trošku.</t>
  </si>
  <si>
    <t>Izvođač je dužan, u okviru ugovorene cijene, osigurati gradilište od djelovanja više sile i krađe.</t>
  </si>
  <si>
    <t>Sav rad i materijal vezan uz organizaciju građevinskih radova uključeni su u ugovorenu cijenu.</t>
  </si>
  <si>
    <t>Sve radove izvođač je dužan izvesti strogo prema opisu pojedinih stavki troškovnika te prema izvedbenim i detaljnim nacrtima. Sav materijal za gradnju i ugradnju mora biti kvalitetan te mora odgovarati opisu troškovnika i postojećim građevinskim propisima. U slučaju da opis pojedine stavke nije dovoljno jasan, mjerodavna je samo uputa i tumačenje projektanta / nadzornog inženjera. O tome se izvođač treba informirati već prilikom sastavljanja jedinične cijene. Sve mjere obavezno provjeriti u naravi. Sva kontrola vrši se bez posebne naplate. Na gradilištu je potrebno osigurati stalno geodetsko praćenje izvedbe radova što je sastavni dio jedinične cijene radova koji se kontrolira.</t>
  </si>
  <si>
    <t>Izvedeni radovi moraju u cijelosti odgovarati opisu u troškovniku, a u tu svrhu investitor i projektant imaju pravo od izvođača tražiti prije početka radova uzorke materijala i specifičnih sklopova (obloga, boja i sl.), koji se čuvaju u upravi gradilišta. Izvedeni radovi moraju odgovarati uzorcima u cijelosti.</t>
  </si>
  <si>
    <t>Cijene pojedinih radova moraju sadržavati sve elemente koji određuju cijenu gotovog proizvoda, a u skladu s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ikonzervatorskim nadzorom,a nakon proučenog prijedloga izvođača.</t>
  </si>
  <si>
    <t>U kalkulaciju rada treba uključiti sav potreban rad, kako glavni, tako i pomoćni i sav unutarnji transport bilo ručni bilo pomoću strojeva. Ujedno treba uključiti sav rad oko zaštite izvedenih radova i same građevine od štetnog utjecaja kiše, hladnoće i sl. kao i skladištenje i zaštitu svih elemenata skinutih s građevine koji će se naknadno ponovno ugraditi.</t>
  </si>
  <si>
    <t>Davanjem ponude izvođač se obavezuje da će pravovremeno nabaviti sav materijal opisan u pojedinim stavkama troškovnika. U slučaju nemogućnosti nabave opisanog materijala tijekom izvođenja radova, za svaku će se izmjenu prikupiti ponude i u prisutnosti investitora i nadzornog inženjera odabrati najpovoljnija.</t>
  </si>
  <si>
    <t>Prije početka radova izvođač je dužan izraditi shemu organizacije gradilišta, a posebnu pažnju posvetiti organizaciji i uvjetima transporta i skladištenja građevinskog i instalacijskog materijala, smještaju građevinske mehanizacije, smještaju i opskrbi radne snage te odvozu svog otpadnog materijala na gradsko odlagalište.</t>
  </si>
  <si>
    <t>Izvođač je dužan čistiti gradilište svakodnevno na kraju radnog dana te organizirati veće čiščenje svakih mjesec dana, a na kraju treba izvesti sva fina čišćenja. U stavke uračunati prijevoz svog otpadnog materijala na gradsko odlagalište.</t>
  </si>
  <si>
    <t>Izvođač će zajedno s nadzornim inženjerom izraditi vremenski plan (gantogram) aktivnosti na gradilištu i njime odrediti dinamiku financiranja, dobave materijala i opreme i sl. Sve radove treba izvršiti u dogovoru s projektantom i projektantom konstrukcije, nadzornim inženjerom i konzervatorskim nadzorom.</t>
  </si>
  <si>
    <t>Nakon naplate okončane situacije izvođač će predati građevinu investitoru ili po investitoru određenom korisniku.</t>
  </si>
  <si>
    <t>22.</t>
  </si>
  <si>
    <t>21.</t>
  </si>
  <si>
    <t>20.</t>
  </si>
  <si>
    <t>19.</t>
  </si>
  <si>
    <t>23.</t>
  </si>
  <si>
    <t>24.</t>
  </si>
  <si>
    <t>Opći uvjeti uz radove na rekonstrukciji povijesnih zgrada</t>
  </si>
  <si>
    <t xml:space="preserve"> Izvođač će prema projektom određenom planu ispitivanja mateijala, kontrolirati ugrađeni konstruktivni materijal.</t>
  </si>
  <si>
    <t xml:space="preserve"> Jedinična cijena sadrži sve nabrojano kod opisa pojedine stavke. Pod cijenom materijala podrazumijeva se dobavna cijena materijala i to kako glavnog tako i pomoćnog, veznog i ostalih materijala. U tu cijenu uključeni su i transportni troškovi bez obzira na vrstu transportnog sredstva i udaljenost uključivo sa svim utovarima, istovarima i prijenosima. Nadalje uključiti cijenu skladištenja, čuvanja i zaštite materijala.</t>
  </si>
  <si>
    <t>Zakoni, pravilnici i propisi koje je potrebno primijeniti u toku izvođenja radova:</t>
  </si>
  <si>
    <t>Izvedbeni projekt i ovaj troškovnik zajedno sa stavkama čine cijelinu projekta. Izvođač je dužan proučiti sve navedene dijelove projekta te u slučaju nejasnoća tražiti objašnjenje od projektanta, odnosno projektanta konstrukcije i iznijeti svoje primjedbe. Nepoznavanje crtanog dijela projekta i tehničkog opisa neće se prihvatiti kao razlog za povišenje jediničnih cijena ili greške u izvedbi.</t>
  </si>
  <si>
    <t>Demontaža spuštenog stropa sa svom pripadajućom konstrukcijom do nosive konstrukcije krovišta iznad pomoćnih prostora (spremišta, ured). Spušteni strop na visini 287 cm.</t>
  </si>
  <si>
    <t>sloj između rogova debljine 10-14 cm</t>
  </si>
  <si>
    <t>sloj ispod rogova debljine 2-4 cm</t>
  </si>
  <si>
    <t>Drvena konstrukcija- nazidnice i gredice 10/10 cm</t>
  </si>
  <si>
    <t>Obračun u m3.</t>
  </si>
  <si>
    <t>Uklanjanje gornjeg dijela nadtemeljnih zidova širine 20 cm u visini nove podne AB ploče, a ispod otvora. Uklanja se gornji dio zida u visini 16-17 cm. Radove izvoditi pažljivo u prisustvu nadzornog inženjera.</t>
  </si>
  <si>
    <t>Uključivo i izvedba temelja- ojačanja završetka podne ploče na granici vjetrobranskog prostora.</t>
  </si>
  <si>
    <t>Ploča je armirana mrežom po sredini sloja.
Potrebno je zagladiti površinu betona.</t>
  </si>
  <si>
    <t>na bazi 70kg armature/m3 arm.betona (beton za pad)</t>
  </si>
  <si>
    <t>Obračun po m3 betona.</t>
  </si>
  <si>
    <t xml:space="preserve">Dobava betona i izvedba padnog sloja od laganog betona debljine od 4-10 cm (K3).
</t>
  </si>
  <si>
    <t xml:space="preserve">PE folija </t>
  </si>
  <si>
    <t xml:space="preserve">potkonstrukcija letve 40x20, crnogorica II klase </t>
  </si>
  <si>
    <t>ispuna ploče tvrde mineralne vune (30kg/m3) d= 2 cm</t>
  </si>
  <si>
    <t>daščana oplata vidljiva, hrast II klase d=16-18 mm</t>
  </si>
  <si>
    <t xml:space="preserve">Dobava, izrada i montaža na objekt aluminijskih četvrtastih profila 42,5 ili 92,5x20 mm, što se montiraju iznad sloja izolacije pri  krovnom nadozidu, tvoreći utor za montažu LED rasvjete. Pričvršćivanje za tipsku potkonstrukciju GK obloge. 
</t>
  </si>
  <si>
    <t>profil 42,5x20 mm</t>
  </si>
  <si>
    <t>profil 92,5x20 mm</t>
  </si>
  <si>
    <t>Ukupna debljina sloja 8-14 cm.</t>
  </si>
  <si>
    <t>Dobava materijala i oblaganje krovnih podnih površina betonskim prefabrikatima (K3).</t>
  </si>
  <si>
    <t>Obračun po m2 ravnog krova što se oblaže pločama.</t>
  </si>
  <si>
    <t>Dobava materijala i zidanje parapetnog nadozida iznad AB ploče ravnog krova od porobetonskih blokova (500 kg/m3) izrađenih od prirodnih materijala (vapna, kremenog pijeska, vode, gipsa, cementa) vezanih  odgovarajućim tankoslojnim mortom organskog sastava prilagođenim strukturi porobetonskih blokova. Debljina nadozida 15 cm, visina iznad AB ploče 17 i 35 cm, iznad AB blokova 15 cm. Nadozid se polaže uz vanjski rub AB ploče te uokolo spoja vatrootpornih ploča i AB ploče.</t>
  </si>
  <si>
    <t xml:space="preserve">Dobava materijala i zidanje zida od porobetonskih blokova izrađenih od prirodnih materijala (vapna, kremenog pijeska, vode, gipsa, cementa) vezanih  odgovarajućim tankoslojnim mortom organskog sastava prilagođenim strukturi porobetonskih blokova. Debljina zida 20 cm. </t>
  </si>
  <si>
    <t>Gletanje unutarnjih ploha porobetonskih zidova namjenskim glet masama. Zidovi moraju biti očišćeni i otprašeni, a svi šlicevi i druga udubljenja moraju se popuniti mortom.  Sukladno uputama proizvođača, zidne površine je prethodno potrebno premazati sredstvom za impregnaciju. Na sve otvore i rubove postavljaju se kutni PVC profili s mrežicom.</t>
  </si>
  <si>
    <t xml:space="preserve">Glet masa  se nanosi na zidove u debljini maks. 3mm te se u sviježu masu utiskuje tekstilno staklena mrežica veličine oka 2 mm. Nakon što prvi sloj očvrsne, nanosi se drugi sloj debljine 1-2 mm tako da pokrije strukturu mrežice. Nakon što se sloj posuši eventualne neravnine se pobruse finim brusnim papirom. U cijeni je uključena potrebna pokretna radna skela, čišćenje radnog mjesta nakon završetka radova, te sav rad i materijal prema uputama proizvođača do pune gotovosti. </t>
  </si>
  <si>
    <t xml:space="preserve">Dobava i postava prefabriciranih betonskih ploča (86 kg/m2), kvadratičnog oblika, dimenzija 40x40x4 cm, površinska obrada- klasična kvarcna betonska površina, boja siva, površinski impregnirane s jakim hidrofobnim efektom.  Ploče otporne na klizanje i habanje, sol i smrzavanje.
</t>
  </si>
  <si>
    <t>Postavljanje na plastične podmetače- materijal polipropilen ojačan s lomljenim kamenom. Podmetači promjenjive visine 40-100 mm.  Velika površina nalijeganja podmetača (Ø 20 cm) i zaobljeno dno sprječavaju da se utisnu u podlogu. Reljefna donja površina osigurava stabilnost na skliskim površinama.
Podmetači su apsolutno otporni na vodu i mraz – na temperature od -30 - +60◦C.</t>
  </si>
  <si>
    <t>Razdjelnici opterećenja na bočnim stranama osiguravaju savršenu raspodjelu središnjeg opterećenja. Gumeni podlošci debljine 3 mm osiguravaju sigurno postavljanje te upotrebu bez zveckanja i pomicanja.</t>
  </si>
  <si>
    <t xml:space="preserve">Podmetači se postavljaju na hidroizolaciju u nagibu, odnosno njezinu površinsku zaštitu. Svaka ploča mora biti poduprta u najmanje 4 točke. Za 1 m2 potrebna su 6,25 kom podmetača.
</t>
  </si>
  <si>
    <t>PUR ploče presjeka 6x11 cm</t>
  </si>
  <si>
    <t>PUR ploče presjeka 5x9 cm</t>
  </si>
  <si>
    <t>Dobava i ugradba ploča na bazi tvrde poliuretanske pjene kao podloška za ugradbu donjeg profila vratiju i ostakljenih stijena te dilatacijskih profila. Ploče gustoće 550 kg/m3, toplinske provodljivosti 0,070-0,086 W/mK. Postava u sloj PUR pjene koja se nanosi izravno na podnu AB ploču. Ploče rezati na dimenzije potrebne u izvođenju detalja.</t>
  </si>
  <si>
    <t>Dobava, dostava i ugradnja eloksiranog al kutnika 25/23/3 mm po gabaritu estriha na koji će se postaviti daščana obloga.</t>
  </si>
  <si>
    <t>Dobava, dostava i ugradnja eloksiranog  al kutnika 25/23/3 mm po gabaritu estriha gdje je rub između otirača i keramičkog opločenja, u prostoru vjetrobrana.</t>
  </si>
  <si>
    <t>Prije nanošenja premaza potrebno je u potpunosti očistiti izvedenu ploču od laganog betona u padu pranjem pod pritiskom, odmaščivanjem i otprašivanjem te eventualne pukotine zapuniti odgovarajućim punilom iz istog sistema koji se koristi kao premaz. Sve pripremiti za prevlačenje sloja  parne brane preko sloja betona za pad. Ugradnja punoplošnim varenjem.</t>
  </si>
  <si>
    <t>Ugradnja zavarivanjem plinskim plamenicima (goračima), samo po preklopima 10 cm i uz preklope 20cm po grundiranoj površini. Ostali dio je slobodno položen. Ugradnja u svemu prema uputama proizvođača.</t>
  </si>
  <si>
    <t>Uračunati i izvedbu vertikalnog sloja parne brane do spoja sa horizontalnom HI, uz nadozid od porobetona i AB blokove, u visini 15 cm. Uključena priprema podloge kao i kod horizontalne parne brane.</t>
  </si>
  <si>
    <t>Obračun po m2 površine na koju se postavlja izolacija u navedenim slojevima.</t>
  </si>
  <si>
    <t>dodatak za vertikalno podizanje uz nadozid</t>
  </si>
  <si>
    <t>horizontalna parna brana izvedena na betonu za pad</t>
  </si>
  <si>
    <t>Dobava potrebnog materijala i izvedba toplinske izolacije podova postavljanjem XPS ploča (33kg/m3)  debljine 10 cm na bitumensku HI. Uključivo zaštita od polietilenske folije (1000kg/m3) s gornje strane. Sloj izolacije služi kao prostor za vođenje instalacija u podu. Obračun po m2 tlocrtne površine na koju se postavlja izolacija.</t>
  </si>
  <si>
    <t>Dobava potrebnog materijala i postava tvrdih ploča od kamene vune debljine 5 cm. Postava s vanjske strane nadozida od porobetona, a između metalne potkonstrukcije za oblogu protupožarnim pločama. Proizvod je negoriv, otporan na visoke temperature, vodoodbojan, otporan na starenje te je kemijski neutralan.   Obračun po m2 tlocrtne površine na koju se postavlja izolacija.</t>
  </si>
  <si>
    <t>Potkonstrukcija se postavlja između potkonstrukcije od SHS profila (opisano u bravarskim stavkama). Metalna pocinčana podkonstrukcija od UW / CW profila na osnom međurazmaku od 62,5cm.</t>
  </si>
  <si>
    <t>Dobava i postava dvostruke obloge od protupožarnih građevnih ploča otpornosti na požar 60 minuta. Postava na metalnu potkonstrukciju iznad čelične rešetke na krovu spojne građevine. Na dijelu gdje se ploče postavljaju iznad ravnog krova, izvedba do gornje plohe AB ploče za protupožarno brtvljenje krova. Na dijelu gdje se ploče postavljaju uz krov, predvidjeti izradu prepusta u visini 16 cm, gdje će se ploče lijepiti za čelo AB ploče.</t>
  </si>
  <si>
    <t>Dobava potrebnog materijala i izvedba pregradnog zida od gipskarton ploča debljine 20 cm bez zvučnih zahtjeva. Na tipsku podkonstrukciju obostrano se postavljaju dvostruke gips karton ploče (900kg/m3, 2x1,25=2,5cm), a međuprostor je ispunjen mekom min.vunom (30kg/m3) debljine 5 cm.  Zid visine 340 cm (ne izvodi se do krova). Uključivo obrada spoja sa  podom.</t>
  </si>
  <si>
    <t>Obračun u m2 postavljenih ploča.</t>
  </si>
  <si>
    <r>
      <t xml:space="preserve">Gipskarton ploče sa zabrtvljenim reškama. Sa obradom spojeva sa zidovima. Sa izradom potrebnih otvora za ugradnju rasvjetnih tijela, prolaz instalacija i sl. </t>
    </r>
    <r>
      <rPr>
        <sz val="10"/>
        <rFont val="Arial"/>
        <family val="2"/>
        <charset val="238"/>
      </rPr>
      <t>Visina vješanja na kosi podgled iznosi 118-311 cm.</t>
    </r>
  </si>
  <si>
    <t>Dobava potrebnog materijala i izrada jednostruke obloge gips karton pločama  AB nadozida koji je prethodno izoliran PIR pločama i prekriven PE folijom (VI. izolaterski radovi). Gips karton ploče, 1x1,25 cm (900 kg/m3).</t>
  </si>
  <si>
    <t>Obračun po kom ugrađenog profila</t>
  </si>
  <si>
    <t>Dobava, dostava i ugradnja aluminijskih L profila 50/50/3 mm, duljine 100 mm kao potkonstrukcije za prihvat čeličnih cijevi roloa za zavjese. Vertikalna postava profila na AB zid, postava na zid tiplanjem. Zaštita aluminija eloksiranjem.</t>
  </si>
  <si>
    <t>KROVOPOKRIVAČKI RADOVI</t>
  </si>
  <si>
    <t>KROVOPOKRIVAČKI RADOVI UKUPNO:</t>
  </si>
  <si>
    <t xml:space="preserve">_krovovi, podovi i zidovi po razvijenoj površini u m2 gotove izvedene i u skladu sa zahtjevima Projekta funkcionalne površine
_opšavi vijenaca, sokla (podnožja), klupčice, zaštite izolacije i sl. određene razvijene širine izolacijske trake (r.š.) po dužini u m1
_tipski elementi - prefabricirani elementi za složene spojeve (uglovi, bridovi, vodolovna grla, prodori i slično) u komadima
</t>
  </si>
  <si>
    <t>U jediničnu cijenu svake stavke uključeno:</t>
  </si>
  <si>
    <t xml:space="preserve">_uzimanje mjera na licu mjesta, krojenje i rezanje materijala
_izrada detalja izvedbe (ugradbe) i adekvatne radioničke dokumentacije pridržavajući se uputa proizvođača sustava i uvažavajući klimatske uvjete, te dostava na ovjeru projektantu i nadzoru u dva primjerka.
_priprema podloga 
_čišćenje zaprljanih podloga vodom pod tlakom i sredstvima / impregnacijama koja propisuje proizvođač hidroizolacije
_dobavu i ugradnju svih opisanih slojeva hidroizolacije, toplinske izolacije kao i završnih slojeva ukoliko je tako specificirano.
_sav materijal i rad potreban za sva brtvljenja na mjestima spojeva i završetaka hidroizolacija, svi tipski završni profili
_postavu i skidanje radne skele sa zaštitnom tkaninom,
_sve posredne i neposredne troškove za rad, materijal, alat i građevinske strojeve
</t>
  </si>
  <si>
    <t>_sve transporte 
_odvoz i zbrinjavanje smeća 
_završno čišćenje prije primopredaje radova
_nadoknadu  eventualne štete nastale iz nepažnje  na svojim ili tuđim radovima 
_svi preklopi materijala i eventualni otpadni materijal za izvedbu u skladu s pravilima struke
_ upotreba u svemu u skladu sa odabranim sustavom izolacije.
_kod izvođenja radova treba se pridržavati smjernica o primjeni propisanoj od strane proizvođača materijala. Kvaliteta ugrađene hidroizolacije dokazuje se ispitivanjem vodenom probom u trajanju najmanje 48 sati, a predaje upisom u građevinski dnevnik.</t>
  </si>
  <si>
    <t xml:space="preserve">2. Razdjelni sloj geotekstila 
Netkani PES geotekstil od poliesterskih vlakana, s preklopom od 10 cm u svrhu kompenzacije opterećenja, 300 g/m2.
</t>
  </si>
  <si>
    <t xml:space="preserve">3. Sintetska hidroizolacijska folija
PVC sintetička folija za ravne krovove s balastom, ojačana staklenom mrežicom (otporna na korijenje), debljine 1.5 mm. 
</t>
  </si>
  <si>
    <t xml:space="preserve">Dobava i postava slojeva ravnog krova iznad spojne građevine (K3). Postava slojeva na prethodno postavljenu bitumensku parnu branu. Opis slojeva odozdo prema gore.
</t>
  </si>
  <si>
    <t xml:space="preserve">4. Zaštitna drenažna folija na čepićima s geotekstilom s gornje strane.
Folija od polietilena velike gustoće (HDPE), geotekstil prešani polipropilen, otpornost na pritisak 150 kn/m2, kapacitet drenaže 2,25 l/s po metru dužnom folije, postojanost na temperaturi od -30°C do +80°C. 
</t>
  </si>
  <si>
    <r>
      <rPr>
        <b/>
        <sz val="10"/>
        <rFont val="Arial"/>
        <family val="2"/>
        <charset val="238"/>
      </rPr>
      <t xml:space="preserve"> </t>
    </r>
    <r>
      <rPr>
        <sz val="10"/>
        <rFont val="Arial"/>
        <family val="2"/>
        <charset val="238"/>
      </rPr>
      <t>površina krova</t>
    </r>
  </si>
  <si>
    <r>
      <rPr>
        <b/>
        <sz val="10"/>
        <rFont val="Arial"/>
        <family val="2"/>
        <charset val="238"/>
      </rPr>
      <t xml:space="preserve"> </t>
    </r>
    <r>
      <rPr>
        <sz val="10"/>
        <rFont val="Arial"/>
        <family val="2"/>
        <charset val="238"/>
      </rPr>
      <t>obrada sokla h=30cm</t>
    </r>
  </si>
  <si>
    <r>
      <rPr>
        <b/>
        <sz val="10"/>
        <rFont val="Arial"/>
        <family val="2"/>
        <charset val="238"/>
      </rPr>
      <t xml:space="preserve"> </t>
    </r>
    <r>
      <rPr>
        <sz val="10"/>
        <rFont val="Arial"/>
        <family val="2"/>
        <charset val="238"/>
      </rPr>
      <t>obrada prodora</t>
    </r>
  </si>
  <si>
    <t xml:space="preserve"> obrada nadozida h=12+20 cm</t>
  </si>
  <si>
    <t xml:space="preserve">Dobava i postava limenog žlijeba, žijeb polukružni viseći, Ø15cm.
Žlijeb se postavlja cijelom dužom stranicom krova, međutim odvodnja se ne vrši na dijelovima gdje su uz vanjsku plohu krova postavljene vatrootporne ploče. Na tim mjestima žlijeb prođe ispred ploča i učvršćuje se na njihovu vanjsku plohu preko lima.
Žlijeb je razvijene širine 50 cm (uključeno i ulaganje ispod sloja hintetske HI, opšav žlijeba). Kuke debljine 5 mm, širine 25 mm i duljine 35 cm  se postavljaju uokolo nadozida od porobetona i uz vanjsku plohu protupožarnih ploča. Obračun u m1.
</t>
  </si>
  <si>
    <t>Svi spojevi moraju biti izvedeni dvostruki i položeni, 30 mm konačne širine (lemljenje nije dozvoljeno). Silikoniranje spojeva (uredno) visokoeleastičnim silikonima prilagođenim za ekstremne vanjske uvjete, prozirnim.</t>
  </si>
  <si>
    <t>opšav nadozida i ruba krova, razvijena širina lima 95 cm</t>
  </si>
  <si>
    <t>opšav nadozida i sokla vatrootpornih ploča, razvijena širina lima 120 cm</t>
  </si>
  <si>
    <t>opšav nadozida i sokla okolnog zida, razvijena širina lima 120 cm</t>
  </si>
  <si>
    <t xml:space="preserve">Dobava lima i izrada opšava ravnog krova.  Opšav parapetnog nadozida te opšav spoja parapetnog nadozida sa okolnim zidom ili vertikalnim protupožarnim pločama. 
Rad se izvodi pocinčanim plastificiranim limom d=0,8mm. Pocinčani lim mora imati zaštitu od min 200gr/m2 čistog cinka ili min 150gr/m2 legure alucinka,  lim bojan poliesterskim bojama (plastificiran) u debljini od najmanje 25 mikrona.
</t>
  </si>
  <si>
    <r>
      <t>Dobava materijala i izvedba  manjih opšava različitih prodora na krovu:  stupova bravarske konstrukcije, antene,  odzraka itd.</t>
    </r>
    <r>
      <rPr>
        <sz val="10"/>
        <rFont val="Arial"/>
        <family val="2"/>
        <charset val="238"/>
      </rPr>
      <t xml:space="preserve">  Lim je  različitih razvijenih širina. Pretpostavka je dimenzija lima od 0,5 do 1,0 m2.
</t>
    </r>
  </si>
  <si>
    <t>Unutarnja, jednokrilna, mimokretna, puna vrata iz medijapana, kompletno opšivena inox limom, s fiksno ostakljenim okruglim otvorom. Cilindar brava. U donji dio vratnog krila ugraditi prostrujnu rešetku (prema stroj.projektu). Vrata su kompletno opšivena  inox limom radi održavanja higijene i ublažavanja udarca u mehaničkoj zoni udara kolica. Uračunati i izvedbu čeličnog profila 125x50 mm duljine 100 cm iznad vratiju.</t>
  </si>
  <si>
    <t>Unutarnja, jednokrilna, mimokretna, puna vrata iz medijapana, kompletno opšivena inox limom, s fiksno ostakljenim okruglim otvorom. Cilindar brava. U donji dio vratnog krila ugraditi prostrujnu rešetku (prema stroj.projektu).  Vrata su kompletno opšivena inox limom radi održavanja higijene i ublažavanja udarca u mehaničkoj zoni udara kolica. Uračunati i izvedbu čeličnog profila 125x50 mm duljine 120 cm iznad vratiju.</t>
  </si>
  <si>
    <t>Unutarnja, jednokrilna, zaokretna, puna vrata iz medijapana, kompletno opšivena inox limom, s fiksno ostakljenim okruglim otvorom. Cilindar brava. U donji dio vratnog krila ugraditi prostrujnu rešetku (prema stroj.projektu).  Vrata su kompletno opšivena  inox limom radi održavanja higijene i ublažavanja udarca u mehaničkoj zoni udara kolica. Uračunati i izvedbu čeličnog profila 125x50 mm duljine 120 cm iznad vratiju.</t>
  </si>
  <si>
    <t>Minimalni pad betona 1%, padovi se izvode prema tlocrtu betona u padu za krov K3.</t>
  </si>
  <si>
    <t>Nosiva konstrukcija:
- gornji pojas rešetki - IPE 140
- oslali elementi rešetki - SHS 60 x 4
- stupovi na AB blokovima- SHS 80X4
- sekundarni nosači - IPE 140
- ispuna sprega i oslonci uređaja u uzdužnom smjeru - IPE 80
- spreg - Ø10
- kompletna površina od čel. rešetkastog gazišta</t>
  </si>
  <si>
    <t>obloga ALU limom u visini 50 cm, površina= 2,90 m2</t>
  </si>
  <si>
    <t>obloga ALU limom, površina=1,40 m2</t>
  </si>
  <si>
    <t>Prilagodba postojeće aluminijske vanjske stijene, skraćivanjem lijevog ostakljenog polja na način da se ugrađuje dodatni ALU profil i novo ostakljenje. Postojeće ostakljenje visine 208,5 cm i širine 117,5 cm se skraćuje za 14 cm.</t>
  </si>
  <si>
    <t xml:space="preserve">U vanjski i unutarnji pojas profila se ugrađuju  H ulošci, odnosno ulošci na bazi gipsa, odgovarajuće debljine koji ispunjavaju unutrašnjost profila i ometaju prolaz topline. Protupožarno jednostruko staklo je višeslojno, u klasi EI30. U prostor između stakla i profila ugrađuje se ekspandirajući laminat koji u slučaju požara nabubri i zabrtvi taj dio konstrukcije. </t>
  </si>
  <si>
    <t>VANJSKA BRAVARIJA</t>
  </si>
  <si>
    <t>OSTALA BRAVARIJA</t>
  </si>
  <si>
    <t xml:space="preserve">Dobava, dostava i ugradnja rubnog završnog aluminijskog profila krova umjesto parapetnog nadozida na strani krova gdje je odvodnja- L profil 150x80mm (visine 15 cm) sa otvorima za odvodnju pri dnu- debljina profila 1,5 mm. Postava na nadozid od porobetona, a ispod sintetske HI. Zaštita aluminijskog profila plastificiranjem, završna obrada- boja i ton što sličniji svim ostalim limenim dijelovima na objektu (IX. Limarski radovi).
</t>
  </si>
  <si>
    <t>XVII.</t>
  </si>
  <si>
    <t>TESARSKI RADOVI :</t>
  </si>
  <si>
    <t xml:space="preserve">ZA SANACIJU POSTOJEĆE NOSIVE KONSTRUKCIJE 
(POJAČANJE KONSTRUKCIJE U POGLEDU 
MEHANIČKE OTPORNOSTI I STABILNOSTI) </t>
  </si>
  <si>
    <r>
      <t>- Projektu sanacije : broj projekta TD 054/2019 ANALIZA NOSIVE KONSTRUKCIJE GLEDE MEHANIČKE OTPORNOSTI I STABILNOSTI I GRAĐEVINSKI PROJEKT SANACIJE</t>
    </r>
    <r>
      <rPr>
        <sz val="10"/>
        <color rgb="FFFF0000"/>
        <rFont val="Arial"/>
        <family val="2"/>
      </rPr>
      <t xml:space="preserve"> </t>
    </r>
  </si>
  <si>
    <t xml:space="preserve">Dobava potrebnog materijala i izvedba pojačanja postojeće drvene konstrukcije </t>
  </si>
  <si>
    <t>Razmatraju se nosive konstrukcije drvenih krovišta lijevog, središnjeg i desnog volumena restorana Poljana. Krovovi svih volumena su koncipirani na jednaki način – krov koji je u središnjem dijelu dvostrešni, blagog nagib od 10%, a na rubovima, sa svih strana građevine prelazi u četverostrešni krov pod nagibom od 100%. Nosivi sustav krova se sastoji od glavnih drvenih rešetki koje se pružaju u krećem smjeru građevina. Dilatacija lijevog volumena sastoji se od 6, a dilatacije središnjeg i desnog od 4 glavnih rešetki. U dužem smjeru građevina formiran je par sekundarnih rešetki, a u uglovima građevina grebeni. Nosivi sustav između rešetki čine rogovi.</t>
  </si>
  <si>
    <t>Prema projektu treba  izvesti pojačanja nosive konstrukcije koja ne zadovoljavaja u pogledu mehaničke otpornosti i stabilnoti.</t>
  </si>
  <si>
    <t>Radove treba izvesti prema tehničkoj dokumentaciji (Građevinski projekt TD 054/2019),</t>
  </si>
  <si>
    <t xml:space="preserve">Za izvedene radove i ugrađene materijale dokazati kvalitetu ispravama izdanim od ovlaštenih stručnih organizacija u skladu sa Zakonom ili propisima o tehničkim normativima i standardima. </t>
  </si>
  <si>
    <t>Stavka uključuje dobavu i dostavu potrebnog materijala, izmjeru na licu mjesta, pripremne radove i ugradnju novih elemenata konstrukcije. Dobava, postava i demontaža potrebne radne skele uključena u cijeni. :</t>
  </si>
  <si>
    <t>Pripremni radovi – uklanjanje lamperije</t>
  </si>
  <si>
    <t xml:space="preserve">Uklanjanje i skladištenje lamperije 
– lijevi volumen:
A = 8,30 m x 24,0 m = 200 m2
A = 2,9 m x (8,0 m + 24,0 m) x 2  = 185 m2
</t>
  </si>
  <si>
    <t xml:space="preserve">– središnji volumen:
A = 8,30 m x 16,0 m = 135 m2
A = 2,9 m x (8,0 m + 16,0 m) x 2 = 140 m2
</t>
  </si>
  <si>
    <t xml:space="preserve">– desni volumen:
A = 8,30 m x 16,0 m = 135 m2
A = 2,9 m x (8,0 m + 16,0 m) x 2  = 140 m2
</t>
  </si>
  <si>
    <t>Zamjena oštećenih drvenih elemenata</t>
  </si>
  <si>
    <t xml:space="preserve">Pregled postojećih rogova i podrožnica, te zamjena onih koji su oštećeni u vidu oštećenja poprečnog presjeka od prekomjernog vlaženja i tuljenja. Oštećene elemente potrebno je ukloniti i zamjeniti novima istog poprečnog presjeka (poprečni presjek rogova - b/h = 12/14 cm i b/h = 14/16 cm, poprečni presjek podrožnice utvrditi nakon uklanjanja lamperije). Procjena oštećene građe – 25% </t>
  </si>
  <si>
    <t xml:space="preserve">Količina oštećene građe:
- lijevi volumen:                            V = 4,0 m3
- središnji volumen:                      V = 3,0 m3
- desni volumen:                           V = 3,0 m3
</t>
  </si>
  <si>
    <t>Ugradnja moždanika</t>
  </si>
  <si>
    <t>g.</t>
  </si>
  <si>
    <t>Sanacija spoja gornjeg pojasa i vlačne dijagonale glavnih rešetki – DETALJ 1</t>
  </si>
  <si>
    <t>h.</t>
  </si>
  <si>
    <t xml:space="preserve"> Uklanjanje postojećih vijaka na mjestu spoja    
 Dobava, dostava i ugradnja vijaka    
 Fiksiranje moždanika    
</t>
  </si>
  <si>
    <t xml:space="preserve"> Broj vijaka M16 po spoju:                 kom: 5+4 = 9    
 Broj moždanika po spoju:                 kom: 3    
 Ukupan broj spojeva – detalj 1
- lijevi volumen:          6 x 2 = 12
- središnji volumen:    4 x 2 = 8
- desni volumen:         4 x 2 = 8    
</t>
  </si>
  <si>
    <t>Sanacija spoja gornjeg pojasa i stupa glavnih rešetki – DETALJ 2 i 2a</t>
  </si>
  <si>
    <t>i.</t>
  </si>
  <si>
    <t xml:space="preserve"> Uklanjanje postojećih vijaka na mjestu spoja    
 Dobava, dostava i ugradnja vijaka    
 Broj vijaka M16 po spoju:                 kom: 2    
 Ukupan broj spojeva – detalj 2 i 2a:
- lijevi volumen:          6 x 2 = 12
- središnji volumen:    4 x 2 = 8
- desni volumen:         4 x 2 = 8    
</t>
  </si>
  <si>
    <t>j.</t>
  </si>
  <si>
    <t xml:space="preserve"> Sanacija spoja gornjeg pojasa i tlačnih dijagonala u sljemenu glavnih rešetki – DETALJ 3 i 3a    </t>
  </si>
  <si>
    <t xml:space="preserve">Broj vijaka M16 po spoju:                 kom: 6+4 = 10  </t>
  </si>
  <si>
    <t xml:space="preserve"> Ukupan broj spojeva – detalj 3 i 3a:
- lijevi volumen:          6 x 1 = 6
- središnji volumen:    4 x 1 = 4
- desni volumen:         4 x 1 = 4    
</t>
  </si>
  <si>
    <t>Sanacija spoja dijagonala i stupa sa donjim pojasom glavnih rešetki, nastavak gonjeg pojasa i spoj donjeg pojasa glavnih sa donjim pojasom sekundarnih rešetki – DETALJ 4</t>
  </si>
  <si>
    <t>k.</t>
  </si>
  <si>
    <t xml:space="preserve"> Broj vijaka M16 – spoj dijagonala i stupa sa donjim pojasom glavnih rešetki:                 kom: 10+8 = 18    
 Broj moždanika – spoj dijagonale i stupa sa donjim pojasom glavnih rešetki:                   kom: 4    
 Broj vijaka M16 – spoj donjeg pojasa glavnih i sekundarnih rešetki:                            kom: 2*3 = 6    
 Broj vijaka M16 – 
nastavak donjeg pojasa:                               kom: 6    
 Broj moždanika – 
nastavak donjeg pojasa:                               kom: 8    
 Ukupan broj spojeva – detalj 4: 
- lijevi volumen:          6 x 2 = 12
- središnji volumen:    4 x 2 = 8
- desni volumen:         4 x 2 = 8    
</t>
  </si>
  <si>
    <t>Pojačanje gornjeg pojasa glavnih rešetki</t>
  </si>
  <si>
    <t>l.</t>
  </si>
  <si>
    <t xml:space="preserve">Ukupi broj vijaka Ø8x80:     
- lijevi volumen:          kom:  1920
- središnji volumen:    kom:  1280
- desni volumen:         kom:  1280   </t>
  </si>
  <si>
    <t xml:space="preserve"> Ukupan broj fosni F3:
- lijevi volumen:          4 x 2 = 8
- središnji volumen:    2 x 2 = 4
- desni volumen:         2 x 2 = 4    </t>
  </si>
  <si>
    <t xml:space="preserve">Ukupan broj fosni F1:
- lijevi volumen:          4 x 4 = 16
- središnji volumen:    2 x 4 = 8
- desni volumen:         2 x 4 = 8    
</t>
  </si>
  <si>
    <t xml:space="preserve"> Ukupan broj fosni F2:
- lijevi volumen:          4 x 4 = 16
- središnji volumen:    2 x 4 = 8
- desni volumen:         2 x 4 = 8    </t>
  </si>
  <si>
    <t xml:space="preserve">Sanacija raspuknutih drvenih elemenata    </t>
  </si>
  <si>
    <t>m.</t>
  </si>
  <si>
    <t xml:space="preserve">Sve drvene elemente rešetki i spojeva koji su raspuknuti potrebno je sanirati na način da se u pukotine, kroz cijelu njihovu duljinu ulije ili utisne epoksi ljepilo. Zatim se okomito na pukotinu ugrađuju vijci za drvo kako bi se pukotina dodatno pritegnula. Prema potrebi, ispod pukotina postaviti daske kako bi se spriječilo curenje ljepila iz pukotine te ih ukloniti nakon što se ljepilo stvrdne. 
Na nacrtima br. 14-18 dan je prikaz sanacije uočenih oštećenja. Sanaciju prikazanih i svih oštećenja sličnog karaktera potrebno je izvesti u skladu s danim nacrtima (nacrti br. 14 – 18 u prilogu A). 
</t>
  </si>
  <si>
    <t xml:space="preserve">Procjenjeni broj oštećenja – nacrt br. 14­:     3 kom             </t>
  </si>
  <si>
    <t xml:space="preserve">Procjenjeni broj oštećenja – nacrt br. 15­:     3 kom             </t>
  </si>
  <si>
    <t xml:space="preserve">Procjenjeni broj oštećenja – nacrt br. 16:   10 kom              </t>
  </si>
  <si>
    <t xml:space="preserve">Procjenjeni broj oštećenja – nacrt br. 17:     3 kom             </t>
  </si>
  <si>
    <t xml:space="preserve">Procjenjeni broj oštećenja – nacrt br. 18:   10 kom             </t>
  </si>
  <si>
    <t>Sanacija otkrhnutih drvenih elemenata</t>
  </si>
  <si>
    <t>n.</t>
  </si>
  <si>
    <t xml:space="preserve">Na mjestu jednog elementa uočeno je ispadanje cijelog komada tog elementa. Nastalu rupu u elementu potrebno je zapuniti mješavinom epoksidnog ljepila i fine piljevine koja je pripremljena na način da je obradiva lopaticom. S donje strane rupe postaviti daske koje spriječavaju curenje iz rupe. Kad se smjesa stvrdne daske ukloniti i izravnati površinu. Sanaciju izvesti u skladu s nacrtom br. 19 danom u prilogu A. Sva oštećenja sličnog karaktera koja prilikom istražnih radova nisu uočena potrebno je rješiti na jednaki način. </t>
  </si>
  <si>
    <t xml:space="preserve">REKAPITULACIJA </t>
  </si>
  <si>
    <t>TROŠKOVNICI:</t>
  </si>
  <si>
    <t>I</t>
  </si>
  <si>
    <t xml:space="preserve">GRAĐEVINSKO OBRTNIČKI RADOVI </t>
  </si>
  <si>
    <t>II</t>
  </si>
  <si>
    <t>HIDROINSTALACIJE</t>
  </si>
  <si>
    <t>III</t>
  </si>
  <si>
    <t>TERMOTEHNIČKE INSTALACIJE</t>
  </si>
  <si>
    <t>IV</t>
  </si>
  <si>
    <t>ELEKTROINSTALACIJE</t>
  </si>
  <si>
    <t>TEHNOLOGIJA KUHINJE</t>
  </si>
  <si>
    <t>SVEUKUPNO</t>
  </si>
  <si>
    <t>Napomena: U cijene nije uračunat PDV.</t>
  </si>
  <si>
    <t>IZRADIO:</t>
  </si>
  <si>
    <t>OPĆI UVIJETI</t>
  </si>
  <si>
    <t>Izvođač je dužan pridržavati se svih važećih zakona i propisa iz područja gradnje, vazečim europskim normama. Svi radovi moraju se izvesti solidno i stručno prema važećim propisima i pravilima dobrog zanata.</t>
  </si>
  <si>
    <t>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Tako registrirani zahtjevi obvezni su za Izvođača radova, s tim da je za svaku nepredviđenu višu radnju, kojom bi se povećalo ukupne troškove predviđene za izgradnju po ovom troškovniku, prethodno potrebna suglasnost investitora.</t>
  </si>
  <si>
    <t>U ovom troškovniku izložene cijene odnose se na jediničnu mjeru izvršenog rada. Prema tome, jedinične cijene obuhvaćaju sav rad, opremu, materijal, prijevoze, režiju gradilišta i uprave poduzeća, sva davanja te zaradu poduzeća. Sav montažni i sitni materijal je uključen i ne obračunava se zasebnim stavkama. Uključeni su sve vrste radova na izradi i montaži zaštitnih mjera i provizorija, sve vrste radova na montaži opreme, ispitivanja i parametriranja; po završetku svake faze i konačna ispitivanja po završetku svih radova, funkcionalne probe, podešenje i puštanje u probni rad, praćenje pogona i otklanjanje eventualnih nedostataka u jamstvenom roku, dodatni troškovi radne snage (dnevnice, prekovremeni i noćni rad) zbog izvođenja dijela radova u doba isključenog pogona, te svi ostali neimenovani pomoćni radovi i materijal, koji su potrebni za kompletno dovršenje radova po ovom troškovniku.</t>
  </si>
  <si>
    <t>Jedinične cijene obuhvaćaju izradu geodetskog snimka izvedenog stanja (6 primjeraka), predanog i ovjerenog u katastru, izradu tehničke dokumentacije izvedenog stanja (6 primjeraka) koja uključuje izradu uputa za rukovanje i održavanje ugrađene opreme, obuku korisnika i izradu svih protokola o ispitivanju. Uključena je sva dokumentacija i troškovi potrebni za tehnički pregled.</t>
  </si>
  <si>
    <t>Sav materijal i oprema, koju izvođač dobavlja i ugrađuje, mora imati isprave o sukladnosti, u skladu sa važećim zakonima i propisima iz područja gradnje (tvornička ispitivanja i atesti, certifikati sukladnosti i sl.) i uvjerenja o kakvoći u skladu s važećim zakonima i propisima.</t>
  </si>
  <si>
    <t>Izvođač je dužan gradilište održavati čistim, a na kraju radova treba izvesti detaljno čišćenje. Nakon dovršenja gradnje predat će Izvoditelj radova posve uređeno gradilište i okolinu predstavniku Investitora uz obveznu prisutnost projektanta. Primjedbe dane od strane projektanta imaju istu težinu kao i primjedbe dane od strane nadzornog inženjera investitora.</t>
  </si>
  <si>
    <t xml:space="preserve">Izvođač je u okviru ugovorene cijene dužan izvršiti koordinaciju radova svih kooperanata na način da omogući kontinuirano odvijanje posla i zaštitu već izvedenih radova. Sva oštećenja nastala na već izvedenim radovima izvođač je dužan otkloniti o vlastitom trošku. </t>
  </si>
  <si>
    <t>Troškovnik hidroinstalacija</t>
  </si>
  <si>
    <t>PRIPREMNI RADOVI, RUŠENJE I DEMONTAŽE</t>
  </si>
  <si>
    <t>1.1.</t>
  </si>
  <si>
    <r>
      <t>m</t>
    </r>
    <r>
      <rPr>
        <vertAlign val="superscript"/>
        <sz val="10"/>
        <rFont val="Arial"/>
        <family val="2"/>
        <charset val="238"/>
      </rPr>
      <t>2</t>
    </r>
  </si>
  <si>
    <t>1.2.</t>
  </si>
  <si>
    <r>
      <rPr>
        <b/>
        <sz val="10"/>
        <rFont val="Arial"/>
        <family val="2"/>
      </rPr>
      <t>Blindiranje postojećih glavnih dovodnih i odvodnih instalacija vodovoda i kanalizacije</t>
    </r>
    <r>
      <rPr>
        <sz val="10"/>
        <rFont val="Arial"/>
        <family val="2"/>
        <charset val="238"/>
      </rPr>
      <t>, uključivo sav rad i materijal.</t>
    </r>
  </si>
  <si>
    <t>UKUPNO PRIPREMNI RADOVI, RUŠENJE I DEMONTAŽA</t>
  </si>
  <si>
    <t>VODOVOD</t>
  </si>
  <si>
    <t>2.1.</t>
  </si>
  <si>
    <t>POMOĆNI RADOVI KOD VODOVODA</t>
  </si>
  <si>
    <t>2.1.1.</t>
  </si>
  <si>
    <r>
      <t xml:space="preserve">Izrada </t>
    </r>
    <r>
      <rPr>
        <b/>
        <sz val="10"/>
        <rFont val="Arial"/>
        <family val="2"/>
        <charset val="238"/>
      </rPr>
      <t>horizontalnih i vertikalnih usjeka</t>
    </r>
    <r>
      <rPr>
        <sz val="10"/>
        <rFont val="Arial"/>
        <family val="2"/>
      </rPr>
      <t xml:space="preserve"> u zidovima  i podovima na mjestu polaganja instalacija vodovoda. U stavku je uključena izrada usjeka, odvoz razbijenog materijala na deponiju sa grubim planiranjem te zatvaranje usjeka nakon polaganja instalacije i grubo žbukanje do nivoa okolne žbuke, uključivo s rabic mrežicom.  Stavkom je obuhvaćena skela, transport, ostali pribor i materijal potreban za završetak radova. Obračun po m usjeka.</t>
    </r>
  </si>
  <si>
    <r>
      <t xml:space="preserve"> </t>
    </r>
    <r>
      <rPr>
        <sz val="10"/>
        <rFont val="Times New Roman"/>
        <family val="1"/>
      </rPr>
      <t xml:space="preserve">           </t>
    </r>
    <r>
      <rPr>
        <sz val="10"/>
        <rFont val="Arial"/>
        <family val="2"/>
      </rPr>
      <t>5x5 cm</t>
    </r>
  </si>
  <si>
    <t>m</t>
  </si>
  <si>
    <r>
      <t xml:space="preserve"> </t>
    </r>
    <r>
      <rPr>
        <sz val="10"/>
        <rFont val="Times New Roman"/>
        <family val="1"/>
      </rPr>
      <t xml:space="preserve">           </t>
    </r>
    <r>
      <rPr>
        <sz val="10"/>
        <rFont val="Arial"/>
        <family val="2"/>
      </rPr>
      <t>30x5 cm</t>
    </r>
  </si>
  <si>
    <t>2.1.2.</t>
  </si>
  <si>
    <r>
      <t>Izrada</t>
    </r>
    <r>
      <rPr>
        <b/>
        <sz val="10"/>
        <rFont val="Arial"/>
        <family val="2"/>
        <charset val="238"/>
      </rPr>
      <t xml:space="preserve"> prodora kroz ploče i konstruktivne zidove</t>
    </r>
    <r>
      <rPr>
        <sz val="10"/>
        <rFont val="Arial"/>
        <family val="2"/>
      </rPr>
      <t xml:space="preserve"> na mjestu prolaza instalacija vodovoda. U stavku je uključena izrada prodora, odvoz razbijenog materijala na deponiju koju odredi investitor sa grubim planiranjem te zatvaranje ostatka prodora nakon polaganja instalacije vodovoda cementnim mortom. Obračun po prodoru.</t>
    </r>
  </si>
  <si>
    <t xml:space="preserve">            DN50 mm</t>
  </si>
  <si>
    <t>UKUPNO POMOĆNI RADOVI KOD VODOVODA</t>
  </si>
  <si>
    <r>
      <t xml:space="preserve"> </t>
    </r>
    <r>
      <rPr>
        <sz val="10"/>
        <rFont val="Times New Roman"/>
        <family val="1"/>
      </rPr>
      <t xml:space="preserve">           </t>
    </r>
    <r>
      <rPr>
        <sz val="10"/>
        <rFont val="Arial"/>
        <family val="2"/>
      </rPr>
      <t> </t>
    </r>
  </si>
  <si>
    <t>2.2.</t>
  </si>
  <si>
    <t>MONTAŽERSKI RADOVI KOD VODOVODA</t>
  </si>
  <si>
    <t>2.2.1.</t>
  </si>
  <si>
    <r>
      <t xml:space="preserve"> </t>
    </r>
    <r>
      <rPr>
        <sz val="10"/>
        <rFont val="Times New Roman"/>
        <family val="1"/>
      </rPr>
      <t>         </t>
    </r>
    <r>
      <rPr>
        <sz val="10"/>
        <rFont val="Arial"/>
        <family val="2"/>
        <charset val="238"/>
      </rPr>
      <t>DN50 mm (</t>
    </r>
    <r>
      <rPr>
        <sz val="10"/>
        <rFont val="Symbol"/>
        <family val="1"/>
        <charset val="2"/>
      </rPr>
      <t>Æ 50</t>
    </r>
    <r>
      <rPr>
        <sz val="10"/>
        <rFont val="Arial"/>
        <family val="2"/>
      </rPr>
      <t xml:space="preserve"> mm)</t>
    </r>
  </si>
  <si>
    <t>2.2.2.</t>
  </si>
  <si>
    <r>
      <t xml:space="preserve">           DN32 mm  (</t>
    </r>
    <r>
      <rPr>
        <sz val="10"/>
        <rFont val="Symbol"/>
        <family val="1"/>
        <charset val="2"/>
      </rPr>
      <t>Æ</t>
    </r>
    <r>
      <rPr>
        <sz val="10"/>
        <rFont val="Arial"/>
        <family val="2"/>
        <charset val="238"/>
      </rPr>
      <t xml:space="preserve"> 25 mm)</t>
    </r>
  </si>
  <si>
    <r>
      <t xml:space="preserve">           DN25 mm  (</t>
    </r>
    <r>
      <rPr>
        <sz val="10"/>
        <rFont val="Symbol"/>
        <family val="1"/>
        <charset val="2"/>
      </rPr>
      <t>Æ</t>
    </r>
    <r>
      <rPr>
        <sz val="10"/>
        <rFont val="Arial"/>
        <family val="2"/>
        <charset val="238"/>
      </rPr>
      <t xml:space="preserve"> 20 mm)</t>
    </r>
  </si>
  <si>
    <r>
      <t xml:space="preserve">           DN20 mm  (</t>
    </r>
    <r>
      <rPr>
        <sz val="10"/>
        <rFont val="Symbol"/>
        <family val="1"/>
        <charset val="2"/>
      </rPr>
      <t>Æ</t>
    </r>
    <r>
      <rPr>
        <sz val="10"/>
        <rFont val="Arial"/>
        <family val="2"/>
        <charset val="238"/>
      </rPr>
      <t xml:space="preserve"> 15 mm)</t>
    </r>
  </si>
  <si>
    <t>2.2.3.</t>
  </si>
  <si>
    <r>
      <t xml:space="preserve">Dobava i montaža </t>
    </r>
    <r>
      <rPr>
        <b/>
        <sz val="10"/>
        <rFont val="Arial"/>
        <family val="2"/>
        <charset val="238"/>
      </rPr>
      <t xml:space="preserve">podžbuknih ventila s kapom i rozetom </t>
    </r>
    <r>
      <rPr>
        <sz val="10"/>
        <rFont val="Arial"/>
        <family val="2"/>
      </rPr>
      <t>(kromiran). Obračun po ugrađenom komadu.</t>
    </r>
  </si>
  <si>
    <r>
      <t xml:space="preserve"> </t>
    </r>
    <r>
      <rPr>
        <sz val="10"/>
        <rFont val="Times New Roman"/>
        <family val="1"/>
      </rPr>
      <t>         </t>
    </r>
    <r>
      <rPr>
        <sz val="10"/>
        <rFont val="Arial"/>
        <family val="2"/>
        <charset val="238"/>
      </rPr>
      <t> DN20 mm</t>
    </r>
  </si>
  <si>
    <r>
      <t xml:space="preserve"> </t>
    </r>
    <r>
      <rPr>
        <sz val="10"/>
        <rFont val="Times New Roman"/>
        <family val="1"/>
      </rPr>
      <t>         </t>
    </r>
    <r>
      <rPr>
        <sz val="10"/>
        <rFont val="Arial"/>
        <family val="2"/>
        <charset val="238"/>
      </rPr>
      <t> DN25 mm</t>
    </r>
  </si>
  <si>
    <t>2.2.4.</t>
  </si>
  <si>
    <r>
      <t xml:space="preserve"> </t>
    </r>
    <r>
      <rPr>
        <sz val="10"/>
        <rFont val="Times New Roman"/>
        <family val="1"/>
      </rPr>
      <t>         </t>
    </r>
    <r>
      <rPr>
        <sz val="10"/>
        <rFont val="Arial"/>
        <family val="2"/>
        <charset val="238"/>
      </rPr>
      <t> DN20 mm (</t>
    </r>
    <r>
      <rPr>
        <sz val="10"/>
        <rFont val="Symbol"/>
        <family val="1"/>
        <charset val="2"/>
      </rPr>
      <t>f</t>
    </r>
    <r>
      <rPr>
        <sz val="10"/>
        <rFont val="Arial"/>
        <family val="2"/>
        <charset val="238"/>
      </rPr>
      <t xml:space="preserve"> 15)</t>
    </r>
  </si>
  <si>
    <t>2.2.5.</t>
  </si>
  <si>
    <r>
      <t xml:space="preserve">Dobava i montaža </t>
    </r>
    <r>
      <rPr>
        <b/>
        <sz val="10"/>
        <rFont val="Arial"/>
        <family val="2"/>
        <charset val="238"/>
      </rPr>
      <t xml:space="preserve">kutnih ventila </t>
    </r>
    <r>
      <rPr>
        <sz val="10"/>
        <rFont val="Arial"/>
        <family val="2"/>
      </rPr>
      <t>(kromirani) za spoj  na instalacije vodovodne mreže. Obračun po ugrađenom komadu.</t>
    </r>
  </si>
  <si>
    <t>2.2.6.</t>
  </si>
  <si>
    <t>2.2.7.</t>
  </si>
  <si>
    <r>
      <rPr>
        <b/>
        <sz val="10"/>
        <rFont val="Arial"/>
        <family val="2"/>
        <charset val="238"/>
      </rPr>
      <t>Izvedba priključka na postojći razvod sanitarne vode u objektu (hladna voda, topla voda i recirkulacija)</t>
    </r>
    <r>
      <rPr>
        <sz val="10"/>
        <rFont val="Arial"/>
        <family val="2"/>
        <charset val="238"/>
      </rPr>
      <t>. U cijenu uključen rad i sav potreban materijal. Obračun po izvedenom komadu priključka.</t>
    </r>
  </si>
  <si>
    <r>
      <t xml:space="preserve"> </t>
    </r>
    <r>
      <rPr>
        <sz val="10"/>
        <rFont val="Times New Roman"/>
        <family val="1"/>
      </rPr>
      <t xml:space="preserve">           </t>
    </r>
  </si>
  <si>
    <t>2.2.8.</t>
  </si>
  <si>
    <r>
      <rPr>
        <b/>
        <sz val="10"/>
        <rFont val="Arial"/>
        <family val="2"/>
        <charset val="238"/>
      </rPr>
      <t>Tlačna proba unutarnjeg vodovoda</t>
    </r>
    <r>
      <rPr>
        <sz val="10"/>
        <rFont val="Arial"/>
        <family val="2"/>
      </rPr>
      <t xml:space="preserve"> prema važećim tehničkim propisima pod pritiskom od 15 bara  u trajanju od 2 sat. Obračun po m isprobanog cjevovoda.</t>
    </r>
  </si>
  <si>
    <r>
      <rPr>
        <b/>
        <sz val="10"/>
        <rFont val="Arial"/>
        <family val="2"/>
        <charset val="238"/>
      </rPr>
      <t xml:space="preserve">Ispiranje i dezinfekcija </t>
    </r>
    <r>
      <rPr>
        <sz val="10"/>
        <rFont val="Arial"/>
        <family val="2"/>
      </rPr>
      <t>cjevovoda prema važećim propisima sa uzimanjem uzoraka i dobavom atesta o sanitarnoj ispravnosti vode. Obračun po m cjevovoda sa pozitivnim atestom.</t>
    </r>
  </si>
  <si>
    <t xml:space="preserve">Ispiranje i dezinfekcija </t>
  </si>
  <si>
    <t>uzorak tip A - pitkost</t>
  </si>
  <si>
    <t>uzorak na ugljikovodike</t>
  </si>
  <si>
    <t>UKUPNO MONTAŽERSKI RADOVI KOD VODOVODA</t>
  </si>
  <si>
    <t>2.3.</t>
  </si>
  <si>
    <t>UKUPNO VODOVOD</t>
  </si>
  <si>
    <t>KANALIZACIJA</t>
  </si>
  <si>
    <t>3.1.</t>
  </si>
  <si>
    <t>POMOĆNI RADOVI KOD KANALIZACIJE</t>
  </si>
  <si>
    <t>3.1.1.</t>
  </si>
  <si>
    <r>
      <rPr>
        <b/>
        <sz val="10"/>
        <rFont val="Arial"/>
        <family val="2"/>
        <charset val="238"/>
      </rPr>
      <t>Izrada horizontalnih i vertikalnih usjeka</t>
    </r>
    <r>
      <rPr>
        <sz val="10"/>
        <rFont val="Arial"/>
        <family val="2"/>
      </rPr>
      <t xml:space="preserve"> u podovima i zidovima sa zatvaranjem istih nakon polaganja instalacija kanalizacije. U stavku je uključena izrada usjeka, odvoz razbijenog materijala na deponiju sa grubim planiranjem te zatvaranje usjeka nakon polaganja instalacije i grubo žbukanje do nivoa okolne žbuke, uključivo s rabic mrežicom. Stavkom je obuhvaćena skela, transport, ostali pribor i materijal potreban za završetak radova. Obračun po m.</t>
    </r>
  </si>
  <si>
    <r>
      <t xml:space="preserve"> </t>
    </r>
    <r>
      <rPr>
        <sz val="10"/>
        <rFont val="Times New Roman"/>
        <family val="1"/>
      </rPr>
      <t>         </t>
    </r>
    <r>
      <rPr>
        <sz val="10"/>
        <rFont val="Arial"/>
        <family val="2"/>
        <charset val="238"/>
      </rPr>
      <t>  10x8 cm</t>
    </r>
  </si>
  <si>
    <t>3.1.2.</t>
  </si>
  <si>
    <r>
      <t>Strojna izrada prodora kroz ploče i konstruktivne zidove</t>
    </r>
    <r>
      <rPr>
        <sz val="10"/>
        <rFont val="Arial"/>
        <family val="2"/>
      </rPr>
      <t>. U stavku uračunato probijanje, zapunjavanje otvora nakon ugradnje cijevi cementnim mortom, te utovar, prijevoz i istovar sa razastiranjem na gradsku deponiju na udaljenost do 5 km. Obračun po m.</t>
    </r>
  </si>
  <si>
    <t xml:space="preserve">           DN 125 mm</t>
  </si>
  <si>
    <t xml:space="preserve">           DN 160 mm</t>
  </si>
  <si>
    <t>3.1.3.</t>
  </si>
  <si>
    <r>
      <rPr>
        <b/>
        <sz val="10"/>
        <rFont val="Arial"/>
        <family val="2"/>
        <charset val="238"/>
      </rPr>
      <t>Izrezivanje šlica u podnoj armiranobetonskoj ploči</t>
    </r>
    <r>
      <rPr>
        <sz val="10"/>
        <rFont val="Arial"/>
        <family val="2"/>
        <charset val="238"/>
      </rPr>
      <t xml:space="preserve"> kompletno svih slojeva poda  zajedno s AB podnom pločom. Šlic širine 20-50 cm. U stavku uključeno i proširenje za prolazno okno.</t>
    </r>
  </si>
  <si>
    <t>3.1.4.</t>
  </si>
  <si>
    <t>3.1.5.</t>
  </si>
  <si>
    <r>
      <rPr>
        <b/>
        <sz val="10"/>
        <rFont val="Arial"/>
        <family val="2"/>
        <charset val="238"/>
      </rPr>
      <t xml:space="preserve">Bušenje rupa u krovnoj konstrukciji za prolaz novih instalacija </t>
    </r>
    <r>
      <rPr>
        <sz val="10"/>
        <rFont val="Arial"/>
        <family val="2"/>
        <charset val="238"/>
      </rPr>
      <t>(odzrake DN110).</t>
    </r>
    <r>
      <rPr>
        <b/>
        <sz val="10"/>
        <rFont val="Arial"/>
        <family val="2"/>
        <charset val="238"/>
      </rPr>
      <t xml:space="preserve"> </t>
    </r>
    <r>
      <rPr>
        <sz val="10"/>
        <rFont val="Arial"/>
        <family val="2"/>
      </rPr>
      <t>U cijenu uključiti obradu krovne konstrukcije, te brtvljenje hidroizolacijom kako ne bi došlo do procurivanja. Otvor se treba zabrtviti i obraditi do potpune funkcionalnosti.</t>
    </r>
  </si>
  <si>
    <t>3.1.6.</t>
  </si>
  <si>
    <r>
      <rPr>
        <b/>
        <sz val="10"/>
        <rFont val="Arial"/>
        <family val="2"/>
        <charset val="238"/>
      </rPr>
      <t>Razbijanje asfaltnih slojeva</t>
    </r>
    <r>
      <rPr>
        <sz val="10"/>
        <rFont val="Arial"/>
        <family val="2"/>
        <charset val="238"/>
      </rPr>
      <t xml:space="preserve"> debljine do 12 cm na komade prikladne za utovar u vozilo. U stavci obračunati utovar i odvoz na deponij. U cijeni su uključene  sve pristojbe i takse koje je potrebno platiti. Obračun po m</t>
    </r>
    <r>
      <rPr>
        <vertAlign val="superscript"/>
        <sz val="10"/>
        <rFont val="Arial"/>
        <family val="2"/>
        <charset val="238"/>
      </rPr>
      <t>2</t>
    </r>
    <r>
      <rPr>
        <sz val="10"/>
        <rFont val="Arial"/>
        <family val="2"/>
        <charset val="238"/>
      </rPr>
      <t>.</t>
    </r>
  </si>
  <si>
    <t>m²</t>
  </si>
  <si>
    <t>3.1.7.</t>
  </si>
  <si>
    <r>
      <rPr>
        <b/>
        <sz val="10"/>
        <rFont val="Arial"/>
        <family val="2"/>
        <charset val="238"/>
      </rPr>
      <t>Strojno isjecanje postojećih asfaltnih slojeva kolnika</t>
    </r>
    <r>
      <rPr>
        <sz val="10"/>
        <rFont val="Arial"/>
        <family val="2"/>
        <charset val="238"/>
      </rPr>
      <t>. Strojno isjecanje slojeva postojeće kolničke konstrukcije vrši se radi omogućavanja uredne izvedbe spoja starog i novog kolnika na mjestima određenim projektom. Pretpostavljena debljina asfaltnih slojeva koje treba isjeći iznosi 12 cm. Eventualna drugačija debljina preračunat će se na tu debljinu.Isjecanje se vrši odgovarajućom mehanizacijom. Obračun se vrši po m isječene postojeće kolničke konstrukcije.</t>
    </r>
  </si>
  <si>
    <t>3.1.8.</t>
  </si>
  <si>
    <r>
      <rPr>
        <b/>
        <sz val="10"/>
        <rFont val="Arial CE"/>
        <charset val="238"/>
      </rPr>
      <t>Sanacija kompletno svih asfaltnih slojeva kolnika nakon šlicanja</t>
    </r>
    <r>
      <rPr>
        <sz val="10"/>
        <rFont val="Arial CE"/>
        <charset val="238"/>
      </rPr>
      <t>. Stavka uključuje sav materijal i rad za kompletnu izvedbu svih slojeva dovođenjem kolnika u prvobitno stanje. Sve komplet izvesti u potpunosti. Obračun po m</t>
    </r>
    <r>
      <rPr>
        <vertAlign val="superscript"/>
        <sz val="10"/>
        <rFont val="Arial CE"/>
        <charset val="238"/>
      </rPr>
      <t>2</t>
    </r>
    <r>
      <rPr>
        <sz val="10"/>
        <rFont val="Arial CE"/>
        <charset val="238"/>
      </rPr>
      <t>.</t>
    </r>
  </si>
  <si>
    <t>UKUPNO POMOĆNI RADOVI KOD KANALIZACIJE</t>
  </si>
  <si>
    <t>3.2.</t>
  </si>
  <si>
    <t>ZEMLJANI RADOVI KOD KANALIZACIJE</t>
  </si>
  <si>
    <t>3.2.1.</t>
  </si>
  <si>
    <r>
      <t xml:space="preserve">Iskop rova </t>
    </r>
    <r>
      <rPr>
        <sz val="10"/>
        <rFont val="Arial"/>
        <family val="2"/>
      </rPr>
      <t>za polaganje cijevi (80% strojno 20% ručno), širine 80 cm, dubine prema kotama u projektu, u zemljanom tlu. Iskop izvesti pravilnim odsijecanjem bočnih strana i dna rova. Materijal od iskopa sukcesivno odvoziti. U stavku je uračunata i geodetska kontrola iskopa rova u pogledu pravocrtnosti, dubine iskopa i padu predviđen projektom. U stavku su uključena i proširenja za prolazna i  reviziona okna. Obračun po m</t>
    </r>
    <r>
      <rPr>
        <vertAlign val="superscript"/>
        <sz val="10"/>
        <rFont val="Arial"/>
        <family val="2"/>
        <charset val="238"/>
      </rPr>
      <t>3</t>
    </r>
    <r>
      <rPr>
        <sz val="10"/>
        <rFont val="Arial"/>
        <family val="2"/>
      </rPr>
      <t xml:space="preserve"> iskopanog materijala.</t>
    </r>
  </si>
  <si>
    <r>
      <t>m</t>
    </r>
    <r>
      <rPr>
        <vertAlign val="superscript"/>
        <sz val="10"/>
        <rFont val="Arial"/>
        <family val="2"/>
        <charset val="238"/>
      </rPr>
      <t>3</t>
    </r>
  </si>
  <si>
    <t>3.2.2.</t>
  </si>
  <si>
    <r>
      <t>Planiranje dna kanalskog rova</t>
    </r>
    <r>
      <rPr>
        <sz val="10"/>
        <rFont val="Arial"/>
        <family val="2"/>
      </rPr>
      <t xml:space="preserve"> na kote određene uzdužnim profilom sa točnošću ± 2.0 cm u materijalu III ktg. Obračun po m</t>
    </r>
    <r>
      <rPr>
        <vertAlign val="superscript"/>
        <sz val="10"/>
        <rFont val="Arial"/>
        <family val="2"/>
        <charset val="238"/>
      </rPr>
      <t>2</t>
    </r>
    <r>
      <rPr>
        <sz val="10"/>
        <rFont val="Arial"/>
        <family val="2"/>
      </rPr>
      <t xml:space="preserve"> isplanirane površine.</t>
    </r>
  </si>
  <si>
    <t>3.2.3.</t>
  </si>
  <si>
    <r>
      <t>Nabava materijala i</t>
    </r>
    <r>
      <rPr>
        <b/>
        <sz val="10"/>
        <rFont val="Arial"/>
        <family val="2"/>
        <charset val="238"/>
      </rPr>
      <t xml:space="preserve"> izrada posteljice</t>
    </r>
    <r>
      <rPr>
        <sz val="10"/>
        <rFont val="Arial"/>
        <family val="2"/>
      </rPr>
      <t xml:space="preserve"> od pjeskovitog materijala uz mehaničko nabijanje do potrebne zbijenosti. Posteljica je debljine 10 cm. Obračun po m</t>
    </r>
    <r>
      <rPr>
        <vertAlign val="superscript"/>
        <sz val="10"/>
        <rFont val="Arial"/>
        <family val="2"/>
        <charset val="238"/>
      </rPr>
      <t>3</t>
    </r>
    <r>
      <rPr>
        <sz val="10"/>
        <rFont val="Arial"/>
        <family val="2"/>
      </rPr>
      <t xml:space="preserve"> ugrađenog materijala.</t>
    </r>
  </si>
  <si>
    <t>3.2.4.</t>
  </si>
  <si>
    <r>
      <t>Zatrpavanje oko cijevi u visini od 30 cm</t>
    </r>
    <r>
      <rPr>
        <sz val="10"/>
        <rFont val="Arial"/>
        <family val="2"/>
      </rPr>
      <t xml:space="preserve"> iznad cijevi pješčanim materijalom. Zatrpavanju se može pristupiti nakon montaže cijevi, izvedbe revizionih okana te ispitivanja vodonepropusnosti cijelog kanalskog sustava. Zahtjeva se simetrično zatrpavanje i zbijanje materijala istovremeno sa obje strane cijevi. Ugrađivanje i nabijanje vršiti u slojevima od 20 cm. Uključena dobava potrebnog materijala. Obračun po m</t>
    </r>
    <r>
      <rPr>
        <vertAlign val="superscript"/>
        <sz val="10"/>
        <rFont val="Arial"/>
        <family val="2"/>
        <charset val="238"/>
      </rPr>
      <t>3</t>
    </r>
    <r>
      <rPr>
        <sz val="10"/>
        <rFont val="Arial"/>
        <family val="2"/>
      </rPr>
      <t xml:space="preserve"> ugrađenog materijala.</t>
    </r>
  </si>
  <si>
    <t>3.2.5.</t>
  </si>
  <si>
    <t>3.2.6.</t>
  </si>
  <si>
    <t xml:space="preserve">UKUPNO ZEMLJANI RADOVI KOD KANALIZACIJE </t>
  </si>
  <si>
    <t>3.3.</t>
  </si>
  <si>
    <t>BETONSKI RADOVI KOD KANALIZACIJE</t>
  </si>
  <si>
    <t>3.3.1.</t>
  </si>
  <si>
    <r>
      <t>Izrada</t>
    </r>
    <r>
      <rPr>
        <b/>
        <sz val="10"/>
        <rFont val="Arial"/>
        <family val="2"/>
        <charset val="238"/>
      </rPr>
      <t xml:space="preserve"> prolaznog okna </t>
    </r>
    <r>
      <rPr>
        <sz val="10"/>
        <rFont val="Arial"/>
        <family val="2"/>
        <charset val="238"/>
      </rPr>
      <t>unutar objekta svijetlih dimenzija 70x50 cm, visine 40 cm  i debljne zidova 20 cm. Okno se izvodi od armiranog betona C25/30 s dodatkom aditiva za vodonepropusnost (iznimno je bitno spriječiti prodor podzemnih voda u okno). Unutrašnje stjenke i dno okna zaribati će se cementnim mortom s dodatkom aditiva za postizanje vodonepropusnosti, omjera smjese 1:1. Otvor za pristup čistilici je pokriven sa tipskim lijevano-željeznim plinotjesnim poklopcem dimenzija 50x50 cm sa mogučnošću ugradnje birane završne obloge za opterćenje od A15. Uračunat sav potreban materijal i transport za izvedbu okna. Obračun po komadu kompletno izvedenog okna.</t>
    </r>
  </si>
  <si>
    <t>UKUPNO BETONSKI RADOVI KOD KANALIZACIJE</t>
  </si>
  <si>
    <t>3.4.</t>
  </si>
  <si>
    <t>MONTAŽERSKI RADOVI KOD KANALIZACIJE</t>
  </si>
  <si>
    <t xml:space="preserve"> </t>
  </si>
  <si>
    <t>3.4.1.</t>
  </si>
  <si>
    <r>
      <t xml:space="preserve">Dobava i doprema, te raznošenje duž trase i ugradba </t>
    </r>
    <r>
      <rPr>
        <b/>
        <sz val="10"/>
        <rFont val="Arial"/>
        <family val="2"/>
        <charset val="238"/>
      </rPr>
      <t>PVC ili polietilenskog montažnog revizijskog okna</t>
    </r>
    <r>
      <rPr>
        <b/>
        <sz val="10"/>
        <rFont val="Symbol"/>
        <family val="1"/>
        <charset val="2"/>
      </rPr>
      <t xml:space="preserve"> F</t>
    </r>
    <r>
      <rPr>
        <b/>
        <sz val="10"/>
        <rFont val="Arial"/>
        <family val="2"/>
        <charset val="238"/>
      </rPr>
      <t>600</t>
    </r>
    <r>
      <rPr>
        <sz val="10"/>
        <rFont val="Arial"/>
        <family val="2"/>
        <charset val="238"/>
      </rPr>
      <t>. Na dnu okna izvest će se kineta prilagođena profilu prolaznih cjevovoda i bočne kinete za priključne kanale.  Otvor za silazak u okno pokriven je tipskim lijevano željeznim plinotjesnim poklopcem za opterećenje A15 sa mogučnošću ugradnje birane završne obloge. Uračunat sav potreban materijal i transport za izvedbu okna. Poklopac ne smije prenositi prometno opterećenje na okno, stoga je potrebno izraditi, odnosno ugraditi rasteretni prsten koji će ležati na podložnom betonu i tako opterećenje od prometa prenositi na tlo a ne na okno. Silazak je predviđen tipskim penjalicama ugrađenim u tijelo okna. Spojevi cijevi kolektora na okna/cijevi biti će od tvornički izvedenih obuhvatnih stezaljki sa cijevnim brtvama ili izvedeni zavarenim prirubničkim tuljkom i slobodnom prirubnicom. Obračun po komadu kompletno izvedenog okna.</t>
    </r>
  </si>
  <si>
    <t>visine  do 1,00 m</t>
  </si>
  <si>
    <t>3.4.2.</t>
  </si>
  <si>
    <t xml:space="preserve">           DN 125</t>
  </si>
  <si>
    <t>3.4.3.</t>
  </si>
  <si>
    <t>3.4.4.</t>
  </si>
  <si>
    <r>
      <t xml:space="preserve">            DN</t>
    </r>
    <r>
      <rPr>
        <sz val="10"/>
        <rFont val="Symbol"/>
        <family val="1"/>
        <charset val="2"/>
      </rPr>
      <t xml:space="preserve"> </t>
    </r>
    <r>
      <rPr>
        <sz val="10"/>
        <rFont val="Arial"/>
        <family val="2"/>
        <charset val="238"/>
      </rPr>
      <t>32</t>
    </r>
  </si>
  <si>
    <r>
      <t xml:space="preserve">            DN</t>
    </r>
    <r>
      <rPr>
        <sz val="10"/>
        <rFont val="Symbol"/>
        <family val="1"/>
        <charset val="2"/>
      </rPr>
      <t xml:space="preserve"> </t>
    </r>
    <r>
      <rPr>
        <sz val="10"/>
        <rFont val="Arial"/>
        <family val="2"/>
        <charset val="238"/>
      </rPr>
      <t xml:space="preserve">50 </t>
    </r>
  </si>
  <si>
    <r>
      <t xml:space="preserve">            DN</t>
    </r>
    <r>
      <rPr>
        <sz val="10"/>
        <rFont val="Symbol"/>
        <family val="1"/>
        <charset val="2"/>
      </rPr>
      <t xml:space="preserve"> </t>
    </r>
    <r>
      <rPr>
        <sz val="10"/>
        <rFont val="Arial"/>
        <family val="2"/>
        <charset val="238"/>
      </rPr>
      <t>75</t>
    </r>
  </si>
  <si>
    <r>
      <t xml:space="preserve">            DN</t>
    </r>
    <r>
      <rPr>
        <sz val="10"/>
        <rFont val="Symbol"/>
        <family val="1"/>
        <charset val="2"/>
      </rPr>
      <t xml:space="preserve"> </t>
    </r>
    <r>
      <rPr>
        <sz val="10"/>
        <rFont val="Arial"/>
        <family val="2"/>
      </rPr>
      <t>110</t>
    </r>
  </si>
  <si>
    <r>
      <t xml:space="preserve">            DN</t>
    </r>
    <r>
      <rPr>
        <sz val="10"/>
        <rFont val="Symbol"/>
        <family val="1"/>
        <charset val="2"/>
      </rPr>
      <t xml:space="preserve"> </t>
    </r>
    <r>
      <rPr>
        <sz val="10"/>
        <rFont val="Arial"/>
        <family val="2"/>
        <charset val="238"/>
      </rPr>
      <t>125</t>
    </r>
  </si>
  <si>
    <t>3.4.5.</t>
  </si>
  <si>
    <r>
      <t>Dobava i montaža</t>
    </r>
    <r>
      <rPr>
        <b/>
        <sz val="10"/>
        <rFont val="Arial"/>
        <family val="2"/>
        <charset val="238"/>
      </rPr>
      <t xml:space="preserve"> fazonskih komada</t>
    </r>
    <r>
      <rPr>
        <sz val="10"/>
        <rFont val="Arial"/>
        <family val="2"/>
      </rPr>
      <t xml:space="preserve"> </t>
    </r>
    <r>
      <rPr>
        <b/>
        <sz val="10"/>
        <rFont val="Arial"/>
        <family val="2"/>
        <charset val="238"/>
      </rPr>
      <t xml:space="preserve">za zvučno optimirane troslojne polipropilenske (PP-MD) odvodne cijevi (zvučno poboljšani sistem). </t>
    </r>
    <r>
      <rPr>
        <sz val="10"/>
        <rFont val="Arial"/>
        <family val="2"/>
      </rPr>
      <t>Uračunat sav transport i materijal potreban za montažu. Obračun po ugrađenom komadu.</t>
    </r>
  </si>
  <si>
    <r>
      <t xml:space="preserve">            DN</t>
    </r>
    <r>
      <rPr>
        <sz val="10"/>
        <rFont val="Arial"/>
        <family val="2"/>
      </rPr>
      <t xml:space="preserve"> 11</t>
    </r>
    <r>
      <rPr>
        <sz val="10"/>
        <rFont val="Arial"/>
        <family val="2"/>
        <charset val="238"/>
      </rPr>
      <t>0</t>
    </r>
  </si>
  <si>
    <t>3.4.6.</t>
  </si>
  <si>
    <r>
      <t xml:space="preserve">Dobava i montaža </t>
    </r>
    <r>
      <rPr>
        <b/>
        <sz val="10"/>
        <rFont val="Arial"/>
        <family val="2"/>
        <charset val="238"/>
      </rPr>
      <t xml:space="preserve">čistilica i rev. komada </t>
    </r>
    <r>
      <rPr>
        <sz val="10"/>
        <rFont val="Arial"/>
        <family val="2"/>
      </rPr>
      <t>na kanalizacijskim cijevima. Uračunat sav transport i materijal potreban za montažu i učvršćenje. Obračun po kom ugrađene čistilice.</t>
    </r>
  </si>
  <si>
    <r>
      <t xml:space="preserve">           DN</t>
    </r>
    <r>
      <rPr>
        <sz val="10"/>
        <rFont val="Symbol"/>
        <family val="1"/>
        <charset val="2"/>
      </rPr>
      <t xml:space="preserve"> </t>
    </r>
    <r>
      <rPr>
        <sz val="10"/>
        <rFont val="Arial"/>
        <family val="2"/>
        <charset val="238"/>
      </rPr>
      <t>125</t>
    </r>
  </si>
  <si>
    <t>3.4.7.</t>
  </si>
  <si>
    <t>Podni slivnik - horizontalni DN100</t>
  </si>
  <si>
    <t>rešetka slivnika dimenzija 250x250 mm</t>
  </si>
  <si>
    <t>3.4.8.</t>
  </si>
  <si>
    <t>Higijenski kanal - horizontalni DN100</t>
  </si>
  <si>
    <t>kanal dimenzije 300 x 1030 x 60 mm</t>
  </si>
  <si>
    <t>kanal dimenzije 300 x 1530 x 60 mm</t>
  </si>
  <si>
    <t>kanal dimenzije 300 x 2030 x 60 mm</t>
  </si>
  <si>
    <t>3.4.9.</t>
  </si>
  <si>
    <r>
      <t>Dobava i ugradnja</t>
    </r>
    <r>
      <rPr>
        <b/>
        <sz val="10"/>
        <rFont val="Arial"/>
        <family val="2"/>
        <charset val="238"/>
      </rPr>
      <t xml:space="preserve"> cijevnog dozračnika ugradbenog za DN50/75 mm</t>
    </r>
    <r>
      <rPr>
        <sz val="10"/>
        <rFont val="Arial"/>
        <family val="2"/>
        <charset val="238"/>
      </rPr>
      <t xml:space="preserve"> za dozračivanje cijevnih grana i sekundarnih vertikala, sa protokom zraka 13,00 l/s, građevinskom zaštitom za kraćenje u ravnini sa završnim slojem zida, izmjenjivim dozračnim umetkom i poklopcem 125 x 125 mm bijele boje. </t>
    </r>
    <r>
      <rPr>
        <sz val="10"/>
        <rFont val="Arial"/>
        <family val="2"/>
        <charset val="238"/>
      </rPr>
      <t>Obračun po ugrađenom komadu.</t>
    </r>
  </si>
  <si>
    <t>3.4.10.</t>
  </si>
  <si>
    <r>
      <t xml:space="preserve">Dobava i montaža </t>
    </r>
    <r>
      <rPr>
        <b/>
        <sz val="10"/>
        <rFont val="Arial"/>
        <family val="2"/>
        <charset val="238"/>
      </rPr>
      <t xml:space="preserve">odzračnih kapa </t>
    </r>
    <r>
      <rPr>
        <sz val="10"/>
        <rFont val="Arial"/>
        <family val="2"/>
        <charset val="238"/>
      </rPr>
      <t>na vrhu vertikala sanitarne kanalizacije. Uračunat sav transport i materijal potreban za montažu. Obračun po ugrađenom komadu.</t>
    </r>
  </si>
  <si>
    <t xml:space="preserve">        DN110 mm</t>
  </si>
  <si>
    <t>3.4.11.</t>
  </si>
  <si>
    <r>
      <t xml:space="preserve">Nabava i ugradnja </t>
    </r>
    <r>
      <rPr>
        <b/>
        <sz val="10"/>
        <rFont val="Arial"/>
        <family val="2"/>
        <charset val="238"/>
      </rPr>
      <t>ugradbenog sifona za perilice rublja</t>
    </r>
    <r>
      <rPr>
        <sz val="10"/>
        <rFont val="Arial"/>
        <family val="2"/>
        <charset val="238"/>
      </rPr>
      <t xml:space="preserve">, protoka 0,38 l/s, sa priključnim koljenom 3/4'', izlazom DN40/50, sa 50 mm visine vodenog stupca u sifonu, blokadom povratnog toka, INOX poklopcem 110 x 160 mm, građevinskom zaštitom i otvorom za čišćenje. </t>
    </r>
    <r>
      <rPr>
        <sz val="10"/>
        <rFont val="Arial"/>
        <family val="2"/>
        <charset val="238"/>
      </rPr>
      <t>Obračun po komadu montiranog sifona.</t>
    </r>
  </si>
  <si>
    <t>3.4.12.</t>
  </si>
  <si>
    <r>
      <rPr>
        <b/>
        <sz val="10"/>
        <rFont val="Arial"/>
        <family val="2"/>
        <charset val="238"/>
      </rPr>
      <t xml:space="preserve">Ispitivanje montiranog cjevovoda kanalizacije </t>
    </r>
    <r>
      <rPr>
        <sz val="10"/>
        <rFont val="Arial"/>
        <family val="2"/>
      </rPr>
      <t>na vodonepropusnost. Ispitni tlak i vrijeme ispitivanja definirani su DIN-om 4033. O ispitivanju se mora voditi zapisnik koji potpisuju izvođač i nadzorni inženjer. Obračun po m ispitanog cjevovoda.</t>
    </r>
  </si>
  <si>
    <t xml:space="preserve">UKUPNO MONTAŽERSKI RADOVI KOD KANALIZACIJE </t>
  </si>
  <si>
    <t>3.5.</t>
  </si>
  <si>
    <t>OSTALI RADOVI KOD KANALIZACIJE:</t>
  </si>
  <si>
    <t>3.5.1.</t>
  </si>
  <si>
    <r>
      <rPr>
        <b/>
        <sz val="10"/>
        <rFont val="Arial"/>
        <family val="2"/>
        <charset val="238"/>
      </rPr>
      <t>Izrada priključka kanalizacije na postojeća i nova reviziona okna.</t>
    </r>
    <r>
      <rPr>
        <sz val="10"/>
        <rFont val="Arial"/>
        <family val="2"/>
      </rPr>
      <t xml:space="preserve"> Priključna cijev DN125. Obračun po kompletu izvedenog priključka.</t>
    </r>
  </si>
  <si>
    <t>3.5.2.</t>
  </si>
  <si>
    <r>
      <rPr>
        <b/>
        <sz val="10"/>
        <rFont val="Arial"/>
        <family val="2"/>
        <charset val="238"/>
      </rPr>
      <t>Izrada Pravilnika o radu i održavanju objekata</t>
    </r>
    <r>
      <rPr>
        <sz val="10"/>
        <rFont val="Arial"/>
        <family val="2"/>
      </rPr>
      <t xml:space="preserve"> za odvodnju i uređaja za obradu otpadnih voda (separator, taložnica, prepumpni uređaj). Pravilnik se predaje investitoru u dva primjerka.</t>
    </r>
  </si>
  <si>
    <t xml:space="preserve">UKUPNO OSTALI RADOVI KOD KANALIZACIJE </t>
  </si>
  <si>
    <t>KANALIZACIJA  UKUPNO</t>
  </si>
  <si>
    <t>REKAPITULACIJA</t>
  </si>
  <si>
    <t>BETONSKI  RADOVI KOD KANALIZACIJE</t>
  </si>
  <si>
    <t>OSTALI RADOVI KOD KANALIZACIJE</t>
  </si>
  <si>
    <t>BROJ PROJEKTA: 2019/028, 06.03.2020.</t>
  </si>
  <si>
    <r>
      <t>URED</t>
    </r>
    <r>
      <rPr>
        <b/>
        <shadow/>
        <sz val="14"/>
        <color indexed="8"/>
        <rFont val="Tahoma"/>
        <family val="2"/>
        <charset val="238"/>
      </rPr>
      <t xml:space="preserve"> </t>
    </r>
    <r>
      <rPr>
        <b/>
        <shadow/>
        <sz val="14"/>
        <color indexed="17"/>
        <rFont val="Tahoma"/>
        <family val="2"/>
        <charset val="238"/>
      </rPr>
      <t>TRI T</t>
    </r>
    <r>
      <rPr>
        <b/>
        <shadow/>
        <sz val="14"/>
        <color indexed="8"/>
        <rFont val="Tahoma"/>
        <family val="2"/>
        <charset val="238"/>
      </rPr>
      <t xml:space="preserve">  </t>
    </r>
    <r>
      <rPr>
        <b/>
        <outline/>
        <shadow/>
        <sz val="10"/>
        <color indexed="8"/>
        <rFont val="Tahoma"/>
        <family val="2"/>
        <charset val="238"/>
      </rPr>
      <t xml:space="preserve">d.o.o.
</t>
    </r>
    <r>
      <rPr>
        <b/>
        <shadow/>
        <sz val="8"/>
        <rFont val="Tahoma"/>
        <family val="2"/>
        <charset val="238"/>
      </rPr>
      <t xml:space="preserve">za projektiranje, inženjering i nadzor
</t>
    </r>
    <r>
      <rPr>
        <shadow/>
        <sz val="7"/>
        <rFont val="Tahoma"/>
        <family val="2"/>
        <charset val="238"/>
      </rPr>
      <t xml:space="preserve">Petrovaradinska 1A, 10000 Zagreb, Hrvatska
</t>
    </r>
    <r>
      <rPr>
        <shadow/>
        <sz val="7"/>
        <color indexed="8"/>
        <rFont val="Tahoma"/>
        <family val="2"/>
        <charset val="238"/>
      </rPr>
      <t xml:space="preserve">tel.:+385 (0)1 3890916; fax.:+385 (0)1 3864033
</t>
    </r>
    <r>
      <rPr>
        <b/>
        <shadow/>
        <sz val="8"/>
        <rFont val="Tahoma"/>
        <family val="2"/>
        <charset val="238"/>
      </rPr>
      <t>OIB:27554518561;       MB:02335140</t>
    </r>
  </si>
  <si>
    <t xml:space="preserve">INVESTITOR:  Nacionalni park Plitvička Jezera
                      Josipa Jovića 19
                      53231 Plitvička Jezera
</t>
  </si>
  <si>
    <t>GRAĐEVINA:  Preuređenje caffe bara Poljana
                     Josipa Jovića 15
                     53231 Plitvička Jezera</t>
  </si>
  <si>
    <t>R.br.</t>
  </si>
  <si>
    <t>Opis stavke</t>
  </si>
  <si>
    <t>mjera</t>
  </si>
  <si>
    <t>količina</t>
  </si>
  <si>
    <t>cijena</t>
  </si>
  <si>
    <t>iznos</t>
  </si>
  <si>
    <t>TROŠKOVNIK GRIJANJA, HLAĐENJA I VENTILACIJE</t>
  </si>
  <si>
    <t>DEMONTAŽNI RADOVI</t>
  </si>
  <si>
    <t>OPĆE NAPOMENE</t>
  </si>
  <si>
    <t>Prije početka demontažnih radova od strane izvođača radova obvezno je sagledavanje obujma posla na licu mjesta, detaljno snimanje postojećeg stanja, te provjera i planiranje, uz konzultacije sa stručnom službom investitora, putova za iznošenje demontirane opreme iz objekta.</t>
  </si>
  <si>
    <t>Pripremno demontažne radove obavljati pažljivo, uz provođenje svih mjera zaštite na radu, kako ne bi došlo do nepotrebnih oštećenja i situacija opasnih po život i zdravlje ljudi.</t>
  </si>
  <si>
    <t>Neposredno prije strojarskih demontažnih radova obvezno obaviti, od strane ovlaštenog električara, sva elektro otpajanja strojarske opreme.</t>
  </si>
  <si>
    <r>
      <t xml:space="preserve">Svu opremu i instalacije na kojoj se obavljaju radovi prethodno temeljito isprazniti od vode, </t>
    </r>
    <r>
      <rPr>
        <sz val="9"/>
        <rFont val="Tahoma"/>
        <family val="2"/>
        <charset val="238"/>
      </rPr>
      <t>kao i osigurati od nepredviđenog dotoka vode i drugih medija tijekom izvođenja demontažnih radova.</t>
    </r>
  </si>
  <si>
    <t>Sve cjevovode te cijevne priključke na opremi i armaturi na kojima se obavlja rekonstrukcija, obavezno identificirati plastificiranim naljepnicama, te vidljivo označiti polazne i povratne priključke cjevovoda kao i ulazne i izlazne priključke na opremi i armaturi kako ne bi došlo do eventualne greške pri ponovnom spajanju i stavljanju sustava u funkciju.</t>
  </si>
  <si>
    <t>Svu opremu, armaturu i cjevovode koji će se koristiti i u novom rješenju potrebno je nakon demontaže detaljno očistiti i odgovarajuće zaštiti do ponovne montaže.</t>
  </si>
  <si>
    <t>Transportne troškove utovara na kamion, te odvoza demontirane opreme koja se više neće koristiti izvan lokacije gradilišta, odnosno na deponij, snosi izvođač.</t>
  </si>
  <si>
    <t>1.01.</t>
  </si>
  <si>
    <t>Demontaža i poptuno uklanjanje radijatora, sa pripadnim ventilima i nosačima, tip "Ekonomik SE", proizvod "LIPOVICA". Oznake radijatora:</t>
  </si>
  <si>
    <t>SE 500 - 22 članaka</t>
  </si>
  <si>
    <t>kompl.</t>
  </si>
  <si>
    <t>1.02.</t>
  </si>
  <si>
    <t>Demontaža te potpuno uklanjanje radijatorskog cjevovoda koji se zbog novog arhitektonskog rješenja mora demontirati. Stavka uključuje sve elemente koji se nalaze na tom cjevovodu (ventili, spojni fitinzi, prijelazni komadi te pribor za vođenje, oslanjanje i ovješenje). Stavka uzima u obzir čelične i bakrene cijevi, slijedećih dimenzija cjevovoda:</t>
  </si>
  <si>
    <t>Čelične cijevi:</t>
  </si>
  <si>
    <t>DN50</t>
  </si>
  <si>
    <t>DN40</t>
  </si>
  <si>
    <t>DN32</t>
  </si>
  <si>
    <t>Bakrene cijevi:</t>
  </si>
  <si>
    <t>Cu ø42</t>
  </si>
  <si>
    <t>Cu ø35</t>
  </si>
  <si>
    <t>Cu ø28</t>
  </si>
  <si>
    <t>Cu ø22</t>
  </si>
  <si>
    <t>Cu ø15</t>
  </si>
  <si>
    <t>1.03.</t>
  </si>
  <si>
    <t>Dobava sitnog potrošnog i pomoćnog materijala potrebnog za demontažu: boce s kisikom, disu plin, elektrode, prirubnice, slijepe prirubnice, holenderi, fitinzi, čepovi, blinde, vijci, matice, brtve, silikonski kit, natpisne pločice i samoljepljive plastificirane naljepnice za oznake opreme, cjevovoda i ostalih elemenata postrojenja, materijal za pakiranje i slično.</t>
  </si>
  <si>
    <t>1.04.</t>
  </si>
  <si>
    <t>Prijevoz opreme, materijala i alata na gradilište, te povrat alata i eventualno preostalog materijala na skladište izvođača. Stavka uključuje i troškove skela i dizalica potrebnih za demontažu i montažu opreme na visinama do 5 m.</t>
  </si>
  <si>
    <t>kn</t>
  </si>
  <si>
    <t>ZRAČNI SUSTAVI</t>
  </si>
  <si>
    <t>2.01.</t>
  </si>
  <si>
    <t>Odsisna rekuperatorska komora, modularne katne izvedbe za vanjsku ugradnju. Komora je zvučno i toplinski izolirana sa 60 mm slojem mineralne vune, paneli s unutarnje strane galvanizirani, s vanjske strane galvanizirani i plastificirani.</t>
  </si>
  <si>
    <t>STRANA POSLUŽIVANJA / PRIKLJUČAKA: LIJEVO / LIJEVO</t>
  </si>
  <si>
    <t>ODSISNI DIO KOMORE</t>
  </si>
  <si>
    <t>Usisna sekcija povratnog zraka s antivibracijskim platnom.</t>
  </si>
  <si>
    <t>Filterska sekcija s aluminijskim filterom klase G2:</t>
  </si>
  <si>
    <t>- konačni pad tlaka: 30 Pa</t>
  </si>
  <si>
    <t>Filterska sekcija s vrećastim filterom klase G4:</t>
  </si>
  <si>
    <t>- konačni pad tlaka: 75 Pa</t>
  </si>
  <si>
    <t>Prazna sekcija duljine 160 mm.</t>
  </si>
  <si>
    <t>Sekcija pločastog rekuperatora s unutarnjom žaluzinom za bypass,  haubom, aluminijskim žaluzinama i vrećastim filterom klase G4 na strani svježeg zraka,  tavom za prikupljanje kondenzata, sljedećih tehničkih karakteristika:</t>
  </si>
  <si>
    <t>- učinkovitost (dry/wet), zima: 76,2 % / 84,7 %</t>
  </si>
  <si>
    <t>- učinkovitost (dry/wet), ljeto: 77,2 % / 77,2 %</t>
  </si>
  <si>
    <t>Strana povratnog zraka:</t>
  </si>
  <si>
    <t>- protok zraka: 4900 m³/h</t>
  </si>
  <si>
    <t>- ulazna temperatura / vlažnost, zima: 20°C / 50 %</t>
  </si>
  <si>
    <t>- ulazna temperatura / vlažnost, ljeto: 26°C / 50 %</t>
  </si>
  <si>
    <t>- izlazna temperatura / vlažnost, zima: -2,2°C / 99 %</t>
  </si>
  <si>
    <t>- izlazna temperatura / vlažnost, ljeto: 29,5°C / 41 %</t>
  </si>
  <si>
    <t>- pad tlaka zima / ljeto: 106 Pa / 112 Pa</t>
  </si>
  <si>
    <t xml:space="preserve">Strana svježeg zraka: </t>
  </si>
  <si>
    <t>- protok zraka: 4500 m³/h</t>
  </si>
  <si>
    <t>- ulazna temperatura / vlažnost, zima: -20°C / 90 %</t>
  </si>
  <si>
    <t>- ulazna temperatura / vlažnost, ljeto: 31°C / 50 %</t>
  </si>
  <si>
    <t>- izlazna temperatura / vlažnost, zima: 13,9°C / 6 %</t>
  </si>
  <si>
    <t>- izlazna temperatura / vlažnost, ljeto: 27,1°C / 63 %</t>
  </si>
  <si>
    <t>- pad tlaka ( zima/ljeto ): 87 Pa/98 Pa</t>
  </si>
  <si>
    <t>Sekcija odsisnog ventilatora, sljedećih tehničkih karakteristika:</t>
  </si>
  <si>
    <t>- eksterni statički tlak: 750 Pa</t>
  </si>
  <si>
    <t>- unutarnji pad tlaka: 176 Pa</t>
  </si>
  <si>
    <t>- ukupni statički tlak: 926 Pa</t>
  </si>
  <si>
    <t>- ukupna učinkovitost ventilatora: 71 %</t>
  </si>
  <si>
    <t>Sekcija otpadnog zraka s aluminijskim žaluzinama i fleksibilnim priključkom.</t>
  </si>
  <si>
    <t>TLAČNI DIO KOMORE</t>
  </si>
  <si>
    <t>Sekcija pločastog rekuperatora.</t>
  </si>
  <si>
    <t>Prazna sekcija duljine 640 mm.</t>
  </si>
  <si>
    <t>Sekcija dobavnog zraka s antivibracijskim platnom.</t>
  </si>
  <si>
    <t>Maksimalne dimenzije odsisne komore (DxŠxV): 2970x1690x1610 mm</t>
  </si>
  <si>
    <t>Maksimalna masa: 670 kg</t>
  </si>
  <si>
    <t>2.02.</t>
  </si>
  <si>
    <t>Rooftop uređaj za obradu zraka zadovoljava EU direktive, uključujući:</t>
  </si>
  <si>
    <t>Minimalno, ponuđeni rooftop uređaj mora zadovoljiti energetsku klasu:</t>
  </si>
  <si>
    <t>- B klasa u modu grijanja</t>
  </si>
  <si>
    <t>- B klasa u modu hlađenja</t>
  </si>
  <si>
    <t xml:space="preserve">Ukupna visina uređaja ne prelazi 1260 mm (uključujući postolje) kako bi se minimizirao estetski utjecaj na objekt ugradnje. </t>
  </si>
  <si>
    <t>RASHLADNI KRUG</t>
  </si>
  <si>
    <t>- HFC R410A rashladni medij (GWP = 1890)</t>
  </si>
  <si>
    <t>- hermetički scroll kompresori, direktno pogonjeni motori za kompresiju rashlađuju se usisnim plinom i imaju unutarnji mehanizam za zaštitu od toplinskog preopterećenja</t>
  </si>
  <si>
    <t>- svaki kompresor ima grijač unutar kućišta</t>
  </si>
  <si>
    <t>- kompresori su postavljeni na visoko-učinkovitim nosačima za apsorbiranje vibracija</t>
  </si>
  <si>
    <t>- zaštita motora kompresora od pregrijavanja i visokih temperatura</t>
  </si>
  <si>
    <t>- dinamičko odmrzavanje</t>
  </si>
  <si>
    <t>- kondenzat se odvodi s nagnutom tavom s tri nagiba, koja se može potpuno ukloniti, a da se ne rastavi izmjenjivač, radi lakšeg čišćenja i dezinfekcije. Tava kondenzata izrađena je od aluminija kako bi se spriječila korozija. Kondenzat se odvodi daleko od uređaja pomoću sifona (isporučen s uređajem), koji je pokriven jamstvom proizvođača.</t>
  </si>
  <si>
    <t>- svaki rashladni krug dolazi sa filterom sušačem</t>
  </si>
  <si>
    <t>- uređaj se isporučuje sa sklopkama za visoki tlak rashladnog medija i senzorom niskog tlaka. Tvornički montiranim senzorima tlaka se može lako pristupiti za jednostavna buduća servisiranja i održavanja uređaja.</t>
  </si>
  <si>
    <t>- 4-putnim reverzibilni ventili za okretanje rashladnih krugova (toplinska pumpa)</t>
  </si>
  <si>
    <t>- svaki rashladni krug je testiran, stlačen i ispražnjen prije punjenja sa rashladnim medijem. Uređaj je prošao testiranje u tvornici da ne postoje mjesta propuštanja, curenja prije transporta.</t>
  </si>
  <si>
    <t>- kompresori su obloženi visoko-učinkovitom oblogom za prigušivanje zvuka</t>
  </si>
  <si>
    <t>- ukupna zvučna snaga uređaja ne smije biti veća od 82 dB(A)</t>
  </si>
  <si>
    <t>VENTILATORI</t>
  </si>
  <si>
    <t>- direktni pogon, varijabilna brzina ventilatora, upravljan EC motorom</t>
  </si>
  <si>
    <t>- varijabilni protok zraka ovisno o potrebi prostora/objekta</t>
  </si>
  <si>
    <t>- modulirajuće paljenje radi ograničavanja početnog intenziteta i olakšavanja povezivanja s distributerom</t>
  </si>
  <si>
    <t xml:space="preserve">Uređaj je opremljen motorom pogonjenim žaluzinama za ubacivanje svježeg zraka i izvlačenje zraka. Pametnim upravljanjem svježeg zraka osigurava se precizno unošenje svježeg zraka. Mogućnost freecooling-a i freeheating-a kako bi se iskoristili vanjskih uvjeti (temperatura, vlaga) za ventilaciju i klimatizaciju objekta bez aktivacije termodinamičkog kruga. </t>
  </si>
  <si>
    <t>ELEKTRO ORMAR</t>
  </si>
  <si>
    <t xml:space="preserve">- električni ormar je ugrađen u uređaj. 400V snaga napajanja, 50 Hz, 3-fazni, bez nule </t>
  </si>
  <si>
    <t>- glavna sklopka za isključivanje, izvana kvaka sa zaključavanjem</t>
  </si>
  <si>
    <t>- energetski mjerač ukupne el. potrošnje uređaja</t>
  </si>
  <si>
    <t>- sklopnici za kompresore i ventilator</t>
  </si>
  <si>
    <t>UPRAVLJANJE</t>
  </si>
  <si>
    <t>eClimatic regulatorom se vrši upravljanje, optimizacija energije, upravljanje zaštitom i alarmnim funkcijama, sa sljedećim funkcijama:</t>
  </si>
  <si>
    <t>- podrška za 7 vremenskih perioda dnevno, 7 dana tjedno za upravljanje potrošnjom energije i razinom zvuka, ovisno o namjeni zgrade i uvjetima okoline</t>
  </si>
  <si>
    <t>- do 4 mod-a po vremenskoj zoni</t>
  </si>
  <si>
    <t>- automatsko prebacivanje između ljetnog i zimskog razdoblja</t>
  </si>
  <si>
    <t>- kako bi se smanjila uporaba dodatnog grijanja, "pametno" alternativno odmrzavanje dopušta da jedan od krugova radi kao toplinska pumpa, a drugi odmrzava. Dinamičkim odleđivanjem se optimizira vrijeme između dva odmrzavanja na temelju vanjskih uvjeta, čime se sprječava nepotrebna sekvenca odmrzavanja, čime se ograničava potrošnja energije</t>
  </si>
  <si>
    <t>- postavljanje prioriteta grijanja na temelju energetske učinkovitosti</t>
  </si>
  <si>
    <t>- alarm zaprljanosti filtera za planiranje održavanja i uštede energije</t>
  </si>
  <si>
    <t>- prikaz temperatura, tlakova, pregrijavanja ili hlađenja na zaslonu</t>
  </si>
  <si>
    <t>- uređaj automatski regulira količinu protoka zraka tijekom perioda djelomičnog korištenja ili ne korištenja uređaja</t>
  </si>
  <si>
    <t>TEHNIČKE KARAKTERISTIKE UREĐAJA:</t>
  </si>
  <si>
    <t>TERMODINAMIČKI PODACI (HLAĐENJE):</t>
  </si>
  <si>
    <t>- kapacitet (isključujući tlačni ventilator): 41,70 kW</t>
  </si>
  <si>
    <t>- prijenos topline s motora tlačn. ventilatora: -0,81 kW</t>
  </si>
  <si>
    <t>- rekuperacija topline / kapacitet predgrijača: 0 kW</t>
  </si>
  <si>
    <t>- kapacitet (uključujući tlačni ventilator): 40,89 kW</t>
  </si>
  <si>
    <t>- omjer senzibilne topline (S/T): 0,711</t>
  </si>
  <si>
    <t>- ukupna apsorbirana snaga: 10,5 kW</t>
  </si>
  <si>
    <t>- koeficijent hlađenja, EER: 3,88</t>
  </si>
  <si>
    <t>- bruto kompresorski koeficijent hlađenja, EER: 4,68</t>
  </si>
  <si>
    <t>- EUROVENT energetska klasa: A</t>
  </si>
  <si>
    <t>- specifična snaga ventilatora, SFP (global): 1498 W/(m3/s)</t>
  </si>
  <si>
    <t>- temperatura i vlaga prostora: 26°C/50 %</t>
  </si>
  <si>
    <t>- temperatura i vlaga vanjskog zraka: 28°C/50 %</t>
  </si>
  <si>
    <t>- postotak ubacivanja svježeg zraka: 69 %</t>
  </si>
  <si>
    <t>- temperatura i vlaga izmješanog zraka: 27,4°C/50,1%</t>
  </si>
  <si>
    <t>- temperatura dobavnog zraka (bez pomoćnog dodatnog grijanja): 14,3°C</t>
  </si>
  <si>
    <t>- sezonski koeficijent hlađenja, SEER: 4,18</t>
  </si>
  <si>
    <t>- sezonska energetska učinkovitost hlađenja prostora ɳs,c: 164,3 %</t>
  </si>
  <si>
    <t>TERMODINAMIČKI PODACI (GRIJANJE):</t>
  </si>
  <si>
    <t>- kapacitet (isključujući tlačni ventilator): 40,00 kW</t>
  </si>
  <si>
    <t>- prijenos topline s motora tlačn. ventilatora: 0,81 kW</t>
  </si>
  <si>
    <t>- kapacitet (uključujući tlačni ventilator): 40,81 kW</t>
  </si>
  <si>
    <t>- ukupna apsorbirana snaga: 9,7 kW</t>
  </si>
  <si>
    <t>- koeficijent grijanja, COP: 4,19</t>
  </si>
  <si>
    <t>- bruto kompresorski koeficijent grijanja, COP: 4,93</t>
  </si>
  <si>
    <t>- temperatura i vlaga prostora: 20°C/ 50 %</t>
  </si>
  <si>
    <t>- temperatura i vlaga vanjskog zraka: 13°C/10 %</t>
  </si>
  <si>
    <t>- temperatura i vlaga izmješanog zraka: 15,1°C/26,8%</t>
  </si>
  <si>
    <t>- temperatura dobavnog zraka (bez pomoćnog dodatnog grijanja): 33,5°C</t>
  </si>
  <si>
    <t>- sezonski koeficijent grijanja, SCOP: 3,14</t>
  </si>
  <si>
    <t>- sezonska energetska učinkovitost grijanja prostora ɳs,h: 122,6 %</t>
  </si>
  <si>
    <t>PODACI POMOĆNOG GRIJANJA, ELEKTRIČNI GRIJAČ</t>
  </si>
  <si>
    <t>- bruto kapacitet: 18 kW</t>
  </si>
  <si>
    <t>- neto kapacitet: 18,81 kW</t>
  </si>
  <si>
    <t>- porast temperature: 8,4°C</t>
  </si>
  <si>
    <t>- izlazna temperatura zraka: 20,4°C</t>
  </si>
  <si>
    <t>OPĆI PODACI</t>
  </si>
  <si>
    <t>- broj rashladnih krugova: 1</t>
  </si>
  <si>
    <t>- tip kompresora/broj kompresora: scroll/2</t>
  </si>
  <si>
    <t>- rashladni medij: R410A</t>
  </si>
  <si>
    <t>PODACI TLAČNOG VENTILATORA</t>
  </si>
  <si>
    <t>- protok zraka: 6500 m3/h</t>
  </si>
  <si>
    <t>- eksterni statički tlak u tlačnom dijelu: 650 Pa</t>
  </si>
  <si>
    <t>- pogon tlačnog ventilatora: HP</t>
  </si>
  <si>
    <t>- ukupna električna snaga opreme: 2,71 kW</t>
  </si>
  <si>
    <t>- brzina rotacije: 1748 rpm</t>
  </si>
  <si>
    <t>- specifična snaga ventilatora, SFP: 1498 W/(m3/s)</t>
  </si>
  <si>
    <t>ELEKTRIČNI PODACI (UKLJUČUJUĆI OPCIJE)</t>
  </si>
  <si>
    <t>- napajanje: 400V/III/50Hz</t>
  </si>
  <si>
    <t>- maksimalna snaga: 38,8 kW</t>
  </si>
  <si>
    <t>- početna struja: 123,3 A</t>
  </si>
  <si>
    <t>- maksimalna radna struja: 60,4 A</t>
  </si>
  <si>
    <t>- SCC (short circuit current): 10 KA</t>
  </si>
  <si>
    <t>- EMC (electro-magnetic compatibility): A</t>
  </si>
  <si>
    <t>MAKSIMALNE DIMENZIJE/MAKSIMALNA MASA UREĐAJA</t>
  </si>
  <si>
    <t>- DxŠxV: 2298x2250x1263 mm, 700 kg</t>
  </si>
  <si>
    <t>BUKA</t>
  </si>
  <si>
    <t>- nivo zvučnog tlaka, Lp na 10 m: 53,3 dB(A)</t>
  </si>
  <si>
    <t>DODATNA OPREMA</t>
  </si>
  <si>
    <t>- horizontalni priključak povratnog zraka, vertikalni priključak dobavnog zraka (s donje strane rooftopa)</t>
  </si>
  <si>
    <t>- G4 filter s metalnim okvirom</t>
  </si>
  <si>
    <t>- visokoučinkoviti tlačni ventilator HP</t>
  </si>
  <si>
    <t>- električni grijač standardnog kapaciteta, 18 kW</t>
  </si>
  <si>
    <t>- 3-fazni relej za zaštitu električnih komponenti uređaja (zamjena faza / prenapon ili podnapon)</t>
  </si>
  <si>
    <t>- priključak za Modubs RS485 komunikacijski protokol</t>
  </si>
  <si>
    <t>- izdvojena kontrolna ploča - upravljanje uređaja korištenjem digitalnih i analognih ulaza i izlaza</t>
  </si>
  <si>
    <t>- DC Comfort digitalni korisnički upravljač:</t>
  </si>
  <si>
    <t>On/Off, vremenske zone, podešavanje temperature, mod hlađenja/grijanja, prikaz temperature prostora, prikaz rada kompresora, električnog otpora i ventilatora, prikaz alarma i uzroci, promjene mod-a rada, prikaz adrese "BMS", prikaz postotka vlažnosti, kvalitete zraka i postotak ulaska čistog zraka</t>
  </si>
  <si>
    <t>2.02.a.</t>
  </si>
  <si>
    <t>PUŠTANJE U RAD</t>
  </si>
  <si>
    <t>Prvo puštanje u rad – START UP</t>
  </si>
  <si>
    <t>Ispitivanje uređaja od strane ovlaštenog servisa isporučioca opreme uključuje sljedeće:</t>
  </si>
  <si>
    <t>- puštanje u pogon uz obveznu prethodnu kontrolu instalacije, stavljanje pod napon, provjera svih elemenata uređaja, podešavanje automatske regulacije, programiranje režima rada prema zahtjevu naručitelja, izrada protokola s ispunjenim podacima o postignutim parametrima, izrada uputstava za korištenje i održavanje uređaja na hrvatskom jeziku</t>
  </si>
  <si>
    <t>- obuka tehničkog osoblja korisnika za korištenje uređaja</t>
  </si>
  <si>
    <t>- izrada mjernog protokola</t>
  </si>
  <si>
    <t>- izrada zapisnika o primopredaji i izdavanje jamstva za uređaj</t>
  </si>
  <si>
    <t>- fino podešavanje parametara uređaja u režimu hlađenja i režimu grijanja</t>
  </si>
  <si>
    <t>- 1 izlazak na teren</t>
  </si>
  <si>
    <t>2.03.</t>
  </si>
  <si>
    <t>dimenzije: 215 x 78 mm ; h = 401 mm</t>
  </si>
  <si>
    <t>Veličina 600</t>
  </si>
  <si>
    <t>kom.</t>
  </si>
  <si>
    <t>2.04.</t>
  </si>
  <si>
    <t>2.05.</t>
  </si>
  <si>
    <t>Dobava i montaža aluminijske rešetke za odvod zraka, s regulatorom količine zraka. Veličine za narudžbu B/H (mm):</t>
  </si>
  <si>
    <t>Volumen DX izmjenjivača: 4,63 - 6,6 dm3</t>
  </si>
  <si>
    <t>Priključak R410A: tekuća faza - ulaz i izlaz: 9,52mm</t>
  </si>
  <si>
    <t>325x125</t>
  </si>
  <si>
    <t>425x125</t>
  </si>
  <si>
    <t>625x125</t>
  </si>
  <si>
    <t>625x225</t>
  </si>
  <si>
    <t>2.06.</t>
  </si>
  <si>
    <t>Dobava i montaža zaobljene aluminijske rešetke za odvod zraka za ugradnju u okrugle (spiro) kanale, s regulatorom količine zraka. Veličina za narudžbu B/H (mm):</t>
  </si>
  <si>
    <r>
      <t xml:space="preserve">Kompresor: </t>
    </r>
    <r>
      <rPr>
        <sz val="9"/>
        <color indexed="10"/>
        <rFont val="Tahoma"/>
        <family val="2"/>
        <charset val="238"/>
      </rPr>
      <t>zvučno izolirani G2-tip hermetički scroll kompresori (inverter + on/off) sa ugrađenim motorom optimizirani za rad sa R410a. Sve zaštitne funkcije kao kontrola povrata ulja, zagrijavanje, elektro i termička zaštita su kontrolirane preko mikroprocesorskog regulatora.</t>
    </r>
  </si>
  <si>
    <r>
      <t xml:space="preserve">Rashladni krug: </t>
    </r>
    <r>
      <rPr>
        <sz val="9"/>
        <color indexed="10"/>
        <rFont val="Tahoma"/>
        <family val="2"/>
        <charset val="238"/>
      </rPr>
      <t xml:space="preserve">Jedinice rade sa rashladnim medijem R410a. Rashladni krug uključuje kolektor, filter i separator ulja. </t>
    </r>
  </si>
  <si>
    <t>1225x125</t>
  </si>
  <si>
    <t>2.07.</t>
  </si>
  <si>
    <t>Dobava i montaža prestrujne vidnonepropusne, aluminijske rešetke, veličine za narudžbu B/H (mm):</t>
  </si>
  <si>
    <t>2.08.</t>
  </si>
  <si>
    <t>2.09.</t>
  </si>
  <si>
    <t>Dobava i montaža deflektora za izbacivanje otpadnog zraka s okruglim priključkom, izrađen iz nehrđajućeg čelika. Veličina priključka za narudžbu:</t>
  </si>
  <si>
    <t>2.10.</t>
  </si>
  <si>
    <t>Pravokutna izvedba 500x250 (širina x visina)</t>
  </si>
  <si>
    <t>Pravokutna izvedba 900x400 (širina x visina)</t>
  </si>
  <si>
    <t>2.11.</t>
  </si>
  <si>
    <t>Dobava i montaža aluminijske regulacijske žaluzine s protuhodnim lamelama i el. motornim pogonom 230V. Veličina za narudžbu B/H (mm):</t>
  </si>
  <si>
    <t xml:space="preserve">   1400x710</t>
  </si>
  <si>
    <t>2.12.</t>
  </si>
  <si>
    <t>Dobava i montaža aluminijske regulacijske žaluzine s protuhodnim lamelama i el. motornim pogonom 230V, zajedno sa vanjskom zaštitnom žaluzinom. Veličina za narudžbu:</t>
  </si>
  <si>
    <t xml:space="preserve">  1185x750</t>
  </si>
  <si>
    <t>2.13.</t>
  </si>
  <si>
    <t>Dobava i montaža plastične PVC cijevi namijenjene za odvod kondenzata s hladnjaka klima komora i rekuperatora, uključivo fazonski komadi (spojnica, koljena, račvi i sl.), dimenzije øD (mm):</t>
  </si>
  <si>
    <t>2.14.</t>
  </si>
  <si>
    <t>2.15.</t>
  </si>
  <si>
    <t>Dobava i montaža revizijskih demontažnih otvora zrakonepropusne izvedbe za ugradnju u kanalski razvod, uključivo sav materijal u potrebnoj količini i kvaliteti (vijci, matice, rukohvati, brtveni materijal i sl.), dimenzija prilagođenih kanalima (prosječna dimenzija otvora 300 x 300 mm).</t>
  </si>
  <si>
    <t>2.16.</t>
  </si>
  <si>
    <t>Dobava i montaža kulisnog prigušivača zvuka, veličine kulise 100 i sa razmakom 100 između kulisa, higijenski dizajn s integriranim kulisama za uštedu energije tip i aerodinamično profiliranim okvirom, efikasno prigušenje, dijelovi profila izrađeni su od pocinčanog čeličnog lima. Veličine prigušivača BxHxD (širina x visina x duljina):</t>
  </si>
  <si>
    <t xml:space="preserve">   1000x600x1000</t>
  </si>
  <si>
    <t>2.17.</t>
  </si>
  <si>
    <t>Dobava i montaža cilindrične regulacijske zaklopke, s ručnim namještanjem protoka. Veličine za narudžbu:</t>
  </si>
  <si>
    <t>Ø200</t>
  </si>
  <si>
    <t>Ø250</t>
  </si>
  <si>
    <t>Ø315</t>
  </si>
  <si>
    <t>Ø355</t>
  </si>
  <si>
    <t>Ø400</t>
  </si>
  <si>
    <t>2.18.</t>
  </si>
  <si>
    <t>Dobava i montaža pravokutne regulacijske zaklopke, s ručnim namještanjem protoka. Dimenzije za narudžbu B/H (mm):</t>
  </si>
  <si>
    <t>200x100</t>
  </si>
  <si>
    <t>250x150</t>
  </si>
  <si>
    <t>2.19.</t>
  </si>
  <si>
    <t>Dobava i montaža fleksibilnog priključka (jedrenog platna), s okvirom od čeličnog profila (prirubnice), dimenzije B/H (mm):</t>
  </si>
  <si>
    <t xml:space="preserve">   1022/475</t>
  </si>
  <si>
    <t xml:space="preserve">   1022/553</t>
  </si>
  <si>
    <t>2.20.</t>
  </si>
  <si>
    <t>- ravne dionice</t>
  </si>
  <si>
    <t>Ø600</t>
  </si>
  <si>
    <t>Ø560 - Nehrđajući čelik</t>
  </si>
  <si>
    <t>Ø500</t>
  </si>
  <si>
    <t>Ø125</t>
  </si>
  <si>
    <t>- T-komadi</t>
  </si>
  <si>
    <t>- redukcije</t>
  </si>
  <si>
    <t>2.21.</t>
  </si>
  <si>
    <t>do 500 mm, s = 0,6 mm</t>
  </si>
  <si>
    <t>od 500 do 1000 mm, s = 0,8 mm</t>
  </si>
  <si>
    <t>od 1000 do 2000 mm, s = 1,0 mm</t>
  </si>
  <si>
    <t>2.22.</t>
  </si>
  <si>
    <t>Dobava i montaža pravokutnih kanala za razvod zraka izrađenih iz čeličnog (crnog) lima debljine s=2 mm, predviđenih za odvod otpadnog zraka s kuhinjskih napa. Kanali se spajaju zavarivanjem, vodonepropusno na masnoće i kondenziranu vlagu. Uključivo svi fazonski komadi, kanalski nastavci, koljena itd. Isključivo zavjesni, pričvrsni i brtveni materijal.</t>
  </si>
  <si>
    <t>2.23.</t>
  </si>
  <si>
    <t>Dobava i montaža cijevnog priključka sa slavinom DN50 (R 2") PN6 za drenažu, predviđenog za ugradnju u kanal otpadnog zraka iz KUHINJE.</t>
  </si>
  <si>
    <t>2.24.</t>
  </si>
  <si>
    <t>Dobava i montaža oslonaca, konzola, ovjesa i ostalog pribora za oslanjanje i ovješenje ventilacijske opreme, izrađeni iz tipskih elemenata, prema prethodnoj razradi i detaljnoj specifikaciji izrađenoj od strane proizvođača, što je uključeno u stavku. Kompletan materijal iz ove stavke isporučiti kao pocinčan radi zaštite od korozije.</t>
  </si>
  <si>
    <t>2.25.</t>
  </si>
  <si>
    <t>2.26.</t>
  </si>
  <si>
    <r>
      <t>m</t>
    </r>
    <r>
      <rPr>
        <vertAlign val="superscript"/>
        <sz val="9"/>
        <rFont val="Tahoma"/>
        <family val="2"/>
        <charset val="238"/>
      </rPr>
      <t>2</t>
    </r>
  </si>
  <si>
    <t>2.27.</t>
  </si>
  <si>
    <t>Dobava i montaža pratećeg materijala nužnog za montažu opreme: boce s kisikom, disu plin, elektrode, vijci, matice, tipli, obuhvatnice, sitniji ovjesi, konzole, profilno željezo, silikonski kit, protupožarni brtveni kit i slično. Uključivo naljepnice za označavanje elemenata postrojenja.</t>
  </si>
  <si>
    <t>2.28.</t>
  </si>
  <si>
    <t xml:space="preserve">Dobava i montaža izolacije kanalskog razvoda i elemenata kanalskog razvoda obrađenog zraka u tretiranom prostoru elastomernom izolacijom s parnom branom, sljedećih termodinamičkih karakteristika:   </t>
  </si>
  <si>
    <t xml:space="preserve">Materijal izolacije je debljine 13 mm, isporuka u pločama. </t>
  </si>
  <si>
    <t>Stavka uključuje potrebnu količinu originalnog ljepila i završne originalne trake.</t>
  </si>
  <si>
    <t>Specifikacija materijala za narudžbu:</t>
  </si>
  <si>
    <t>-izolacija u pločama debljine s=13 mm:</t>
  </si>
  <si>
    <t>-aluminijski lim (s=0,8 mm) za oblaganje-mehaničku zaštitu ventilacijskih kanala iznad kuhinje:</t>
  </si>
  <si>
    <t>2.29.</t>
  </si>
  <si>
    <t xml:space="preserve">Dobava i montaža izolacije kanalskog razvoda i elemenata kanalskog razvoda za izolaciju kanala u vanjskom prostoru elastomernom izolacijom s parnom branom, sljedećih termodinamičkih karakteristika:   </t>
  </si>
  <si>
    <t xml:space="preserve">Materijal izolacije je debljine 19 mm, isporuka u  pločama. </t>
  </si>
  <si>
    <t>-izolacija u pločama debljine s=19 mm:</t>
  </si>
  <si>
    <t>2.30.</t>
  </si>
  <si>
    <t>Dobava i montaža toplinske izolacije za dodatno oblaganje zračnih kanala u vanjskom prostoru slojem mineralne vune na aluminijskoj foliji, debljina sloja s = 30 mm, s dodatnom oblogom od aluminijskog lima debljine s = 0,8 mm, svi spojevi Al lima vodotijesno zabrtvljeni. Uključiti sav potreban pribor i materijal za montažu izolacije (samoljepljiva aluminijska traka, kutnici od aluminijskog lima, metalne trake i sl.).</t>
  </si>
  <si>
    <t>2.31.</t>
  </si>
  <si>
    <t>Dobava i montaža toplinske izolacije za oblaganje zračnih kanala za razvod otpadnog zraka s kuhinjskih napa u vanjskom prostoru slojem mineralne vune na aluminijskoj foliji, debljina sloja s = 40 mm, s dodatnom oblogom od aluminijskog lima debljine s = 0,8 mm, svi spojevi Al lima vodotijesno zabrtvljeni. Uključiti sav potreban pribor i materijal za montažu izolacije (samoljepljiva aluminijska traka, kutnici od aluminijskog lima, metalne trake i sl.).</t>
  </si>
  <si>
    <t>2.32.</t>
  </si>
  <si>
    <t xml:space="preserve">   500x250</t>
  </si>
  <si>
    <t xml:space="preserve">   900x400</t>
  </si>
  <si>
    <t>2.33.</t>
  </si>
  <si>
    <t>Probni pogon instalacije u trajanju od 72 sata, uključivo balansiranje kanalske mreže i regulacija distributivnih elemenata, te izdavanje zapisnika o obavljenim mjerenjima količine zraka.  Troškovi pogonske energije nisu uključeni.</t>
  </si>
  <si>
    <t>2.34.</t>
  </si>
  <si>
    <t>Transport alata, materijala i opreme na gradilište, te povrat preostalog materijala i alata na skladište izvođača. Uključivo materijal potreban za zaštitu strojarske opreme i instalacija od utjecaja radova ostalih izvođača na gradilištu, te čišćenje gradilišta.</t>
  </si>
  <si>
    <t>CIJEVNI RAZVODI</t>
  </si>
  <si>
    <t>3.01.</t>
  </si>
  <si>
    <r>
      <t>Dobava i montaža kompaktnih pločastih radijatora, za ugradnju u sustav toplovodnog grijanja 75/60°</t>
    </r>
    <r>
      <rPr>
        <sz val="9"/>
        <rFont val="Tahoma"/>
        <family val="2"/>
        <charset val="238"/>
      </rPr>
      <t>C, za maksimalni tlak do 10 bara, u kompletu sa svim potrebnim priborom za spajanje na cjevovod (redukcije, čepovi, brtve), montažu na zid (konzole, nosači, distančnici, vijci, tiple), s ugrađenom usponskom cijevi i termostatskim ventilom s predpodešenjem, te radijatorskim ispusnim i odzračnim ventilom, sve dimenzije R 1/2". Oznaka i potreban broj radijatora:</t>
    </r>
  </si>
  <si>
    <t>tip 21 KV-S, visina 600 mm</t>
  </si>
  <si>
    <t>L=520</t>
  </si>
  <si>
    <t>L=1200</t>
  </si>
  <si>
    <t>L=1600</t>
  </si>
  <si>
    <t>tip 22 KV, visina 600 mm</t>
  </si>
  <si>
    <t>L=600</t>
  </si>
  <si>
    <t>3.01.a.</t>
  </si>
  <si>
    <t>Radijatorski kutni zaporni H-ventil za 2-cijevni sustav grijanja, za spoj radijatora na cijevne priključke iz zida (Cu cijev Ø15x1 mm), uključivo neophodni spojni i brtveni materijal.</t>
  </si>
  <si>
    <t>3.01.b.</t>
  </si>
  <si>
    <t>Termostatska glava standardno bijele boje s plinskim punjenjem, opremljena klik spojnicom za automatsku regulaciju temperature prostora, zaštitom od smrzavanja, ograničavanje i fiksiranje postavne temperature, te potpuno zatvaranje radijatora.</t>
  </si>
  <si>
    <t>3.02.</t>
  </si>
  <si>
    <t>ø 15 x 1,0</t>
  </si>
  <si>
    <t>ø 18 x 1,0</t>
  </si>
  <si>
    <t>ø 22 x 1,0</t>
  </si>
  <si>
    <t>ø 28 x 1,5</t>
  </si>
  <si>
    <t>ø 35 x 1,5</t>
  </si>
  <si>
    <t>3.03.</t>
  </si>
  <si>
    <t>Dobava i montaža  prijelaznog komada Cu/ČE, dimenzije:</t>
  </si>
  <si>
    <t>Cu ø 35 / ČE ø 60,3</t>
  </si>
  <si>
    <t>3.04.</t>
  </si>
  <si>
    <t>Dobava i montaža automatskog odzračnog ventila 1/2" s unutarnjim navojem, od mesinga, za vertikalnu ugradnju. „Leakfree“ bez kapanja i curenja, siguran i suh ispust odvojenih plinova.</t>
  </si>
  <si>
    <t>3.05.</t>
  </si>
  <si>
    <t>Dobava i montaža slavine za punjenje i pražnjenje sustava dim. 1/2" s nastavkom za gumeno crijevo, s navarnom čahurom.</t>
  </si>
  <si>
    <t>3.06.</t>
  </si>
  <si>
    <t>Dobava i montaža kuglaste slavine za navojnu ugradnju, nazivnog tlaka PN16, u kompletu s vijčanom spojkom i brtvenim materijalom, za ugradnju na cjevovod ogrijevnog medija, sljedećih dimenzija:</t>
  </si>
  <si>
    <t>DN50 (R 2")</t>
  </si>
  <si>
    <t>3.07.</t>
  </si>
  <si>
    <t>Dobava i montaža manometra Φ100 mm, radijalnog priključka, u kompletu s manometarskom slavinom DN15, PN16 (R 1/2"), te kolčakom za ugradnju u cjevovod, mjernog područja:</t>
  </si>
  <si>
    <t>manometar 0-10 bar</t>
  </si>
  <si>
    <t>slavina</t>
  </si>
  <si>
    <t>3.08.</t>
  </si>
  <si>
    <t>Dobava i montaža bimetalnog termometra Φ100 mm, aksijalnog priključka DN15 (R 1/2"), u kompletu sa zaštitnom čahurom za ugradnju u cjevovod, sljedećeg mjernog područja:</t>
  </si>
  <si>
    <t>0 – 120ºC</t>
  </si>
  <si>
    <t>3.09.</t>
  </si>
  <si>
    <t xml:space="preserve">Dobava i montaža izolacije cjevnog razvoda, armature i opreme tople vode elastomernom izolacijom s parnom branom, sljedećih termodinamičkih karakteristika:   </t>
  </si>
  <si>
    <t xml:space="preserve">Materijal izolacije je debljine 13 mm, isporuka u cijevima duljine 2 m i pločama. </t>
  </si>
  <si>
    <t>-izolacija u cjevima debljine 13mm, za bakrene cijevi vanjskog promjera:</t>
  </si>
  <si>
    <t>-izolacija u pločama debljine 13mm, za bakrene cijevi, armaturu i opremu:</t>
  </si>
  <si>
    <t>3.10.</t>
  </si>
  <si>
    <t>Dobava i montaža izolacije izrađene od kvalitetnog polietilena, s robusnom zaštitnom PE folijom s vanjske strane, posebno izražane gibljivosti, otpornosti na lom i mehaničke udarce. Za ugradnju u pod ili zid, otporna na uobičajene građevinske materijale (beton, gips, cement, vapno). Zajedno sa svim potrebnim trakama i dodacima za postavljanje izolacije oko cijevi u podu ili zidu.</t>
  </si>
  <si>
    <t>Izolacija u cijevima debljine 6 mm za sljedeće vanjske promjere bakrenih cijevi:</t>
  </si>
  <si>
    <t>Izolacija u cijevima debljine 9 mm za sljedeće vanjske promjere bakrenih cijevi:</t>
  </si>
  <si>
    <t>Izolacija u cijevima debljine 13 mm za sljedeće vanjske promjere bakrenih cijevi:</t>
  </si>
  <si>
    <t>3.11.</t>
  </si>
  <si>
    <t>Dobava i montaža ovjesnog i sitnog potrošnog materijala neophodnog za montažu navedene instalacije kao što su prirubnice, brtve, tipli, vijci, matice, fitinzi, holenderi, redukcije, proturne cijevi, teflonska traka, kudjelja, brtveni i silikonski kit, kisik, disu plin, elektrode i slično.</t>
  </si>
  <si>
    <t>3.12.</t>
  </si>
  <si>
    <t>3.13.</t>
  </si>
  <si>
    <t>AUTOMATSKA REGULACIJA</t>
  </si>
  <si>
    <t>4.01.</t>
  </si>
  <si>
    <t>OPREMA U POLJU - VENTILACIJA</t>
  </si>
  <si>
    <t>4.02.</t>
  </si>
  <si>
    <t>DDC OPREMA ZA UGRADNJU U EMP/DDC ORMAR AUTOMATIKE</t>
  </si>
  <si>
    <t>EMP/DDC ormar</t>
  </si>
  <si>
    <t>Ormar je za unutarnju ugradnju, u zaštiti IP54, viseće izvedbe. Opremljen je sa svim potrebnim elementima DDC regulacije, kao i svim potrebnim elementima energetike (osigurači, grebenaste sklopke, motorne zaštitne sklopke, sklopnici, pomoćni releji i sav drugi potrebni materijal).
Isporučuje se kompletno ožičen i ispitan, sa svom potrebnom tehničkom dokumentacijom. Isporučitelj ormara i DDC opreme je dužan dostaviti kompletne strujne elektro i DDC sheme.</t>
  </si>
  <si>
    <t>Iz ormara se napaja i upravlja:
- Krovna klima komora, Vt=6.500 m3/h, dp=650 Pa, Lp=53,3 dB(A)
- Odsisna rekuperacijska komora, Vo=4.900 m3/h, dp=750 Pa, Lw=59,8 dB(A)
- osjetnici temperature, tlaka 8 kom
- diferencijalni presostati 4 kom
- PPZ zaklopke 2 kom
- integracijski kontroler za povezivanje RT uređaja putem modbus komunikacije 24VAC
- rasvjetu u ormaru
- 2 utičnice
- rezervni strujna krug 1-f, 10A
- rezervni strujni krug 1-f, 16A
- rezervni strujni krug 3-f, 16A</t>
  </si>
  <si>
    <t>Ormar je maksimalnih dimenzija 1600x1000x350</t>
  </si>
  <si>
    <t>4.03.</t>
  </si>
  <si>
    <t>ZAJEDNIČKE STAVKE</t>
  </si>
  <si>
    <t>5.01.</t>
  </si>
  <si>
    <t>Dobava i montaža natpisne pločice i samoljepive naljepnice za oznake opreme i elemenata postrojenja.</t>
  </si>
  <si>
    <t>5.02.</t>
  </si>
  <si>
    <t>Izrada strojarskog projekta izvedenog stanja uz isporuku u dva uvezana primjerka i dva digitalna primjerka (na CD-u).</t>
  </si>
  <si>
    <t>5.03.</t>
  </si>
  <si>
    <t>Stalno čišćenje gradilišta od preostalog materijala i različite ambalaže, kao i zaštita ugrađene i instalirane opreme od utjecaja radova na objektu (zaštita od prašine, oštećivanja i slično).</t>
  </si>
  <si>
    <t>5.04.</t>
  </si>
  <si>
    <t>Ispitivanja i mjerenja sustava termotehničkih instalacija s isporukom kompletne dokumentacija neophodne za tehnički pregled. Stavka uključuje sve potrebne ateste, ispitivanje funkcionalnosti sustava, ispitivanje postignutih parametara u zimskom i ljetnom periodu, izvještaj o mjerenje buke u i izvan prostora od strojarske opreme i sl.</t>
  </si>
  <si>
    <t>5.05.</t>
  </si>
  <si>
    <r>
      <t xml:space="preserve">Izrada i isporuka pisanih uputa za održavanje i rukovanje postrojenjem, uključivo shema potrojenja </t>
    </r>
    <r>
      <rPr>
        <sz val="9"/>
        <rFont val="Tahoma"/>
        <family val="2"/>
        <charset val="238"/>
      </rPr>
      <t>za postavu na zid.</t>
    </r>
  </si>
  <si>
    <t>Qh = 5817 W</t>
  </si>
  <si>
    <t>Tv = 32°C ST</t>
  </si>
  <si>
    <t>Volumen spremnika radne tvari= 14,0 l</t>
  </si>
  <si>
    <t>Priključak tekuća faza: 1/2"</t>
  </si>
  <si>
    <t>Priključak plinovita faza:11/8"</t>
  </si>
  <si>
    <t>OPASKE:</t>
  </si>
  <si>
    <t>Svi građevinski prodori u stropovima i zidovima za prolaze cjevovoda, kao i ugradnja proturnih cijevi u istima obuhvaćeni su ovom specifikacijom.</t>
  </si>
  <si>
    <t>Proizvod LU-VE - tip F35 HC 179 E7</t>
  </si>
  <si>
    <t>Prijevoz alata na gradilište, te povrat alata i eventualno preostalog materijala na skladište izvođača uključen je u jedinične cijene.</t>
  </si>
  <si>
    <t>Tprostora = -22°C</t>
  </si>
  <si>
    <t>Čišćenje gradilišta od preostalog materijala i različite ambalaže, te materijal i rad potreban za zaštitu ugrađene i instalirane strojarske opreme od utjecaja radova ostalih izvođača na gradilištu (zaštita od prašine buke, oštećivanja i sl.) uključeno je u jedinične cijene.</t>
  </si>
  <si>
    <t>Odgovarajuće skele i troškovi dizalice za transport opreme na krov građevine uključeni su u jedinične cijene.</t>
  </si>
  <si>
    <t>Svi vidljivi elementi postrojenja isporučuju se u RAL boji prema izboru arhitekta.</t>
  </si>
  <si>
    <t>Potrošnja ventilatora:</t>
  </si>
  <si>
    <t>Tehničke karakteristike konačno odabrane opreme izvođač radova obvezatno je dužan ovjeriti kod projektanta. Izmjena pojedinih dijelova predviđene opreme bez prethodne pisane suglasnosti projektanta isključuje odgovornost projektanta za predviđenu funkcionalnost postrojenja.</t>
  </si>
  <si>
    <t>Maksimalna apsoribrana struja:2,7 A</t>
  </si>
  <si>
    <t>Svi ponuđači dužni su kompletan opseg vlastite isporuke uskladiti s traženom kompletnom funkcijom, respektirajući pri tom sve predviđene i tražene parametre, uz čvrste pismeno potvrđene garancije. Sva eventualno potrebna razrađivanja, usklađenja i slično, u opsegu su dotične isporuke, a sve pripadne troškove snosi ponuđač.</t>
  </si>
  <si>
    <t>Volumen izmjenjivača:7,4 dm3</t>
  </si>
  <si>
    <t>Plus komora</t>
  </si>
  <si>
    <t>Vanjska kondenzacijska jedinica za hlađenje, namjenjena za vanjsku montažu - zaštićena od vremenskih utjecaja, s ugrađenim hermetičkim kompresorom, zrakom hlađenim blue fin kondenzatorom i svim potrebnim elementima za zaštitu, kontrolu i regulaciju uređaja i funkcionalni rad.</t>
  </si>
  <si>
    <t>Zagreb, ožujak 2020.</t>
  </si>
  <si>
    <t>Neven Budija dipl.ing.stroj</t>
  </si>
  <si>
    <t>Uređaj se isporučuje tvornički napunjen s dušikom.</t>
  </si>
  <si>
    <t>XVIII.</t>
  </si>
  <si>
    <t>INTERIJER</t>
  </si>
  <si>
    <t>UKUPNO (I. do XVIII.):</t>
  </si>
  <si>
    <t xml:space="preserve">OPREMA PO MJERI
 </t>
  </si>
  <si>
    <t>stolarske stavke:</t>
  </si>
  <si>
    <t>1.1.1.</t>
  </si>
  <si>
    <t xml:space="preserve">NA101 - ormar (ispred ureda) </t>
  </si>
  <si>
    <t>1.1.2.</t>
  </si>
  <si>
    <t>NA102 - klupe uz zid (podest)</t>
  </si>
  <si>
    <t>1.1.3.</t>
  </si>
  <si>
    <t>NA103 - klupe uz zid</t>
  </si>
  <si>
    <t>1.1.4.</t>
  </si>
  <si>
    <t>NA104 - šank uz prozor</t>
  </si>
  <si>
    <t>1.1.5.</t>
  </si>
  <si>
    <t>NA105a - U klupa</t>
  </si>
  <si>
    <t>1.1.6.</t>
  </si>
  <si>
    <t>NA105b - U klupa (zrcalno)</t>
  </si>
  <si>
    <t>1.1.7.</t>
  </si>
  <si>
    <t>NA106a - produžena klupa</t>
  </si>
  <si>
    <t>1.1.8.</t>
  </si>
  <si>
    <t>NA106b - produžena klupa (zrcalno)</t>
  </si>
  <si>
    <t>1.1.9.</t>
  </si>
  <si>
    <t xml:space="preserve">NA107a - klupa sa slobodnim stolovima </t>
  </si>
  <si>
    <t>1.1.10.</t>
  </si>
  <si>
    <t>NA107b - klupa sa slobodnim stolovima (zrcalno)</t>
  </si>
  <si>
    <t>1.1.11.</t>
  </si>
  <si>
    <t>NA108 - šank uz caffe</t>
  </si>
  <si>
    <t>1.1.12.</t>
  </si>
  <si>
    <t>NA109 - šank uz kuhinju</t>
  </si>
  <si>
    <t>1.1.13.</t>
  </si>
  <si>
    <t>NA110 - obloga zida letvicama (caffe)</t>
  </si>
  <si>
    <t>1.1.14.</t>
  </si>
  <si>
    <t>NA111a - obloga zida sa potkonstrukcijom (poz 1)</t>
  </si>
  <si>
    <t xml:space="preserve"> komplet</t>
  </si>
  <si>
    <t>1.1.15.</t>
  </si>
  <si>
    <t xml:space="preserve">NA111b - obloga zida sa potkonstrukcijom (poz 2) </t>
  </si>
  <si>
    <t>1.1.16.</t>
  </si>
  <si>
    <t>NA111c - obloga zida sa potkonstrukcijom (poz 3)</t>
  </si>
  <si>
    <t>1.1.17.</t>
  </si>
  <si>
    <t>NA112a - ormarić sa pultom</t>
  </si>
  <si>
    <t>1.1.18.</t>
  </si>
  <si>
    <t>NA112b - ormarić sa pultom (zrcalno)</t>
  </si>
  <si>
    <t>1.1.19.</t>
  </si>
  <si>
    <t>NA113a - drvena skulptura (poz 1)</t>
  </si>
  <si>
    <t>1.1.20.</t>
  </si>
  <si>
    <t>NA113b - drvena skulptura (poz 2)</t>
  </si>
  <si>
    <t>1.1.21.</t>
  </si>
  <si>
    <t>NA114a - drvene cjepanice (poz 1)</t>
  </si>
  <si>
    <t>1.1.22.</t>
  </si>
  <si>
    <t>1.1.23.</t>
  </si>
  <si>
    <t>NA115a - stolovi u nizu</t>
  </si>
  <si>
    <t>1.1.24.</t>
  </si>
  <si>
    <t>NA115b - stol</t>
  </si>
  <si>
    <t xml:space="preserve">bravarske stavke: 
</t>
  </si>
  <si>
    <t>1.2.1.</t>
  </si>
  <si>
    <t>NA201 - podnožje i obloga šanka kuhinje</t>
  </si>
  <si>
    <t>1.2.2.</t>
  </si>
  <si>
    <t>NA202 - podnožje i obloga šanka caffea</t>
  </si>
  <si>
    <t>1.2.3.</t>
  </si>
  <si>
    <t>NA203 - pregrada sa ormarićima (SZ)</t>
  </si>
  <si>
    <t>1.2.4.</t>
  </si>
  <si>
    <t>NA204 - pregrada sa ormarićima (JI)</t>
  </si>
  <si>
    <t>1.2.5.</t>
  </si>
  <si>
    <t>NA205 - viseći dio šanka (konstrukcija i obloga)</t>
  </si>
  <si>
    <t>1.2.6.</t>
  </si>
  <si>
    <t xml:space="preserve">NA206a - maska za radijator (poz 1) </t>
  </si>
  <si>
    <t>1.2.7.</t>
  </si>
  <si>
    <t xml:space="preserve">NA206b - maska za radijator (poz 1) </t>
  </si>
  <si>
    <t>1.2.8.</t>
  </si>
  <si>
    <t xml:space="preserve">NA206c - maska za radijator (poz 1) </t>
  </si>
  <si>
    <t>1.2.9.</t>
  </si>
  <si>
    <t xml:space="preserve">NA206d - maska za radijator (poz 1) </t>
  </si>
  <si>
    <t>1.2.10.</t>
  </si>
  <si>
    <t xml:space="preserve">NA206e - maska za radijator (poz 1) </t>
  </si>
  <si>
    <t>1.2.11.</t>
  </si>
  <si>
    <t>NA207 - lampa</t>
  </si>
  <si>
    <t>1.2.12.</t>
  </si>
  <si>
    <t>NA208 - linijski nosač za rasvjetu</t>
  </si>
  <si>
    <t>GOTOVA OPREMA</t>
  </si>
  <si>
    <t>Namještaj</t>
  </si>
  <si>
    <t>NA301 - stol s ladičarem, 180 x 80 cm</t>
  </si>
  <si>
    <t xml:space="preserve">Ploča stolova od 25 mm melaminske dvostruke iverice, klase E1, boja svijetlo siva. Uski rub radne površine zaštićen laserskim rubom. Stol sa 4 noge od četvrtastog čelika 5x5 cm plastificirano u zrnastu mat antracit boju. Visine 740 mm. Pokrovna ploča između vertikalnih dijelova nogu visine 40 cm. Vertikalni kabelski kanal za prolaz kablova iz podne kutije do stola. Rupa u radnoj plohi stola za prolaz kablova. </t>
  </si>
  <si>
    <t>NA302 - uredski stolac</t>
  </si>
  <si>
    <t>Dimenzije stavke (širina / dubina / visina):</t>
  </si>
  <si>
    <t xml:space="preserve"> - Visina rukonaslona: 18,5-29,7
 - širina  67,8-74,4 cm
 - dubina 67,8 cm
 - Visina sjedišta: 37,6-54,4
 - ukupna visina 114-131 cm</t>
  </si>
  <si>
    <t>2.1.3.</t>
  </si>
  <si>
    <t>NA303 - naslonjač</t>
  </si>
  <si>
    <t xml:space="preserve">Tapecirani naslonjač s rukonaslonom od istog materijala, mekane linije dizajna. Tapecirung od filca ili jednakovrijedno. Noge od savijenog metla antracit boje.  </t>
  </si>
  <si>
    <t>2.1.4.</t>
  </si>
  <si>
    <t>NA304 - niski ormar L oblika, 373,5 x 240 x 36,5cm, h 82 cm</t>
  </si>
  <si>
    <t>Ormarići od 18 mm melaminske iverice, klase E1. Boja antracit (kao noge radnog stola NA301. Uski rub zaštićen laserskim rubom. Ručkice za otvaranje fronti profilne metalne L oblika, antracit boje.</t>
  </si>
  <si>
    <t>Dimenzije provjeriti u naravi - visina prema parapetu prozora.</t>
  </si>
  <si>
    <t>2.1.5.</t>
  </si>
  <si>
    <t>NA305 - zatvoreni viseći ormar, 373,5 x 36,5 cm, h 120 cm</t>
  </si>
  <si>
    <t>Postava na visinu 166,5 cm, do stropa.</t>
  </si>
  <si>
    <t>Zatvoreni viseći ormar od 18 mm melaminske iverice, klase E1, . Boja svijetlo siva, kao ploha radnog stola stavka NA301. Uski rub zaštićen laserskim rubom. Aluminijski profil za otvaranje fronti bez ručkica.</t>
  </si>
  <si>
    <t>2.1.6.</t>
  </si>
  <si>
    <t>NA306 - stolac, tip A</t>
  </si>
  <si>
    <t xml:space="preserve">Stolica sa naslonom za leđa i metalnim rukonaslonom. Sjedište tapecirano.
Naslon za leđa, noge i konstrukcija sjedišta izvedena iz masivnog hrastovog drveta koje se ručno obrađuje ili bukve koja će biti bajcana tonovima koji će izgledom više nalikovati boji hrasta. Metalni okvir za pridržavanje naslona te rukonaslon spojeni sa stražnje strane leđonaslona- završna obrada metala patinirani mesing- metalne cijevi promjera cca ∅ 20-30 mm. 
Drvene noge promjenjivog presjeka- užeg pri dnu, a šireg pri vrhu. Drveni naslon za leđa blago zakrivljen.
</t>
  </si>
  <si>
    <t>Dimenzije stavke (širina / dubina / visina):
 - sjedište 51 x 57 cm;
 - visina sjedišta  45 cm;
 - visina naslona: 86 cm;
 - ukupne dimenzije stavke: 51 x 57 x 86 cm</t>
  </si>
  <si>
    <t>2.1.7.</t>
  </si>
  <si>
    <t>NA307 - stolac, tip B</t>
  </si>
  <si>
    <t>Stolica sa naslonom za leđa bez rukonaslona. Sjedište tapecirano.
Naslon za leđa, noge i konstrukcija sjedišta izvedena iz masivnog hrastovog drveta koje se ručno obrađuje ili bukve koja će biti bajcana tonovima koji će izgledom više nalikovati boji hrasta. Metalni okvir za pridržavanje naslona- završna obrada metala patinirani mesing - metalne cijevi promjera cca ∅ 20-30 mm. 
Drvene noge promjenjivog presjeka- užeg pri dnu, a šireg pri vrhu. Drveni naslon za leđa blago zakrivljen.</t>
  </si>
  <si>
    <t>Dimenzije stavke (širina / dubina / visina):
 - sjedište 43 x 57 cm;
 - visina sjedišta  45 cm;
 - visina naslona: 86 cm;
 - ukupne dimenzije stavke: 43 x 57 x 86 cm</t>
  </si>
  <si>
    <t>2.1.8.</t>
  </si>
  <si>
    <t>NA308 - stolac, tip C</t>
  </si>
  <si>
    <t xml:space="preserve">Stolica sa naslonom za leđa i metalnim rukonaslonom. Sjedište i naslon tapecirani.
Naslon za leđa, rukonaslon, noge i konstrukcija sjedišta izvedena od metalnog okvira. Završna obrada metala patinirani mesing - metalne cijevi promjera cca ∅ 20-30 mm. 
Metalne noge promjenjivog presjeka- užeg pri dnu, a šireg pri vrhu. </t>
  </si>
  <si>
    <t>Dimenzije stavke (širina / dubina / visina):
 - sjedište 57 x 52 cm;
 - visina sjedišta  45 cm;
 - visina naslona: 86 cm;
 - ukupne dimenzije stavke: 57 x 52 x 86 cm</t>
  </si>
  <si>
    <t>2.1.9.</t>
  </si>
  <si>
    <t>NA309 - barski stolac, tip A</t>
  </si>
  <si>
    <t xml:space="preserve">Barska stolica bez rukonaslona i naslona za leđa. Sjedište tapecirano.
Noge i konstrukcija sjedišta izvedena iz masivnog hrastovog drveta koje se ručno obrađuje ili bukve koja će biti bajcana tonovima koji će izgledom više nalikovati boji hrasta. Metalni okvir za odmor stopala- završna obrada metala plastificiranje - metalne cijevi promjera cca ∅ 20-30 mm. 
Drvene noge promjenjivog presjeka- užeg pri dnu, a šireg pri vrhu. </t>
  </si>
  <si>
    <t>Dimenzije stavke (širina / dubina / visina):
 - sjedište 39 x 39 cm;
 - visina sjedišta  65 cm;
 - ukupne dimenzije stavke: 39 x 39 x 65 cm</t>
  </si>
  <si>
    <t>2.1.10.</t>
  </si>
  <si>
    <t>NA310 - barski stolac, tip B</t>
  </si>
  <si>
    <t xml:space="preserve">Barska stolica sa naslonom za leđa i metalnim rukonaslonom. Sjedište i naslon za leđa tapecirani.
Naslon za leđa, rukonaslon, noge i konstrukcija sjedišta izvedena od metalnog okvira. Završna obrada metala patinirani mesing - metalne cijevi promjera cca ∅ 20-30 mm. </t>
  </si>
  <si>
    <t>Dimenzije stavke (širina / dubina / visina):
- sjedište 54 x 54 cm;
- visina sjedišta  65 cm;
- visina naslona: 92 cm;
- ukupne dimenzije stavke: 54 x 54 x 92 cm</t>
  </si>
  <si>
    <t>Tekstili</t>
  </si>
  <si>
    <t>NA401 - otirač, 260 x 180 cm</t>
  </si>
  <si>
    <t>NA402 - zavjesa (rolo)</t>
  </si>
  <si>
    <t xml:space="preserve">Sustav pokreće elektromotor, a upravljanje je predviđeno pritiskom na tipkalo koje se ugrađuje u zonu špalete prozora.
Dimenzije rolo sustava u pogledima su:
261,8 x 147 cm, kom 1
340 x 147 cm, kom 2
365 x 147 cm, kom 1,
s napomenom da se te dimenzije odnose na bruto dimenziju otvora u koju se ugrađuju sustavi. 
</t>
  </si>
  <si>
    <t>Pozicija ugradnje roloa (u poprečnom presjeku) prikazana je u Izvedbenom projektu. Montaža na metalne tipske nosače (ne plastične!).
Promjer cijevi roloa trebao bi biti dimenzioniran prema: - predviđenom rasponu otvora u koji se ugrađuje, ali i 
težini odabranog materijala; 
u našem konkretnom slučaju, za max raspon otvora od 3,65 m, promjer cijevi roloa trebao bi biti Ø 65 mm.</t>
  </si>
  <si>
    <t xml:space="preserve">Cijev od Al, sa predviđenim integriranim elektromotorom za navrtanje.
Platno bi trebalo biti tipa „screen“, od PVC-a, sa obaveznim atestom negorivosti. Boja i transparentnost platna (od 3 do 10 %) po odabiru projektanta. 
Platno treba biti krojeno po dužini sa + 20 cm sigurnosnog namotaja, uz obaveznu ugradnju zaustavljača za kontroliranje visine spuštanja. 
</t>
  </si>
  <si>
    <t>NA402a - zavjesa, d= 360</t>
  </si>
  <si>
    <t>NA402b - zavjesa, d= 353</t>
  </si>
  <si>
    <t>NA402c - zavjesa, d= 258</t>
  </si>
  <si>
    <t>UKUPNA CIJENA BEZ PDV-a (kn)</t>
  </si>
  <si>
    <t xml:space="preserve">                                           VV-ELEKTROPROJEKT d.o.o., OIB: 52645592648</t>
  </si>
  <si>
    <t xml:space="preserve"> T.D.:       169-19</t>
  </si>
  <si>
    <t xml:space="preserve">                                           Ehrlichova 9, HR-10000 Zagreb</t>
  </si>
  <si>
    <t xml:space="preserve"> Z.O.P.:    62/19</t>
  </si>
  <si>
    <t xml:space="preserve">                                           T: +385 (0)1 64 593 45, +385 (0)1 64 593 46</t>
  </si>
  <si>
    <t xml:space="preserve"> Projekt:   VATRODOJAVA</t>
  </si>
  <si>
    <t xml:space="preserve">                                           M: +385 (0)91 584 20 62</t>
  </si>
  <si>
    <t xml:space="preserve"> Faza:      TROŠKOVNIK</t>
  </si>
  <si>
    <r>
      <t xml:space="preserve">                                           </t>
    </r>
    <r>
      <rPr>
        <sz val="7"/>
        <rFont val="Arial"/>
        <family val="2"/>
        <charset val="238"/>
      </rPr>
      <t>W: www.vv-elektroprojekt.hr, E: info@vv-elektroprojekt.hr</t>
    </r>
  </si>
  <si>
    <t>Opis materijala i radova</t>
  </si>
  <si>
    <t>Jedin. mjera</t>
  </si>
  <si>
    <t>Jedinična cijena</t>
  </si>
  <si>
    <t>Ukupno</t>
  </si>
  <si>
    <t>OPĆI UVJETI ZA IZVOĐENJE:</t>
  </si>
  <si>
    <t xml:space="preserve"> -  Cijena za svaku točku troškovnika odnosno pripadnu funkcionalnu cijelinu </t>
  </si>
  <si>
    <t xml:space="preserve">   unutar predmetnog sustava, ako i nije posebno navedeno, mora obuhvatiti </t>
  </si>
  <si>
    <t xml:space="preserve">   dobavu, transport, montažu, spajanje, označavnje, po potrebi uzemljenje te sve </t>
  </si>
  <si>
    <t xml:space="preserve">   potrebno za dovođenje stavke u stanje potpune funkcionalnosti.</t>
  </si>
  <si>
    <t xml:space="preserve"> -   U cijenu također ukalkulirati sav potreban spojni, montažni, pridržni i ostali </t>
  </si>
  <si>
    <t xml:space="preserve">   materijal potreban za potpuno funkcioniranje pojedine stavke, ako isti nije </t>
  </si>
  <si>
    <t xml:space="preserve">   posebno specificiran.</t>
  </si>
  <si>
    <t xml:space="preserve"> - Pod označavanjem se podrazumjeva označavanje u kvantitativnom i  </t>
  </si>
  <si>
    <t xml:space="preserve">   kvalitativnom opsegu opisanom u natječajnoj dokumentaciji (uključivo izrada </t>
  </si>
  <si>
    <t xml:space="preserve">   i ispunjavanje planova spajanja i sve ostalo spomenuto s tim u vezi).</t>
  </si>
  <si>
    <t xml:space="preserve">   pribor za označavanje žila kabela, označavanje pločice i naljepnice za kabele i opremu</t>
  </si>
  <si>
    <t xml:space="preserve">   materijal i pribor za završavanje kabela, izjednačavanje potencijala odnosno uzemljenja</t>
  </si>
  <si>
    <t xml:space="preserve">   OG odstojne obujmice, vezice, uvodnice, spirale za ožičenje, porculanske lule i sl.</t>
  </si>
  <si>
    <t xml:space="preserve">   plastični i/ili čelični tipli s vijcima, zavrtnji s maticama i podložnim pločicama i sl.</t>
  </si>
  <si>
    <t xml:space="preserve">   ploče upozorenja standardne (prema važećim tehničkim propisima i Zakonu o zaštiti na radu)</t>
  </si>
  <si>
    <t xml:space="preserve">   rezerva za period puštanja u pogon, osigurači i sl.</t>
  </si>
  <si>
    <t xml:space="preserve"> - Izvođač je dužan uskladiti projektnu dokumentaciju sa stvarnim izvedenim </t>
  </si>
  <si>
    <t xml:space="preserve">stanjem te istu isporučiti Investitoru kao Projekt izvedenog stanja (vidjeti </t>
  </si>
  <si>
    <t xml:space="preserve">   pripadnu stavku troškovnika), što je uvijet za primopredaju izvedene instalacije.</t>
  </si>
  <si>
    <t xml:space="preserve"> - Svi aktivni komunikacijski uređaji (za koje u proizvođača postoji rack </t>
  </si>
  <si>
    <t>opcija/kit) su u 19” rack izvedbi čak ako i nije posebno specificirano.</t>
  </si>
  <si>
    <t xml:space="preserve"> - Ponuditelj jamči za punu funkcijonalnost ponuđene opreme unutar natječajnom </t>
  </si>
  <si>
    <t xml:space="preserve">dokumentacijom traženog sustava te je stoga dužan ponuditi sve potrebno za </t>
  </si>
  <si>
    <t xml:space="preserve">osiguranje iste  (problemi s inačicom software-a, operacijskih sustava i sl. te za </t>
  </si>
  <si>
    <t xml:space="preserve">to potrebnih patch-eva, dodatnih plug-in-ova, raznih vrsta spojnih kablova, </t>
  </si>
  <si>
    <t>različitih sučelja i sl.) čak ako isti i nije posebno specificiran.</t>
  </si>
  <si>
    <t xml:space="preserve"> - Svi aktivni komunukacijski uređaji isporučuju se sa odgovarajućim 230V/50 Hz </t>
  </si>
  <si>
    <t xml:space="preserve">napajačem (internim, plug-in ili eksternim) i pripadnim napajačkim kabelima čak </t>
  </si>
  <si>
    <t>ako isti i nisu posebno specificirani.</t>
  </si>
  <si>
    <t xml:space="preserve"> - Oprema se isporučuje u orginalnim pakiranjima sa svim pripadnim orginalnim </t>
  </si>
  <si>
    <t>priborom i dokumentacijom (Accessories, Media &amp; Manuals).</t>
  </si>
  <si>
    <t xml:space="preserve"> - Software je zadnja raspoloživa inačica koja osigurava punu kompatibilnost svih </t>
  </si>
  <si>
    <t xml:space="preserve">software-skih i/ili hardware-skih komponenti sustava na svim razinama </t>
  </si>
  <si>
    <t>funkcionalnosti, čak ako isto i nije ili je krivo specificirano.</t>
  </si>
  <si>
    <t xml:space="preserve"> - Sva oprema mora biti atestirana i/ili certificirana te imati potvrdu o sukladnosti </t>
  </si>
  <si>
    <t xml:space="preserve">sukladno važećim predmetnim zakonima, normizaciji i pravilnicima Republike </t>
  </si>
  <si>
    <t>Hrvatske.</t>
  </si>
  <si>
    <t xml:space="preserve"> - Sustav bez priloženih svih potrebnih atesta, certifikata i/ili potvrda o </t>
  </si>
  <si>
    <t>sukladnosti se ne može preuzeti od strane Investitora.</t>
  </si>
  <si>
    <t xml:space="preserve"> - Sve eventualne troškove atestiranja i/ili certificiranja koje mora obaviti </t>
  </si>
  <si>
    <t xml:space="preserve">Investitor, a zato što ih na vrijeme nije obavio dobavljač opreme, snosi </t>
  </si>
  <si>
    <t>dobavljač opreme.</t>
  </si>
  <si>
    <t xml:space="preserve"> - Sve eventualne troškove odnosno nadoknade štete nastale zbog kašnjenja </t>
  </si>
  <si>
    <t xml:space="preserve">odnosno nemogućnosti prijema sustava uzrokovanih greškom dobavljača </t>
  </si>
  <si>
    <t>opreme sustava snosi dobavljač opreme.</t>
  </si>
  <si>
    <t xml:space="preserve">Sva ugrađena oprema mora biti visokokvalitetna i renomiranih svjetskih proizvođača. </t>
  </si>
  <si>
    <t>INSTALACIJA VATRODOJAVE</t>
  </si>
  <si>
    <t>Odspajanje i demontaža, te ponovna montaža sa spajanjem na novoj poziciji postojećih optičkih automatskih javljača požara</t>
  </si>
  <si>
    <t>Odspajanje i demontaža, te ponovna montaža sa spajanjem na novoj poziciji postojećih multikriterijskih automatskih javljača požara</t>
  </si>
  <si>
    <t xml:space="preserve">  </t>
  </si>
  <si>
    <t>Odspajanje i demontaža, te ponovna montaža sa spajanjem na novoj poziciji postojećih ručnih javljača požara</t>
  </si>
  <si>
    <t>Odspajanje i demontaža, te ponovna montaža sa spajanjem na novoj poziciji postojećih unutarnjih sirena</t>
  </si>
  <si>
    <t>Dobava, isporuka i montaža optičkog automatskog javljača požara kompitabilnog sa predviđenim sustavom na objektu</t>
  </si>
  <si>
    <t>Dobava, isporuka i montaža multikriterijskog automatskog javljača požara kompitabilnog sa predviđenim sustavom na objektu</t>
  </si>
  <si>
    <t>Dobava, isporuka i montaža termičkog automatskog javljača požara kompitabilnog sa predviđenim sustavom na objektu</t>
  </si>
  <si>
    <t>Dobava, isporuka i montaža podnožja za ugradnju optičkih, multikriterijskih i termičkih automatskih javljača požara kompitabilnog sa predviđenim sustavom na objektu</t>
  </si>
  <si>
    <t>Dobava, isporuka i montaža paralelnog indikatora kompitabilnog sa predviđenim sustavom na objektu</t>
  </si>
  <si>
    <t>Dobava, isporuka i montaža ulazno-izlaznog modula kompitabilnog sa predviđenim sustavom na objektu</t>
  </si>
  <si>
    <t>Dobava, isporuka i montaža oznaka za označavenje elemenata sustava za dojavu požara</t>
  </si>
  <si>
    <t xml:space="preserve">Dobava i montaža kabela J-B(St)Y 2x2x0,8mm2 </t>
  </si>
  <si>
    <t>Dobava i montaža PNT cijevi Φ20mm kompletno sa svim spojnim i montažnim priborom</t>
  </si>
  <si>
    <t>Programiranje i konfiguriranje sustava</t>
  </si>
  <si>
    <t>kpl.</t>
  </si>
  <si>
    <t>Ispitivanje sustava od strane ovlaštene ustanove</t>
  </si>
  <si>
    <t>UKUPNO:</t>
  </si>
  <si>
    <t>IZVEDBENI PROJEKT INTERIJERA</t>
  </si>
  <si>
    <t>Troškovnik elektroinstalacija</t>
  </si>
  <si>
    <t>NAPOMENA</t>
  </si>
  <si>
    <t>projektom interijera su korigirana sljedeća poglavlja:</t>
  </si>
  <si>
    <t>D - Izjednačenje potencijala (promjena boje kutija za izjednačenje potencijala)</t>
  </si>
  <si>
    <t>E - Instalacija priključnica i EMP-a (promjena boje priključnica)</t>
  </si>
  <si>
    <t>F - Instalacija električne rasvjete  (promjena stavki)</t>
  </si>
  <si>
    <t>I - Instalacija telefonske i računalne mreže (promjena boje priključnica)</t>
  </si>
  <si>
    <t>K - Instalacija ozvučenja (promjena boje određenih elemenata()</t>
  </si>
  <si>
    <t>Demontaža utičnica i prekidača, razvodnih kutija i ostalog pomoćnog materijala</t>
  </si>
  <si>
    <t>NS</t>
  </si>
  <si>
    <t>Demontaža i odspajanje postojećih ugradnih i nadgradnih svjetiljki</t>
  </si>
  <si>
    <t>Demontaža razvodnih ormara i ostalog pomoćnog materijala</t>
  </si>
  <si>
    <t>UKUPNO DEMONTAŽNI RADOVI:</t>
  </si>
  <si>
    <t>DTK INSTALACIJE JAKE I SLABE STRUJE</t>
  </si>
  <si>
    <t>Iskop rova dimenzije 0,3x0,8m duljine 25m u zemlji III kategorije</t>
  </si>
  <si>
    <t xml:space="preserve">Dobava i polaganje pijeska na dno prethodno iskopanog rova debljine 0,1m </t>
  </si>
  <si>
    <t>Dobava i polaganje u rov rebraste cijevi Φ110mm za podzemnu montažu</t>
  </si>
  <si>
    <t>Dobava i polaganje pijeska po prethodno položenim cijevima u rovu debljine 0,1m</t>
  </si>
  <si>
    <t>Zasipavanje rova materijalom iz iskopa</t>
  </si>
  <si>
    <t>Odvoz viška materijala iz iskopa na gradsku deponiju</t>
  </si>
  <si>
    <t>Dobava i polaganje trake upozorenja</t>
  </si>
  <si>
    <t>Snimanje trase DTK instalacija i unošenje u katastar vodova</t>
  </si>
  <si>
    <t>UKUPNO DTK INSTALACIJE JAKE I SLABE STRUJE:</t>
  </si>
  <si>
    <t>RAZVODNI UREĐAJI I NAPOJNI VODOVI</t>
  </si>
  <si>
    <r>
      <t>Radovi unutar postojećeg nadzemnog razdjelnika</t>
    </r>
    <r>
      <rPr>
        <b/>
        <sz val="9"/>
        <rFont val="Arial"/>
        <family val="2"/>
        <charset val="238"/>
      </rPr>
      <t>:</t>
    </r>
  </si>
  <si>
    <t>Tropolni rastavni osigurač u kućištu nazivne struje 250A, sa osigurač. 160A</t>
  </si>
  <si>
    <t>Odvodnik prenapona V20-C, 3+NPE</t>
  </si>
  <si>
    <t>Tropolni rastavni osigurač u kućištu nazivne struje 125A, sa osiguračima 3x125A</t>
  </si>
  <si>
    <t>NN prekidač snage veličine do 250A, In=160A, prekidne moći 25kA / 3P fiksne izvedbe, s prednjim priključcima, sa linijskom termalnom magnetskom zaštitom</t>
  </si>
  <si>
    <t>2.4.</t>
  </si>
  <si>
    <t>Tipkalo gljiva 40 mm CRVENO deblokada zakretom, montaža na vrata ormara</t>
  </si>
  <si>
    <t>2.5.</t>
  </si>
  <si>
    <t>Četveropolna strujna zaštitna sklopka za 25A, 400V, 50Hz, FID 25/4/0,03 A</t>
  </si>
  <si>
    <t>2.6.</t>
  </si>
  <si>
    <t>Kombinirani zaštitni prekidači (LS/FI), 3+N, 10kA, karakteristike C25A/4p, 30mA, 10 kA</t>
  </si>
  <si>
    <t>2.7.</t>
  </si>
  <si>
    <t>Kombinirani zaštitni prekidači (LS/FI), 3+N, 10kA, karakteristike C40A/4p, 30mA, 10 kA</t>
  </si>
  <si>
    <t>2.8.</t>
  </si>
  <si>
    <t>Kombinirani zaštitni prekidači (LS/FI), 3+N, 10kA, karakteristike C50A/4p, 30mA, 10 kA</t>
  </si>
  <si>
    <t>2.9.</t>
  </si>
  <si>
    <t>Jednopolni automatski instalacijski prekidač karakteristike C6A/1p, 10kA</t>
  </si>
  <si>
    <t>Jednopolni automatski instalacijski prekidač karakteristike C10A/1p, 10kA</t>
  </si>
  <si>
    <t>Jednopolni automatski instalacijski prekidač karakteristike C16A/1p, 10kA</t>
  </si>
  <si>
    <t>Tropolni automatski instalacijski prekidač karakteristike C10A/3p, 10kA</t>
  </si>
  <si>
    <t>Tropolni automatski instalacijski prekidač karakteristike C16A/3p, 10kA</t>
  </si>
  <si>
    <t>Tropolni automatski instalacijski prekidač karakteristike C20A/3p, 10kA</t>
  </si>
  <si>
    <t>Ostali sitni nespecificirani materijal (L, N i PE sabirnice, nosači,kanalice, stopice, vijci i sl. ). Cjena komplet izvedenog razdjelnika sa montažom i spajanjem na objektu, te isporukom sheme spajanja stvarno izvedenog stanja</t>
  </si>
  <si>
    <r>
      <t xml:space="preserve">Dobava i polaganje napojnog voda do razdjelnika </t>
    </r>
    <r>
      <rPr>
        <b/>
        <sz val="9"/>
        <rFont val="Arial"/>
        <family val="2"/>
        <charset val="238"/>
      </rPr>
      <t xml:space="preserve">"RO-S" </t>
    </r>
    <r>
      <rPr>
        <sz val="9"/>
        <rFont val="Arial"/>
        <family val="2"/>
        <charset val="238"/>
      </rPr>
      <t xml:space="preserve">u prethodno položene cijevi uključivo: </t>
    </r>
  </si>
  <si>
    <r>
      <t xml:space="preserve">vod </t>
    </r>
    <r>
      <rPr>
        <b/>
        <sz val="9"/>
        <rFont val="Arial"/>
        <family val="2"/>
        <charset val="238"/>
      </rPr>
      <t>NYY 4x95mm2 + NYY 1x50mm2</t>
    </r>
  </si>
  <si>
    <r>
      <t xml:space="preserve">Dobava i polaganje napojnih kabela od razdjelnika </t>
    </r>
    <r>
      <rPr>
        <b/>
        <sz val="9"/>
        <rFont val="Arial"/>
        <family val="2"/>
        <charset val="238"/>
      </rPr>
      <t xml:space="preserve">"RO-S" </t>
    </r>
    <r>
      <rPr>
        <sz val="9"/>
        <rFont val="Arial"/>
        <family val="2"/>
        <charset val="238"/>
      </rPr>
      <t>do potrošača u prizemlju uključivo:</t>
    </r>
  </si>
  <si>
    <t>4.1.</t>
  </si>
  <si>
    <t>Kabel NYM 2x1,5mm2</t>
  </si>
  <si>
    <t>4.2.</t>
  </si>
  <si>
    <t>Kabel NYM 3x1,5mm2</t>
  </si>
  <si>
    <t>4.3.</t>
  </si>
  <si>
    <t>Kabel NYM 4x1,5mm2</t>
  </si>
  <si>
    <t>4.4.</t>
  </si>
  <si>
    <t>Kabel NYM 7x1,5mm2</t>
  </si>
  <si>
    <t>4.5.</t>
  </si>
  <si>
    <t>Kabel NYM 3x2,5mm2</t>
  </si>
  <si>
    <t>4.6.</t>
  </si>
  <si>
    <t>Kabel NYM 5x2,5mm2</t>
  </si>
  <si>
    <t>4.7.</t>
  </si>
  <si>
    <t>Kabel NYM 5x4mm2</t>
  </si>
  <si>
    <t>4.8.</t>
  </si>
  <si>
    <t>Kabel NYM 5x6mm2</t>
  </si>
  <si>
    <t>4.9.</t>
  </si>
  <si>
    <t>Kabel NYM 5x10mm2</t>
  </si>
  <si>
    <t>4.10.</t>
  </si>
  <si>
    <t>Kabel NYM 5x16mm2</t>
  </si>
  <si>
    <t>Dobava i polaganje kabela za potrebe ožičenja opreme strojarstva:</t>
  </si>
  <si>
    <t>5.1.</t>
  </si>
  <si>
    <t xml:space="preserve"> FG16OR16 3x1.5mm2 </t>
  </si>
  <si>
    <t>5.2.</t>
  </si>
  <si>
    <t xml:space="preserve"> LiYCY 2x0,75mm2 </t>
  </si>
  <si>
    <t>5.3.</t>
  </si>
  <si>
    <t xml:space="preserve"> LiYCY 4x0,75mm2 </t>
  </si>
  <si>
    <t>5.4.</t>
  </si>
  <si>
    <t xml:space="preserve">J-Y(st)Y 2x2x0,8mm2 </t>
  </si>
  <si>
    <t>5.5.</t>
  </si>
  <si>
    <t xml:space="preserve"> OLFLEX SER. 2YSLCY-JB BK 4x2,5 mm2 </t>
  </si>
  <si>
    <t>5.6.</t>
  </si>
  <si>
    <t xml:space="preserve"> NHXH 3x1.5mm2 E30</t>
  </si>
  <si>
    <t>5.7.</t>
  </si>
  <si>
    <t xml:space="preserve">JE-H(st)H 2x2x0,8mm2 E30 </t>
  </si>
  <si>
    <t>Dobava i polaganje cijevi u pod:</t>
  </si>
  <si>
    <t>6.1.</t>
  </si>
  <si>
    <t>PVC cijev CSΦ20mm</t>
  </si>
  <si>
    <t>6.2.</t>
  </si>
  <si>
    <t>PVC cijev CSΦ25mm</t>
  </si>
  <si>
    <t>6.3.</t>
  </si>
  <si>
    <t>PVC cijev CSΦ32mm</t>
  </si>
  <si>
    <t>6.4.</t>
  </si>
  <si>
    <t>PVC cijev CSΦ40mm</t>
  </si>
  <si>
    <t>PVC cijev CSΦ50mm</t>
  </si>
  <si>
    <t>Dobava i polaganje instalacijskih kanalica, komplet sa svim montažnim priborom (tiple, vijci i sl.)</t>
  </si>
  <si>
    <t>7.1.</t>
  </si>
  <si>
    <t>PVC kanalica 17x17x2000mm</t>
  </si>
  <si>
    <t>7.2.</t>
  </si>
  <si>
    <t>PVC kanalica 25x25x2000mm</t>
  </si>
  <si>
    <t>7.3.</t>
  </si>
  <si>
    <t>PVC kanalica 40x25x2000mm</t>
  </si>
  <si>
    <t>Izrada šliceva štemanjem ili rezanjem dijelomično u zidovima/stropovim/podu od opeke/betona za kabele i instalacijske PVC cijevi, prosječna širina i dubina šliceva je 40mm</t>
  </si>
  <si>
    <t>Sitni potrošni materijal i pribor</t>
  </si>
  <si>
    <t>UKUPNO RAZVODNI UREĐAJI I NAPOJNI VODOVI:</t>
  </si>
  <si>
    <t>D.</t>
  </si>
  <si>
    <t>IZJEDNAČENJE POTENCIJALA</t>
  </si>
  <si>
    <t>Dobava i montaža kutije za izjednačenje potencijala</t>
  </si>
  <si>
    <t>bijela boja</t>
  </si>
  <si>
    <t>Dobava i polaganje voda H07V-K 1G25mm2 između razdjelnika i kutija za izjednačenje potencijala u prostoru pripreme hrane</t>
  </si>
  <si>
    <t>Dobava i polaganje voda H07V-K 1G16mm2 za izradu uzemljenja sa kutije za izjednačenje potencijala</t>
  </si>
  <si>
    <t>Dobava i polaganje voda H07V-K 1G10mm2 za izradu uzemljenja sa kutije za izjednačenje potencijala</t>
  </si>
  <si>
    <t>Dobava i polaganje voda H07V-K 1G6mm2 za izradu uzemljenja sa kutije za izjednačenje potencijala</t>
  </si>
  <si>
    <t>Izrada spoja za metalnu masu</t>
  </si>
  <si>
    <t>8.1.</t>
  </si>
  <si>
    <t>8.2.</t>
  </si>
  <si>
    <t>UKUPNO IZJEDNAČENJE POTENCIJALA:</t>
  </si>
  <si>
    <t>E.</t>
  </si>
  <si>
    <t>INSTALACIJA PRIKLJUČNICA I EMP-A</t>
  </si>
  <si>
    <r>
      <t xml:space="preserve">Dobava, montaža i spajanje podžbuknih priključnica </t>
    </r>
    <r>
      <rPr>
        <b/>
        <sz val="9"/>
        <rFont val="Arial"/>
        <family val="2"/>
        <charset val="238"/>
      </rPr>
      <t>230V/16A</t>
    </r>
    <r>
      <rPr>
        <sz val="9"/>
        <rFont val="Arial"/>
        <family val="2"/>
        <charset val="238"/>
      </rPr>
      <t>, 2-modularni komplet sastavljen od: podžbukna kutija za 2 modula (1 kom), nosač za 2 modula (1 kom), jednofazna schuko priključnica 230V/16A, 2p+PE, 2M (1 kom) i okvir za 2 modula (1 kom).</t>
    </r>
  </si>
  <si>
    <r>
      <t xml:space="preserve">Dobava, montaža i spajanje podžbuknih priključnica </t>
    </r>
    <r>
      <rPr>
        <b/>
        <sz val="9"/>
        <rFont val="Arial"/>
        <family val="2"/>
        <charset val="238"/>
      </rPr>
      <t>2x230V/16A, IP44,</t>
    </r>
    <r>
      <rPr>
        <sz val="9"/>
        <rFont val="Arial"/>
        <family val="2"/>
        <charset val="238"/>
      </rPr>
      <t xml:space="preserve"> 4-modularni komplet sastavljen od: podžbukna kutija za 4 modula (1 kom), nosač za 4 modula (1 kom), jednofazna schuko priključnica 230V/16A, IP44, 2p+PE, 2M (2 kom) i okvir za 4 modula (1 kom).</t>
    </r>
  </si>
  <si>
    <r>
      <t>Dobava, montaža i spajanje podžbuknih priključnica 3</t>
    </r>
    <r>
      <rPr>
        <b/>
        <sz val="9"/>
        <rFont val="Arial"/>
        <family val="2"/>
        <charset val="238"/>
      </rPr>
      <t>x230V/16A, IP44</t>
    </r>
    <r>
      <rPr>
        <sz val="9"/>
        <rFont val="Arial"/>
        <family val="2"/>
        <charset val="238"/>
      </rPr>
      <t>, 6-modularni komplet sastavljen od: podžbukna kutija za 6 modula (1 kom), nosač za 6 modula (1 kom), jednofazna schuko priključnica 230V/16A, IP44, 2p+PE, 2M (3 kom) i okvir za 6 modula (1 kom)</t>
    </r>
  </si>
  <si>
    <t>Dobava, montaža i spajanje nadžbuknih trofaznih priključnica 3x230V/16A</t>
  </si>
  <si>
    <t>Dobava i montaža podne kutije od 12 modularna mjesta, koja se sastoji od slijedećih elemenata: Jednofazna schuko priključnica 230V/16A, 2p+PE (3 kom)</t>
  </si>
  <si>
    <t>NAPOMENA: RAČUNALNE PRIKLJUČNICE RJ45 ZA PODNU KUTIJU IZ STAVKE 6 POGLAVLJA D DEFINIRANE SU U POGLAVLJU H STAVKA 5</t>
  </si>
  <si>
    <t>Dobava, montaža i spajanje tipkala za isključenje električne energije u nuždi JPR, crvene boje</t>
  </si>
  <si>
    <t>Dobava i montaža n/ž razvodne kutije 100x100mm</t>
  </si>
  <si>
    <t>UKUPNO INSTALACIJA PRIKLJUČNICA I EMP-A:</t>
  </si>
  <si>
    <t>F.</t>
  </si>
  <si>
    <t>INSTALACIJA ELEKTRIČNE RASVJETE</t>
  </si>
  <si>
    <t>Dobava, montaža i spajanje nadgradne vodotijesne svjetiljke specijalne namjene za upotrebu u prostorima povišene temperature okoline, polikarbonatni difuzor i tijelo polieste ojačan staklenim vlaknima, dimenzije svjetiljke 1294x113x111mm, radna temperatura svjetiljke &lt;125°C, EVG industrijske klase do 50 000 radnih sati, snage 1x36W,G13, 3200lm, boje svijetla 3000K, IP65 zaštite na vlagu i IK10 mehaničke otpornosti na udarce. Oznaka u nacrtima L4.</t>
  </si>
  <si>
    <t>NAPOMENA: stavka interijera NA207a.</t>
  </si>
  <si>
    <t>NAPOMENA: stavka interieura NA208.</t>
  </si>
  <si>
    <t>Dobava, montaža i spajanje LED linija za rasvjetu bočnih zidova unutarnjeg prostora lokala, LED traka SMD 3014 12W/m, 3000K, 1200lm/m, 24V, maksimalna duljina od jednog izvoda napajanja do drugog 5 metara, ugrađena u ektrudirani aluminijski profil dimenzija 15x12mm, duljine prema poziciji, sa polikarbonatnim mutnif difuzorom, LED napajanje jakosti struje 6.25A, 24V, IP65 zaliveno kučište u aluminijskom okviru. Kompleta jedan za ukupnu duljinu 47 metra sa svim potrebnim ovjesnim i montažnim priborom. Oznaka u nacrtu LED UPLIGHT</t>
  </si>
  <si>
    <t>Dobava, montaža i spajanje LED linija za rasvjetu bočnih zidova kod drvenih obloga, LED traka SMD 3014 12W/m, 3000K, 1200lm/m, 24V, maksimalna duljina od jednog izvoda napajanja do drugog 5 metara, ugrađena u ektrudirani aluminijski profil dimenzija 15x12mm, duljine prema poziciji, sa polikarbonatnim mutnif difuzorom, LED napajanje jakosti struje 6.25A, 24V, IP65 zaliveno kučište u aluminijskom okviru. Kompleta jedan sa svim potrebnim ovjesnim i montažnim priborom prema poziciji .Dužina 9,50m. Oznaka u nacrtu LED TRAKA ZIDNA OBLOGA NA111a</t>
  </si>
  <si>
    <t>NAPOMENA: stavka interieura NA111a.</t>
  </si>
  <si>
    <t>Dobava, montaža i spajanje LED linija za rasvjetu bočnih zidova kod drvenih obloga, LED traka SMD 3014 12W/m, 3000K, 1200lm/m, 24V, maksimalna duljina od jednog izvoda napajanja do drugog 5 metara, ugrađena u ektrudirani aluminijski profil dimenzija 15x12mm, duljine prema poziciji, sa polikarbonatnim mutnif difuzorom, LED napajanje jakosti struje 6.25A, 24V, IP65 zaliveno kučište u aluminijskom okviru. Kompleta jedan sa svim potrebnim ovjesnim i montažnim priborom prema poziciji .Dužina 7 m. Oznaka u nacrtu LED TRAKA ZIDNA OBLOGA NA111b</t>
  </si>
  <si>
    <t>NAPOMENA: stavka interieura NA111b.</t>
  </si>
  <si>
    <t>Dobava, montaža i spajanje LED linija za rasvjetu bočnih zidova kod drvenih obloga, LED traka SMD 3014 12W/m, 3000K, 1200lm/m, 24V, maksimalna duljina od jednog izvoda napajanja do drugog 5 metara, ugrađena u ektrudirani aluminijski profil dimenzija 15x12mm, duljine prema poziciji, sa polikarbonatnim mutnif difuzorom, LED napajanje jakosti struje 6.25A, 24V, IP65 zaliveno kučište u aluminijskom okviru. Kompleta jedan sa svim potrebnim ovjesnim i montažnim priborom prema poziciji .Dužina 4 m. Oznaka u nacrtu LED TRAKA ZIDNA OBLOGA NA111c</t>
  </si>
  <si>
    <t>NAPOMENA: stavka interieura NA111c.</t>
  </si>
  <si>
    <t>Dobava  i spajanje LED linija za rasvjetu drvenih obloga i polica, LED traka SMD 3014 12W/m, 3000K, 1200lm/m, 24V, maksimalna duljina od jednog izvoda napajanja do drugog 5 metara, ugrađena u ektrudirani aluminijski profil dimenzija 15x12mm, duljine prema poziciji, sa polikarbonatnim mutnif difuzorom, LED napajanje jakosti struje 6.25A, 24V, IP65 zaliveno kučište u aluminijskom okviru. Kompleta jedan sa svim potrebnim ovjesnim i montažnim priborom prema poziciji . Dužina 9m. Oznaka u nacrtu LED TRAKA ZIDNA OBLOGA NA110.</t>
  </si>
  <si>
    <t>NAPOMENA: stavka interieura NA110.</t>
  </si>
  <si>
    <t>NAPOMENA: led rasvjeta je integirana u stolarsku stavku te će stolar preuzeti montažu led rasvjete ali ne i spajanje iste.</t>
  </si>
  <si>
    <t>Dobava, montaža i spajanje protupanične svjetiljke, nadgradne s ovjesnim piktogramom za obostrani prikaz izlaza. Snage 100lm,1W, 3h autonomije.pleksiglas difuzor, IP42, +viseći piktogram, dimenzija 315x243x48mm, Oznaka na nacrtu EM1</t>
  </si>
  <si>
    <t>Dobava, montaža i spajanje , nadgradne sigurnosne svjetiljke s ovjesnim piktogramom za jednostrani prikaz smjera kretanja. Snage 100lm,1W, 3h autonomije.pleksiglas difuzor, IP42, +viseći piktogram, dimenzija 315x243x48mm. Oznaka na nacrtu EM3</t>
  </si>
  <si>
    <t>Dobava, montaža i spajanje , nadgradna panik led svjetiljka izrađena od polikarbonata sa integriranim led modulom 8W, 260lm(±5%), 5000K NM, 3h, sa PMMA difuzorom, dimenzija 213x83x20mm, IP65. Oznaka na nacrtu EM2</t>
  </si>
  <si>
    <t>25.</t>
  </si>
  <si>
    <t>26.</t>
  </si>
  <si>
    <t>27.</t>
  </si>
  <si>
    <t>Dobava i montaža n/ž razvodne kutije tip 100x100mm</t>
  </si>
  <si>
    <t>UKUPNO INSTALACIJA ELEKTRIČNE RASVJETE:</t>
  </si>
  <si>
    <t>G.</t>
  </si>
  <si>
    <t>ISPITIVANJE I IZDAVANJE ATESTA</t>
  </si>
  <si>
    <t>Ispitivanje i kontrola električne instalacije obzirom na:</t>
  </si>
  <si>
    <t>Funkcionalno ispitivanje električnih instalacija</t>
  </si>
  <si>
    <t>Provjera zaštite od direktnog dodira dijelova pod naponom</t>
  </si>
  <si>
    <t>1.3.</t>
  </si>
  <si>
    <t>Provjera zaštite od indirektnog dodira</t>
  </si>
  <si>
    <t>1.4.</t>
  </si>
  <si>
    <t>Ispitivanje otpora izolacije vodiča i kabela</t>
  </si>
  <si>
    <t>1.5.</t>
  </si>
  <si>
    <t>Ispitivanje neprekinutosti zaštitnog vodiča, te izjednačenja potencijala na nivou objekta</t>
  </si>
  <si>
    <t>1.6.</t>
  </si>
  <si>
    <t>Funkcionalno ispitivanje protupanične rasvjete</t>
  </si>
  <si>
    <t>1.7.</t>
  </si>
  <si>
    <t>Ispitivanje rasvjete unutar objekta</t>
  </si>
  <si>
    <t>1.8.</t>
  </si>
  <si>
    <t>Ispitavanje ispravnosti i funkcionalnosti sustava za isključenje električne energije u nuždi</t>
  </si>
  <si>
    <t>UKUPNO ISPITIVANJE I IZDAVANJE ATESTA:</t>
  </si>
  <si>
    <t>H.</t>
  </si>
  <si>
    <t>OSTALI RADOVI</t>
  </si>
  <si>
    <t>Izrada dokumentacije izvedeno stanje u 3 primjerka u kompletu za tehnički pregled</t>
  </si>
  <si>
    <t>UKUPNO OSTALI RADOVI:</t>
  </si>
  <si>
    <t>INSTALACIJA TELEFONSKE I RAČUNALNE MREŽE</t>
  </si>
  <si>
    <t>Dobava i uvlačenje u položene PVC cijevi kablova:</t>
  </si>
  <si>
    <t>J-Y(St)Y 10x2x0,6mm2</t>
  </si>
  <si>
    <t>UTP Cat 6e</t>
  </si>
  <si>
    <t>Dobava, montaža i spajanje komunikacijskog ormara K.O. za lokalni razvod, sastavljenog od sljedećih elemenata:</t>
  </si>
  <si>
    <t>ORMAR 21" 9U 1000X600X600mm</t>
  </si>
  <si>
    <t>VENTILATOR ZA ZIDNI ORMAR</t>
  </si>
  <si>
    <t>TERMOSTAT</t>
  </si>
  <si>
    <t>PANEL 19" 7XŠUKO, PRENAPONSKA ZAŠTITA</t>
  </si>
  <si>
    <t>POLICA KONZOLNA ZA 600 MM ORMAR</t>
  </si>
  <si>
    <t>PANEL MODULARNI  24 PORTA UTP BEZ MODULA</t>
  </si>
  <si>
    <t>PANEL STRAŽNJI NOSAČ ZA KABELE NA VIJAK</t>
  </si>
  <si>
    <t xml:space="preserve">MODUL  RJ45 CAT 6 UTP, MEH.180° CRNI </t>
  </si>
  <si>
    <t>PANEL PRAZNI ZA 19" ORMARE 1U</t>
  </si>
  <si>
    <t>NOSAČ REGLETE KRONE 1-STRUKI</t>
  </si>
  <si>
    <t>4.11.</t>
  </si>
  <si>
    <t>REGLETA LSA RASTAVNA 2/10</t>
  </si>
  <si>
    <t>4.12.</t>
  </si>
  <si>
    <t>LADICA OPTIČKA ZA 24 NITI</t>
  </si>
  <si>
    <t>4.13.</t>
  </si>
  <si>
    <t>ADAPTER 4X SC DUPLEX ZA LADICU</t>
  </si>
  <si>
    <t>4.14.</t>
  </si>
  <si>
    <t>ADAPTER  BLANK ZA FO LADICU</t>
  </si>
  <si>
    <t>4.15.</t>
  </si>
  <si>
    <t>SPOJNIK OPTIČKI SM ADAPTER SC DUPLEX</t>
  </si>
  <si>
    <t>4.16.</t>
  </si>
  <si>
    <t>KAZETA S POKLOPCEM ZA FO LADICU 12 NITI</t>
  </si>
  <si>
    <t>4.17.</t>
  </si>
  <si>
    <t>PIGTAIL SC/UPC SM  9/125   LSOH 1M 0,9MM (4)</t>
  </si>
  <si>
    <t>4.18.</t>
  </si>
  <si>
    <t>OPTIČKI SPLICE ŠTITNIK 60 MM 100 KOM</t>
  </si>
  <si>
    <t>4.19.</t>
  </si>
  <si>
    <t>SWITCH  24X10/100 + 2X1000T/SFP WEB SMART</t>
  </si>
  <si>
    <t>4.20.</t>
  </si>
  <si>
    <t>KABEL PRESPOJNI UTP, CAT.6, 1M</t>
  </si>
  <si>
    <t>4.21.</t>
  </si>
  <si>
    <t>KABEL PRESPOJNI UTP, CAT.6, 2M</t>
  </si>
  <si>
    <t>4.22.</t>
  </si>
  <si>
    <t xml:space="preserve">VIJAK S MATICOM ZA 19" ORMAR (100 KOM PAK.)     </t>
  </si>
  <si>
    <t>4.23.</t>
  </si>
  <si>
    <t xml:space="preserve">BRAVICA BOČNA </t>
  </si>
  <si>
    <t>4.24.</t>
  </si>
  <si>
    <t>VEZICA 150MM ČIČAK CRNA</t>
  </si>
  <si>
    <t>4.25.</t>
  </si>
  <si>
    <t xml:space="preserve">VEZICA 180MM  PODESIVA                               </t>
  </si>
  <si>
    <t>4.26.</t>
  </si>
  <si>
    <t xml:space="preserve">DRŽAČ DOKUMENTACIJE 310x200x18 MM                     </t>
  </si>
  <si>
    <t>4.27.</t>
  </si>
  <si>
    <t>Nespecificirani sitni materijal i pribor</t>
  </si>
  <si>
    <t>st. 4</t>
  </si>
  <si>
    <t>Dobava i montaža u podnu kutiju podžbuknih računalnih priključnica 1xRJ45 Cat.6</t>
  </si>
  <si>
    <t>NAPOMENA: RAČUNALNE PRIKLJUČNICE RJ45 MONTIRAJU SE U PODNU KUTIJU DEFINIRANU U POGLAVLJU D STAVKA 6</t>
  </si>
  <si>
    <t>Dobava i montaža podžbuknih računalnih priključnica 1xRJ45 Cat.6</t>
  </si>
  <si>
    <t>Dobava i montaža podžbuknih računalnih priključnica 2xRJ45 Cat.6</t>
  </si>
  <si>
    <t>bijela</t>
  </si>
  <si>
    <t>Dobava, doprema i postavljanje oznaka kabela i priključnica:</t>
  </si>
  <si>
    <t>Isporuka oznaka i postavljanje oznaka na kabele</t>
  </si>
  <si>
    <t>Isporuka i postavljanje oznaka na priključnice</t>
  </si>
  <si>
    <t>Dobava, montaža i spajanje vodiča za izjednačenje potencijala H07V-K 1G16 mm2 između komunikacijskog ormara i mjesta uzemljenja</t>
  </si>
  <si>
    <t>Električna mjerenja i ispitivanja telefonske i računalne mreže te izdavanje odgovarajućih atesta</t>
  </si>
  <si>
    <t>Sitni spojni pribor i materijal</t>
  </si>
  <si>
    <t>UKUPNO INSTALACIJA TELEFONSKE I RAČUNALNE MREŽE:</t>
  </si>
  <si>
    <t>J.</t>
  </si>
  <si>
    <t>ANTENSKA INSTALACIJA</t>
  </si>
  <si>
    <t>Dobava, montaža i spajanje antenskog sustava sastavljenog iz slijedećih elemenata:</t>
  </si>
  <si>
    <t>Aluminijski dvodjelni stup</t>
  </si>
  <si>
    <t>Krovni lim</t>
  </si>
  <si>
    <t>Obujmica za pričvrščenje</t>
  </si>
  <si>
    <t>Obujmica za uzemljenje</t>
  </si>
  <si>
    <t>Obujmica za sidrenje</t>
  </si>
  <si>
    <t>Poklopac za stup</t>
  </si>
  <si>
    <t>UKV antena</t>
  </si>
  <si>
    <t>UHF antena</t>
  </si>
  <si>
    <t>1.9.</t>
  </si>
  <si>
    <t>Sat antena</t>
  </si>
  <si>
    <t>1.10.</t>
  </si>
  <si>
    <t>LNB Quattro</t>
  </si>
  <si>
    <t>1.11.</t>
  </si>
  <si>
    <t>Nosač dva LNB-a</t>
  </si>
  <si>
    <t>1.12.</t>
  </si>
  <si>
    <t>Koaksijalni kabel 75 Ohm-a - SAT 17</t>
  </si>
  <si>
    <t>1.13.</t>
  </si>
  <si>
    <t>Dobava, postava i spajanje RTV stanice sastavljene iz slijedećih elemenata:</t>
  </si>
  <si>
    <t>Ormarić limeni p/ž dim. 500x700x150mm</t>
  </si>
  <si>
    <t>Pojačalo WWK 982</t>
  </si>
  <si>
    <t>Multiprekidač 9/4</t>
  </si>
  <si>
    <t>Atenuator f 20db</t>
  </si>
  <si>
    <t>Atenuator f 10db</t>
  </si>
  <si>
    <t>Adapter za uzemljenje dvostruki</t>
  </si>
  <si>
    <t>Konektor F</t>
  </si>
  <si>
    <t>Dobava i uvlačenje koaksijalnog kabela, 75 Ohm-a: SAT 17</t>
  </si>
  <si>
    <t>Dobava, postava i spajanje antenske priključnice R-TV-SAT, uključivo p/ž kutija Ф60mm</t>
  </si>
  <si>
    <t>Dobava i postava instalacijskog materijala i pribora:</t>
  </si>
  <si>
    <t>PVC cijev CS Φ20mm</t>
  </si>
  <si>
    <t>PVC cijev CS Φ25mm</t>
  </si>
  <si>
    <t>PVC cijev CS Φ40mm</t>
  </si>
  <si>
    <t>PVC cijev CS Φ50mm</t>
  </si>
  <si>
    <t>Plastična ugradna kutija PS 49 sa poklopcem</t>
  </si>
  <si>
    <t>Dobava i spajanje vodiča za izjednačenje potencijala H07V-K 1G16mm2 između RTV ormarića i sabirnice uzemljenja</t>
  </si>
  <si>
    <t>Ostali sitni nespecifirani materijal i pribor</t>
  </si>
  <si>
    <t>Mjerenje prijemnih signala i usklađivanje sa projektom</t>
  </si>
  <si>
    <t>Dosmjeravanje antena, podešavanje i programiranje RTV stanice</t>
  </si>
  <si>
    <t>Ispitivanje rada kompletnog sustava sa pismenim protokolom</t>
  </si>
  <si>
    <t>Pribavljanje potrebnih atesta i suglasnosti od ovlaštene pravne osobe</t>
  </si>
  <si>
    <t>UKUPNO ANTENSKA INSTALACIJA:</t>
  </si>
  <si>
    <t>K.</t>
  </si>
  <si>
    <t>INSTALACIJA OZVUČENJA</t>
  </si>
  <si>
    <t xml:space="preserve">Dobava montaža i spajanje NADGRADNOG ZVUČNIKA S NOSAČEM </t>
  </si>
  <si>
    <t>Dobava montaža i spajanje AKTIVNA NISKOTONSKA ZVUČNA KUTIJA</t>
  </si>
  <si>
    <t xml:space="preserve">Crni aktivni bass reflex subwoofer u kučištu od MDF drveta sa ugrađenim 8˝ wooferom (HD tip), pojačalo snage (RMS)140W. max. SPL: 109dB, frekventni raspon: 30Hz-180Hz, konektori: ualz - RCA 500mV, Ls terminal 10-70V, Izlaz: LS terminal, Passivni low-cut. Ugrađena X-over skretnica (40-160 Hz), kontrola glasnoće i prekidač za odabir faze (phase switch). </t>
  </si>
  <si>
    <t>Dobava montaža i spajanje STROPNI VISEĆI HQ ZVUČNIK</t>
  </si>
  <si>
    <t>Dobava montaža i spajanje POSTAVA UGRADNI ZIDNOG KONTROLERA</t>
  </si>
  <si>
    <t>Zidni ugradni kontroler za kontrolu glasnoće audio zone kao i odabir jednog od četri izvora zvuka,uključena ugradna kutija</t>
  </si>
  <si>
    <t xml:space="preserve">Dobava montaža i spajanje KOMPLET NADGRADNO ELEKTROMOTORNOG PROJEKCIJSKOG  PLATNA  </t>
  </si>
  <si>
    <t>Crna boja. Somphty motor, mehanički dijelovi napravljani 100% od aluminija, "quick &amp; safe" način postave, dodatno ojačanje u kompletu, projekcijska površina 300x 225 cm 4:3,  bez crnog ruba gornji, gain: 1.2, vidljivi kut 150° (bez promjena boja i kontrasta), debljina platna 0.41 mm, fireproof PVC, proizvedeno u EU. Lateralna vertikalna napetost - dodatna ojačanja za bolju napetost. Težina: 23kg</t>
  </si>
  <si>
    <r>
      <rPr>
        <b/>
        <sz val="9"/>
        <rFont val="Arial CE"/>
        <charset val="238"/>
      </rPr>
      <t xml:space="preserve">Općenito: </t>
    </r>
    <r>
      <rPr>
        <sz val="9"/>
        <rFont val="Arial CE"/>
        <family val="2"/>
        <charset val="238"/>
      </rPr>
      <t xml:space="preserve">3LCD LASER crne boje, tehnologija (0,67" D10), 6000 ANSI lumena (po ISO 21118:2012 standardu). Leća projektora smještena centralno. Nativna rezolucija: WUXGA, 1920 x 1200px, 16:10. Kontrast: 2500000:1. Trajnost žarulje: do 30.000 sati. Ručna keystone korekcija slike: ±30° okomito, ±30° vodoravno. Omjer projekcije: 1,35 - 2,2:1. Ručno pomicanje leće: ±50% okomito, ±20% vodoravno. </t>
    </r>
  </si>
  <si>
    <r>
      <rPr>
        <b/>
        <sz val="9"/>
        <rFont val="Arial CE"/>
        <charset val="238"/>
      </rPr>
      <t>Spojivost:</t>
    </r>
    <r>
      <rPr>
        <sz val="9"/>
        <rFont val="Arial CE"/>
        <family val="2"/>
        <charset val="238"/>
      </rPr>
      <t xml:space="preserve"> 2x USB 2.0, 1x RS-232C, 1x RJ45 LAN (Ethernet / 100 Base-TX/10 Base-T), 1x bežični LAN IEEE 802.11a/b/g/n, 2x VGA ulaz, 1x VGA izlaz, 2x HDMI ulaz, 1x HDBaseT, Miracast, 1x stereo audio izlaz, 2x stereo audio ulaz.</t>
    </r>
  </si>
  <si>
    <r>
      <rPr>
        <b/>
        <sz val="9"/>
        <rFont val="Arial CE"/>
        <charset val="238"/>
      </rPr>
      <t>Dodatna oprema:</t>
    </r>
    <r>
      <rPr>
        <sz val="9"/>
        <rFont val="Arial CE"/>
        <family val="2"/>
        <charset val="238"/>
      </rPr>
      <t xml:space="preserve"> univerzalni stropni nosače projektora opremljen s "mikro" podesivom spojnom kuglom za fino podešavanje pozicije nosača u svim smjerovima (twist  / tilt / incline) i teleskkopskom tubom podesivom u koracima između minimalnih 41cm i maksimalnih  61cm. Nosivost: do 30 kg.  Skriveni prolaz za kabele unutar cijevi nosača, plastična rozeta / poklopac za prikrivanje spoja nosača pri stropu. Tzv. "spider" ruke podesive u rasponu od 220-550mm.</t>
    </r>
  </si>
  <si>
    <t xml:space="preserve">Dobava montaža i spajanje DVB-S2+T2/C  PRIJEMNIKA  S ANALOGNIM AUDIO IZLAZOM  </t>
  </si>
  <si>
    <t>Dobava montaža i spajanje KOMPLET ZIDNOG PRIKLJUČNOG MJESTA</t>
  </si>
  <si>
    <t>kpl</t>
  </si>
  <si>
    <t xml:space="preserve">Dobava, montaža i spajanje KOMPLET PRIKLJUČNE KUTIJE ANTENE SUSTAVA BEŽIČNIH MIKROFONA </t>
  </si>
  <si>
    <t>Dobava, montaža i spajanje ZIDNI KOMPLET U BIJELOJ BOJI ZA KONTROLU SPUŠTANJA I PODIZANJA ELEKTROMOTORNOG PLATNA</t>
  </si>
  <si>
    <t>Dobava, montaža i spajanje KOMPLET ZIDNOG PRIKLJUČNOG MJESTA ZKS</t>
  </si>
  <si>
    <t>Dobava, montaža i spajanje AKTIVNA OPREMA AUDIO-VIDEO SUSTAVA SADRŽANE OD NEVEDENIH KOMPONENTI</t>
  </si>
  <si>
    <t xml:space="preserve">panel napajanja sa sekvencijalnim uklopom i isklopom te </t>
  </si>
  <si>
    <t>1HE panel s prekidačem za sekvencijalno uključenje / isključenje svih elemenata razglasne centrale s ugrađenom svijetlećom LED tipkom za uključenje / isključenje i prikaz stanja, prihvat za 230V - jedan ulaz / 7 izlaza, osigurač 6-12A. Dodatno sadrži modul prisilnog uklopa atenuatora u sustavu (preko 3. žice linije 100V ozvučenja).</t>
  </si>
  <si>
    <t>panel prof. mixer pojačala, 2 zone,</t>
  </si>
  <si>
    <t>panel proširenja upravljačkog sučelja s relejima za kontrolu elektro</t>
  </si>
  <si>
    <t xml:space="preserve"> Uključeni releji za upravljanje el. motornim platnima - za ukupno 1 elektromotorno platno visine 1H.</t>
  </si>
  <si>
    <t xml:space="preserve">panel LAN/WiFi combo reproduktor - FM prijemnik, USB player, </t>
  </si>
  <si>
    <t xml:space="preserve">internet radio streamer, mrežni player sljedećih karakteristika </t>
  </si>
  <si>
    <t>profesionalni multisource player s ugrađenim FM tunerom sa RDS-om, mogućnošću reproduciranja glazbe s internet radio postaja, USB-a i UpnP mrežnog servera. Kompatibilni formati: MP3, WMA, WAV i FLAC. Jedinica je opremljena s analognim izlazom, optičkim digitalnim izlazom za digitalni media player, a posjeduje žičani Fast Ethernet i Wi-Fi 2,4 G. Kontrola uređaj putem http-a, putem prednje ploče ili putem DOK aplikacije (za iPad, iPhone, iPod Touch ili bilo koji Android uređaja).. 1HE</t>
  </si>
  <si>
    <t xml:space="preserve">panel dvostrukog seta bežičnih mikrofona sljedećih karakteristika </t>
  </si>
  <si>
    <t>true diversity sustav bežičnih mikrofona s uključenom: 
1x dvostruka combo mix / dualout baza / prijemnik (1HE), 
1x ručni kondezatorski bežični mikrofon / odašiljač, 
1x pojasni predajnik / beltpack, 
1x tanki naglavni kondezatorski mikrofon u bež boji.
2x antenska pojačala</t>
  </si>
  <si>
    <r>
      <rPr>
        <sz val="9"/>
        <rFont val="Arial CE"/>
        <charset val="238"/>
      </rPr>
      <t xml:space="preserve">Karakteristike baze/prijemnika: </t>
    </r>
    <r>
      <rPr>
        <sz val="9"/>
        <rFont val="Arial CE"/>
        <family val="2"/>
        <charset val="238"/>
      </rPr>
      <t>True Diversity UHF dvostruka baza sa zasebnim + kombiniranim audio izlazima (combo / dual out). Rad u frekvencijskom području od 655do 679MHz. Broj kanala: 96 (8 grupa po 12 kanala). Tip modulacije: FM. Broj antenskih priključnica: 2 (BNC). Redukcija šuma: squelch. Optimizacija odašiljanja: pilot tone. THD: &lt;0.1%. SNR: &gt;100dB. Frekventni odaziv: 30-16000Hz. Audio izlaz: 2x XLR, 2x 6.3 mm TRS, 1x combo mix XLR F. maksimalni izlazni nivo: +10dBu. Kontrola na prednjoj ploči: up, set, ASC, down, Power On/Off. Indikacija na prednjoj ploči: 2x visoko-kontrastni OLED ekran za prikaz grupa, kanala, frekvencije, statusa signala i statusa baterije. Napajanje: 12-18VC.</t>
    </r>
  </si>
  <si>
    <r>
      <rPr>
        <sz val="9"/>
        <rFont val="Arial CE"/>
        <charset val="238"/>
      </rPr>
      <t xml:space="preserve">Karakteristike ručnog mikrofona / odašiljača: </t>
    </r>
    <r>
      <rPr>
        <sz val="9"/>
        <rFont val="Arial CE"/>
        <family val="2"/>
        <charset val="238"/>
      </rPr>
      <t>Tip: kondezatorski. Usmjerenost: kardioida. Broj kanala: 96 (8 grupa po 12 kanala). Frekventni odaziv: 60Hz - 16kHz. Raspon frekvencija odašiljanja: 655-679 MHz. Nazivna HF izlazna snaga: podesiva od 10-50mW. Kontrola: Power On/Off, meni, odabir (tipke za navigaciju se nalaze na mikrofonu). Indikacija: OLED display. Napajanje: 2x AA baterije (do 10 sati rada). Težina: 0,25kg. Domet: preko 100m.</t>
    </r>
  </si>
  <si>
    <r>
      <rPr>
        <sz val="9"/>
        <rFont val="Arial CE"/>
        <charset val="238"/>
      </rPr>
      <t xml:space="preserve">Karakteristike naglavnog mikrofona: </t>
    </r>
    <r>
      <rPr>
        <sz val="9"/>
        <rFont val="Arial CE"/>
        <family val="2"/>
        <charset val="238"/>
      </rPr>
      <t>Frekventni odaziv: 70Hz-16kHz. Usmjerenost: kardioida, unidirekcionalno. Osjetljivost: -67dB. Maksimlani SPL: 125dB. Impedancija: 1,4kΩ. napajanje: 5V (putem pojasnog predajnika). Konektor: 3-pin mini XLR. Mikrofon u boji kože, tanke konstrukcije.</t>
    </r>
  </si>
  <si>
    <t xml:space="preserve">19" samostojeći rack ormar za smještaj opreme, ožičen i ispitan </t>
  </si>
  <si>
    <t xml:space="preserve">do pune funkcionalnosti s uključenim svim potrebnim sitnim </t>
  </si>
  <si>
    <t xml:space="preserve">potrošnim priborom i materijalom sljedećih karakteristika </t>
  </si>
  <si>
    <t>19" samostojeći crni  MDF rack ormar 530x480 s uključenim perforiranim ventilacijskim panelima za protok zraka (1-2HE), bazom/postoljem,  pripadajućim kotačima. Kompletno ispitan i ožičen do pune funkcionalnosti s uključenim svim potrebnim spojnim priborom, sitnim potrošnim materijalom do pune funkcionalnosti. Ukupna unutrašnja instalacijska visina: 12HE</t>
  </si>
  <si>
    <t>Dobava, montaža i spajanje KOMPLETA SITNOG POTROŠNOG MATERIJALA I PRIBORA - STMP SET</t>
  </si>
  <si>
    <t>Uključuje sav potrebni sitni potrošni materijal i pribor za dovođenja sustava do pune funkcionalnosti poput kratkih spojnih kabela (do 1m), spojnih priključnih modula, čeličnih sajli/vezica, kaveznih matica, adaptera, ..</t>
  </si>
  <si>
    <t>KOMPLET USLUGA NA LOKACIJI S UKLJUČENIM ZAVRŠNIM ISPITIVANJEM I PUŠTANJEM U RAD NA LOKACIJI  (PLITVICE)</t>
  </si>
  <si>
    <t xml:space="preserve">ispitivanje linija, terminacija kabela i spajanje, podešavanje, parametriranje sustava, instalacija softvera, puštanje u rad do pune funkcionalnosti, obuka korisnika na lokaciji (3 osobe, 2 sata), dokumentacija (uputstva, izjave o sukladnosti, jamstveni, sheme razvoda , ..). </t>
  </si>
  <si>
    <t>Dobava i polaganje u PK kanale i u PVC cijevi kabela za sustav ozvučenja tipa:</t>
  </si>
  <si>
    <t>15.1.</t>
  </si>
  <si>
    <t>LFZ 2x1,5mm2</t>
  </si>
  <si>
    <t>15.2.</t>
  </si>
  <si>
    <t>Tasker C114</t>
  </si>
  <si>
    <t>15.3.</t>
  </si>
  <si>
    <t>S/FTP CAT6</t>
  </si>
  <si>
    <t>15.4.</t>
  </si>
  <si>
    <t>Coax RG213</t>
  </si>
  <si>
    <t>15.5.</t>
  </si>
  <si>
    <t>H05VV-F 4x1mm2</t>
  </si>
  <si>
    <t>15.6.</t>
  </si>
  <si>
    <t>gotovi kabel HDMI 20m</t>
  </si>
  <si>
    <t>16.1.</t>
  </si>
  <si>
    <t>16.2.</t>
  </si>
  <si>
    <t>16.3.</t>
  </si>
  <si>
    <t>17.1.</t>
  </si>
  <si>
    <t>17.2.</t>
  </si>
  <si>
    <t>17.3.</t>
  </si>
  <si>
    <t>UKUPNO INSTALACIJA OZVUČENJA:</t>
  </si>
  <si>
    <t>SUSTAV PROTUPOŽARNE ZAŠTITA KUHINJE</t>
  </si>
  <si>
    <t>VI</t>
  </si>
  <si>
    <r>
      <rPr>
        <b/>
        <sz val="18"/>
        <color indexed="10"/>
        <rFont val="Arial CE"/>
        <charset val="238"/>
      </rPr>
      <t>APIN</t>
    </r>
    <r>
      <rPr>
        <b/>
        <sz val="18"/>
        <rFont val="Arial CE"/>
        <charset val="238"/>
      </rPr>
      <t xml:space="preserve"> PROJEKT d.o.o.</t>
    </r>
    <r>
      <rPr>
        <sz val="10"/>
        <rFont val="Arial CE"/>
        <family val="2"/>
        <charset val="238"/>
      </rPr>
      <t xml:space="preserve">
</t>
    </r>
    <r>
      <rPr>
        <sz val="8"/>
        <rFont val="Arial CE"/>
        <charset val="238"/>
      </rPr>
      <t>za projektiranje, gradnju i trgovinu
Tel: +385 1 3870528  -  Fax: +385 1 3870529  -  www.apin.hr 
Ožujska 8, 10000 Zagreb, OIB 03073221751, Žiro račun: PBZ 2340009-1110309292</t>
    </r>
    <r>
      <rPr>
        <sz val="10"/>
        <rFont val="Arial CE"/>
        <family val="2"/>
        <charset val="238"/>
      </rPr>
      <t xml:space="preserve">
</t>
    </r>
  </si>
  <si>
    <t>NACIONALNI PARK PLITVIČKA JEZERA,                                                                             Josipa Jovića 19, 53231 Plitvička Jezera                                       OIB 91109303119</t>
  </si>
  <si>
    <t>GRAĐEVINA:</t>
  </si>
  <si>
    <t>Preuređenje caffe bara Poljana
Josipa Jovića 15, 53231 Plitvička Jezera,                                                                              k.č.br. 12/1, 12/2, 9 k.o. Plitivčka Jezera</t>
  </si>
  <si>
    <t>BROJ PROJEKTA:</t>
  </si>
  <si>
    <t>TD 1508-19</t>
  </si>
  <si>
    <t>ZOP:</t>
  </si>
  <si>
    <r>
      <rPr>
        <b/>
        <sz val="12"/>
        <rFont val="Arial CE"/>
        <charset val="238"/>
      </rPr>
      <t xml:space="preserve">
</t>
    </r>
    <r>
      <rPr>
        <b/>
        <sz val="5"/>
        <rFont val="Arial CE"/>
        <charset val="238"/>
      </rPr>
      <t xml:space="preserve">
</t>
    </r>
    <r>
      <rPr>
        <b/>
        <sz val="16"/>
        <rFont val="Arial CE"/>
        <charset val="238"/>
      </rPr>
      <t>TROŠKOVNIK</t>
    </r>
    <r>
      <rPr>
        <b/>
        <sz val="14"/>
        <rFont val="Arial CE"/>
        <charset val="238"/>
      </rPr>
      <t xml:space="preserve">
</t>
    </r>
    <r>
      <rPr>
        <b/>
        <sz val="5"/>
        <rFont val="Arial CE"/>
        <charset val="238"/>
      </rPr>
      <t xml:space="preserve">
</t>
    </r>
    <r>
      <rPr>
        <b/>
        <sz val="18"/>
        <rFont val="Arial CE"/>
        <charset val="238"/>
      </rPr>
      <t>PROTUPOŽARNOG SUSTAVA ZA ZAŠTITU KUHINJE</t>
    </r>
  </si>
  <si>
    <t>Glavni projektant:</t>
  </si>
  <si>
    <t>Goran Vuković mag.ing.el.</t>
  </si>
  <si>
    <t>DIrektor:</t>
  </si>
  <si>
    <t>Branimir Cindori, dipl.ing.str.</t>
  </si>
  <si>
    <t>Zagreb, rujan 2019.</t>
  </si>
  <si>
    <t>1. UVJETI KOJE TREBA ZADOVOLJITI IZVOĐAČ SUSTAVA ZAŠTITE OD POŽARA KUHINJA - 
    ANSUL R-102 RADOVA</t>
  </si>
  <si>
    <t>U cilju postizanja ispravne montaže sustava nužno je da izvođač uz uvjete koje treba zadovoljiti izvođač sprinkler radova zadovolji i niže navedene uvjete:</t>
  </si>
  <si>
    <r>
      <rPr>
        <b/>
        <sz val="9"/>
        <rFont val="Arial CE"/>
        <charset val="238"/>
      </rPr>
      <t xml:space="preserve">Certifikat o uspješno završenoj obuci za projektiranje, ugradnju i održavanje kuhinjskog sustava zaštite od požara  / Dipl. ing.
</t>
    </r>
    <r>
      <rPr>
        <sz val="9"/>
        <rFont val="Arial CE"/>
        <charset val="238"/>
      </rPr>
      <t>Odgovorna osoba izvođača radova - diplomirani inženjer dužna je imati navedeni certifikat izdan od strane proizvođača opreme. Navedeni certifikat se izdaje na period od 5 godina nakon uspješno položenog ispita kod proizvođača opreme.</t>
    </r>
    <r>
      <rPr>
        <b/>
        <sz val="9"/>
        <rFont val="Arial CE"/>
        <charset val="238"/>
      </rPr>
      <t xml:space="preserve">
</t>
    </r>
  </si>
  <si>
    <r>
      <rPr>
        <b/>
        <sz val="9"/>
        <rFont val="Arial CE"/>
        <charset val="238"/>
      </rPr>
      <t xml:space="preserve">Certifikat o uspješno završenoj obuci za projektiranje, ugradnju i održavanje kuhinjskog sustava zaštite od požara / Voditelj montaže 
</t>
    </r>
    <r>
      <rPr>
        <sz val="9"/>
        <rFont val="Arial CE"/>
        <charset val="238"/>
      </rPr>
      <t>Voditelj montaže dužan je imati navedeni certifikat izdan od strane proizvođača opreme. Navedeni certifikat se izdaje na period od 5 godina nakon uspješno položenog ispita kod proizvođača opreme</t>
    </r>
    <r>
      <rPr>
        <b/>
        <sz val="9"/>
        <rFont val="Arial CE"/>
        <charset val="238"/>
      </rPr>
      <t xml:space="preserve">
</t>
    </r>
  </si>
  <si>
    <t>2. OPĆI UVJETI IZVEDBE PROTUPOŽARNOG SUSTAVA</t>
  </si>
  <si>
    <t>Instalaciju treba izvesti prema nacrtima i tehničkom opisu u projektu, važećim hrvatskim propisima, tehničkim propisima prema kojima je instalacija projektirana i pravilima struke. Prema potrebi  kod montaže konzultirati odobreni manual PP sustava. Odstupanja od navedenog manuala nisu dopuštena.</t>
  </si>
  <si>
    <t>Za promjene i odstupanja od glavnog i izvedbenog projekta mora se pribaviti pismena suglasnost projektanta i nadzornog inženjera.
Eventualna zamjena sustava je dozvoljena isključivo nakon stručne evaluacije od strane projektanta glavnog projekta. Zamjenski sustav treba zadovoljiti po kriteriju odgovarajuće primjene, međunarodnih propisa, međunarodnih certifikata, pravovaljanog tehničkog rješenja i odgovarajućih važećih hrvatskih certifikata.</t>
  </si>
  <si>
    <t>Izvođač je dužan prije početka radova projekt provjeriti na licu mjesta i za eventualna odstupanja konzultirati projektanta.</t>
  </si>
  <si>
    <r>
      <t xml:space="preserve">Izvođač je obvezan imenovati svog ovlaštenog predstavnika – voditelja radova, prije početka radova i o tome pismeno izvjestiti naručitelja. Naručutelju i nadzornom inženjeru potrebno je prije početka radova dostaviti kopiju Certifikata o uspješno završenoj obuci za </t>
    </r>
    <r>
      <rPr>
        <b/>
        <sz val="9"/>
        <rFont val="Arial"/>
        <family val="2"/>
        <charset val="238"/>
      </rPr>
      <t>projektiranje, ugradnju i održavanje kuhinjskog sustava</t>
    </r>
    <r>
      <rPr>
        <sz val="9"/>
        <rFont val="Arial"/>
        <family val="2"/>
        <charset val="238"/>
      </rPr>
      <t xml:space="preserve"> zaštite od požara - izdanog od strane proizvođača.</t>
    </r>
  </si>
  <si>
    <t>Izvoditelj se obvezuje da će redovito upisivati u građevinski dnevnik sve potrebne podatke, koje je obvezan upisivati i da će osobi ovlaštenoj za vršenja nadzora omogućiti svakodnevno uvid u građevinski dnevnik.</t>
  </si>
  <si>
    <t>Po završetku ugovorenih radova a prije početka korištenja odnosno stavljanja instalacije u pogonsko stanje instalaciju treba zapisnički pustiti u rad.</t>
  </si>
  <si>
    <t>Prije stavljanja instalacije u rad treba napraviti obuku krajnjeg korisinika ili ugovoriti održavanje instalacije sa ovlaštenim servisom.</t>
  </si>
  <si>
    <t>Preglede instalacije treba vršiti sukladno zidnim uputama i knjizi rukovanja i održavanja sprinkler sustava. Jednom godišnje treba ishoditi uvjerenje o funkcionalnosti sustava od ovlaštene pravne osobe.</t>
  </si>
  <si>
    <t>3. CERTIFIKATI I KVALITETA UGRAĐENE OPREME I RADOVA</t>
  </si>
  <si>
    <t>Sav materijal za izvedbu radova sprinkler sustava obavezan je izvođač dobaviti  prema specifikaciji materijala u projektnoj dokumentaciji a u skladu sa važećim zakonskim propisima.</t>
  </si>
  <si>
    <t>Sva protupožarna oprema treba posjedovati uvjerenja o ispravnosti i podobnosti izdana od ovlaštene pravne osobe.</t>
  </si>
  <si>
    <t>Pored materijala i sam rad mora biti kvalitetno izveden, a sve što bi se u toku rada i poslije pokazalo nekvalitetno izvođač je dužan u svom trošku ispraviti.</t>
  </si>
  <si>
    <t>3.6.</t>
  </si>
  <si>
    <t>Cijela instalacija mora biti izvedena potpuno nepropusno o čemu izvoditelj jamči s odgovarajućim zapisnicima o izvršenoj tlačnoj probi.</t>
  </si>
  <si>
    <t>3.7.</t>
  </si>
  <si>
    <t>Cijela instalacija mora biti isprana o čemu izvoditelj jamči s odgovarajućim zapisnicima o izvršenom ispiranju cjevovoda.</t>
  </si>
  <si>
    <t>4. TEHNOLOŠKI UVJETI IZRADE INSTALACIJE</t>
  </si>
  <si>
    <t>Za izradu cjevovoda kuhinjskog sustava predviđene su cijevi od nehrđajućeg čelika kao i svi spojni fitinzi. Spajanje cjevovoda ja navojno. Brtvljenje spojeva izvoditi se teflonskom trakom.
Cjevovod za vođenje nehrđajuće čelične sajle u sustavu dojave izvesti iz tankostjenih nehrđajućih cijevi. Spojevi cijevi za vođenje se izvode sa specijalnim fitinzima za vođenje sajle. Nije dozvoljeno drugačije spajanje.</t>
  </si>
  <si>
    <t>5. DEFINICIJA JEDNAKOVRIJEDNOG SUSTAVA - SUSTAV ZA GAŠENJE POŽARA</t>
  </si>
  <si>
    <t>Zamjenski sustav za gašenje požara kuhinjske opreme za PP sustav koji je predviđen troškovnikom treba ispuniti niže navedene uvjete:</t>
  </si>
  <si>
    <r>
      <t>KRITERIJ DUGOTRAJNOSTI - TEHNIČKI KRITERIJ</t>
    </r>
    <r>
      <rPr>
        <b/>
        <i/>
        <sz val="9"/>
        <rFont val="Arial"/>
        <family val="2"/>
        <charset val="238"/>
      </rPr>
      <t xml:space="preserve">
</t>
    </r>
    <r>
      <rPr>
        <sz val="9"/>
        <rFont val="Arial"/>
        <family val="2"/>
        <charset val="238"/>
      </rPr>
      <t xml:space="preserve">Sa ciljem dugotrajnosti sustava i u cilju ostvarenja poboljšanih sanitarnih uvjeta potrebno je da u zamjenskim sustavima za gašenje kuhinjske opreme:
- spremnik sredstva za gašenje bude izrađen od nehrđajućeg čelika
- svi dijelovi sustava (i dio sustava gašenja i dio sustava detekcije požara) koji se ugrađuju u kuhinjsku 
  napu budu izrađeni od nehrđajućeg čelika
</t>
    </r>
  </si>
  <si>
    <r>
      <t>KRITERIJ OLAKŠANOG SERVISA - TEHNIČKI KRITERIJ</t>
    </r>
    <r>
      <rPr>
        <b/>
        <i/>
        <sz val="9"/>
        <rFont val="Arial"/>
        <family val="2"/>
        <charset val="238"/>
      </rPr>
      <t xml:space="preserve">
</t>
    </r>
    <r>
      <rPr>
        <sz val="9"/>
        <rFont val="Arial"/>
        <family val="2"/>
        <charset val="238"/>
      </rPr>
      <t>Sa ciljem jednostavnijeg održavanja sustava potrebno je da u zamjenskim sustavima za gašenje kuhinjske opreme spremnik sredstva za gašenje bude odvojen od spremnika pogonskog plina za izbacivanje sredstva za gašenje (sukladno ovom kriteriju nije prihvatljivo da se sredstvo za gašenje nalazi u istom spremniku sa pogonskim plinom).</t>
    </r>
  </si>
  <si>
    <r>
      <t>KRITERIJ PRIHVATLJIVE DOJAVE POŽARA - TEHNIČKI KRITERIJ</t>
    </r>
    <r>
      <rPr>
        <b/>
        <i/>
        <sz val="9"/>
        <rFont val="Arial"/>
        <family val="2"/>
        <charset val="238"/>
      </rPr>
      <t xml:space="preserve">
</t>
    </r>
    <r>
      <rPr>
        <sz val="9"/>
        <rFont val="Arial"/>
        <family val="2"/>
        <charset val="238"/>
      </rPr>
      <t>Sa ciljem ostvarenja odgovarajućih sanitarnih uvjeta nužno je da dojava požara bude izvedena na način da je omogućeno na jednostavan način čišćenje kuhinjske nape i filtera. Navedeno je moguće ukoliko je kod zamjenskog sustava detekcija požara izvedena kao mehanička i izrađena od nehrđajućeg čelika.
Sa ciljem osiguranja odgovarajuće dojave požara nužno je da dojava požara bude osigurana odgovarajućom detekcijom požara što je osigurano izvedbom dojave požara za svaki štićeni element gašenja zasebno sa odgovarajućim detektorom požara (detektor požara treba imati temperaturu aktiviranja požara 30 - 35°C iznad maksimalne temperature koja se može pojaviti u predmetnom dijelu). Nije prihvatljiva univerzalna detekcija požara sa prevelikom temperaturnom razlikom između temperature aktiviranja i maksimalne temperature koja se može pojaviti u prostoru.</t>
    </r>
  </si>
  <si>
    <t>6. ZAŠTITA NA RADU</t>
  </si>
  <si>
    <t>Izvođač radova je dužan prije početka radova napraviti Plan uređenja radilišta i imenovati osobu zaduženu za zaštitu na radu na radilištu.</t>
  </si>
  <si>
    <t xml:space="preserve">Izvođač radova je dužan prije početka radova obavijestiti inspekciju rada o početku radova. </t>
  </si>
  <si>
    <t>Izvođač radova je dužan koristiti zaštitnu opremu i osobna zaštitna sredstva.</t>
  </si>
  <si>
    <t>Izvođač radova se je dužan pridržavati svih pravila koja proizlaze iz zakonske regulative u području zaštite na radu.</t>
  </si>
  <si>
    <t>1. SUSTAV ZA ZAŠTITU KUHINJE</t>
  </si>
  <si>
    <t>Mehanički uređaj za aktiviranje sustava u kučištu od nehrđajućeg čelika s prostorom za smještaj boce sa sredstvom za gašenje i boce s dušikom za aktiviranje u kompletu sa krajnjom sklopkom za daljinsku signalizaciju</t>
  </si>
  <si>
    <t>Dodatno kućište od nahrđajućeg čelika za smještaj jedne boce sa sredstvom za gašenje</t>
  </si>
  <si>
    <t>Spremnik za sredstvo za gašenje od nehrđajučeg čelika za 3 US Galona</t>
  </si>
  <si>
    <t>Sredstvo za gašenje 3 US Galona - mokro kemijsko sredstvo niskog pH</t>
  </si>
  <si>
    <t>Plinski spremnik s dušikom kao pogonskim plinom za gašenje - DUPLI, sa TPED oznakom</t>
  </si>
  <si>
    <t>Mlaznica za zaštitu nape (prostor iza filtera)</t>
  </si>
  <si>
    <t xml:space="preserve">Mlaznica za zaštitu odsisnih kanala nape </t>
  </si>
  <si>
    <t>Mlaznica za zaštitu friteze</t>
  </si>
  <si>
    <t>Mlaznica za zaštitu štednjaka:</t>
  </si>
  <si>
    <t>Mlaznica za zaštitu roštilja</t>
  </si>
  <si>
    <t>Nastavak za priključenje mlaznice s mogučnošću podešavanja kuta mlaznice 30°</t>
  </si>
  <si>
    <t>Metalan poklopac za zaštitu mlaznice od masnoče u kompletu sa sajlom od nehrđajučeg čelika</t>
  </si>
  <si>
    <t xml:space="preserve">Adapter za prolaz cijevi 3/8" kroz stjenku nape s mogučnošću prolaza cijevi bez rezanja </t>
  </si>
  <si>
    <t>1.14.</t>
  </si>
  <si>
    <t xml:space="preserve">Adapter za prolaz cijevi 3/8" kroz stjenku nape sa obostranim navojem </t>
  </si>
  <si>
    <t>1.15.</t>
  </si>
  <si>
    <t xml:space="preserve">Adapter za prolaz cijevi 1/2" kroz stjenku nape s mogučnošću prolaza cijevi bez rezanja </t>
  </si>
  <si>
    <t>1.16.</t>
  </si>
  <si>
    <t>Adapter za prolaz cijevi 1/2" za vođenje sajle za aktiviranje sustava kroz stjenku nape sa navojem</t>
  </si>
  <si>
    <t>1.17.</t>
  </si>
  <si>
    <t xml:space="preserve">Koljeno za skretanje sajle za aktiviranje sa metalnom okretnom vodilicom </t>
  </si>
  <si>
    <t>1.18.</t>
  </si>
  <si>
    <t>Daljinski ručni aktivator u kompletu sa staklenom zaštitom i sajlom za aktiviranje za nadžbuknu ugradnju</t>
  </si>
  <si>
    <t>1.19.</t>
  </si>
  <si>
    <t>Čelična sajla od nehrđajučeg čelika za aktiviranje sustava</t>
  </si>
  <si>
    <t>1.20.</t>
  </si>
  <si>
    <t>Nosač topivog javljača škarastog tipa za serijsku ugradnju</t>
  </si>
  <si>
    <t>1.21.</t>
  </si>
  <si>
    <t>Topivi javljač za nosač škarastog tipa
NAPOMENA:
Temperatura aktiviranja javljača određuje se nakon što se kuhinja pusti u rad i što se sa specijalnim termometrom izmjeri stvarna maksimalna temperatura unutar kuhinjske nape</t>
  </si>
  <si>
    <t>1.22.</t>
  </si>
  <si>
    <t>Cijev od nehrđajučeg čelika 3/8" normalne debljine stijenke za narezivanje navoja u kompletu sa svim fitinzima od nehrđajučeg čelika (kolčaci, koljena, T komadi, duple spojnice, holenderi ...)
NAPOMENA:
Sve fitinge uračunati u cijenu cijevi po metru</t>
  </si>
  <si>
    <t>1.23.</t>
  </si>
  <si>
    <t>Tankostjena cijev od nehrđajučeg čelika 1/2" za vođenje sajle za aktiviranje sustava</t>
  </si>
  <si>
    <t>1.24.</t>
  </si>
  <si>
    <t>Ovjesni materijal za cijev 3/8" i cijev 1/2" za vođenje sajle za aktiviranje sustava - sve od nehrđajučeg čelika</t>
  </si>
  <si>
    <t>1.25.</t>
  </si>
  <si>
    <t xml:space="preserve">Sitni potrošni materijal </t>
  </si>
  <si>
    <t>1.26.</t>
  </si>
  <si>
    <t>Tlačna proba i ispiranje cjevovoda</t>
  </si>
  <si>
    <t>1.27.</t>
  </si>
  <si>
    <t>Montaža opreme i materijala
NAPOMENA:
Za montažu opreme izvođač mora dostaviti certifikat proizvođača opreme da je ovlašten za ugradnju navedenog sustava</t>
  </si>
  <si>
    <t>1.28.</t>
  </si>
  <si>
    <t>Projekt izvedenog stanja s projektnim dokazom da je sustav izveden sukladno tehničkim karakteristikama, uputama proizvođača i da zadovoljava hidraulički i količinom sredstva za gašenje</t>
  </si>
  <si>
    <t>1.29.</t>
  </si>
  <si>
    <t>Funkcionalno ispitivanje i ishođenje zapisnika o funkcionalnom ispitivanju za potrebe tehničkog pregleda</t>
  </si>
  <si>
    <t>SUSTAV ZA ZAŠTITU KUHINJE - UKUPNO</t>
  </si>
  <si>
    <t>Sustav za zaštitu kuhinje</t>
  </si>
  <si>
    <t>BR.</t>
  </si>
  <si>
    <t>OPIS STAVKE</t>
  </si>
  <si>
    <t>Pozicija u teh. spec. radova</t>
  </si>
  <si>
    <t>Dimenzije opreme (mm)</t>
  </si>
  <si>
    <t>Kol.</t>
  </si>
  <si>
    <t>Cijena stavke
[kn bez PDV]</t>
  </si>
  <si>
    <t>Ukupna cijena za stavku bez PDV-a</t>
  </si>
  <si>
    <t>7 = 5 x 6</t>
  </si>
  <si>
    <t>KUHINJA STEAK HOUSE POLJANA</t>
  </si>
  <si>
    <t>SPREMIŠTE NAMIRNICA</t>
  </si>
  <si>
    <t>Regal stalaža od nehrđajućeg čelika sa 4 pune police</t>
  </si>
  <si>
    <t>I.5.2.</t>
  </si>
  <si>
    <t>1425x600x1830</t>
  </si>
  <si>
    <t>1525x600x1830</t>
  </si>
  <si>
    <t>Zamrzavajući ormar, kap. 670 lit. GN 2/1 (-22/-15°C)</t>
  </si>
  <si>
    <t>III.3</t>
  </si>
  <si>
    <t>710x835x2050</t>
  </si>
  <si>
    <t>Rashladni  ormar, kapaciteta 670 lit.  GN 2/1 (-2 /+10°C)</t>
  </si>
  <si>
    <t>III.1.</t>
  </si>
  <si>
    <t>Inox ormar za kruh</t>
  </si>
  <si>
    <t>I.5.3.</t>
  </si>
  <si>
    <t>700x700x1800</t>
  </si>
  <si>
    <t>PRIPREMNICA NAMIRNICA</t>
  </si>
  <si>
    <t>Radni stol s koritom (40x40) desno, donja polica, zaštita zida</t>
  </si>
  <si>
    <t>I.2.1.</t>
  </si>
  <si>
    <t>1500x700x900</t>
  </si>
  <si>
    <t>Jednoručna ugradna miješalica vode, dužine 35 cm</t>
  </si>
  <si>
    <t>I.7.3.</t>
  </si>
  <si>
    <t>600x390x700</t>
  </si>
  <si>
    <t xml:space="preserve">Mikrovalna pečnica - digitalna, komora 34 lit. </t>
  </si>
  <si>
    <t>V.1.</t>
  </si>
  <si>
    <t>559x483x349</t>
  </si>
  <si>
    <t>Sterilizator noževa sa UV lampama</t>
  </si>
  <si>
    <t>V.3.</t>
  </si>
  <si>
    <t>400x140x620</t>
  </si>
  <si>
    <t>Zidna konzolna polica  – jednostruka</t>
  </si>
  <si>
    <t>I.6.1.</t>
  </si>
  <si>
    <t>1200x400x30</t>
  </si>
  <si>
    <t xml:space="preserve">Hlađeni stol s dvojim vratima i zaštitom zida R290 (-2/+10°C)  </t>
  </si>
  <si>
    <t>III.4</t>
  </si>
  <si>
    <t xml:space="preserve"> 1245x700x950</t>
  </si>
  <si>
    <t>Radni stol s koritom (40x40) lijevo, donja polica, zaštita zida</t>
  </si>
  <si>
    <t>1370x700x900</t>
  </si>
  <si>
    <t>2.6.1.</t>
  </si>
  <si>
    <t>PRIPREMA PRED GOSTIMA</t>
  </si>
  <si>
    <t>Inox pult s koritom (40x40) i dvostranim kliznim vratima</t>
  </si>
  <si>
    <t>I.3.1.</t>
  </si>
  <si>
    <t>1900x700x850</t>
  </si>
  <si>
    <t>Kombinirani uređaj za brzo pečenje</t>
  </si>
  <si>
    <t>V.5.</t>
  </si>
  <si>
    <t>370x686x484</t>
  </si>
  <si>
    <t>Električna parno-konvekcijska pećnica kap. 6x1/1GN, generator
pare, upravljanje zaslonom visoke rezolucije na dodir, trostruko staklo</t>
  </si>
  <si>
    <t>II.1.</t>
  </si>
  <si>
    <t>867x 775x 808</t>
  </si>
  <si>
    <t>Otvoreno postolje za pećnicu, vodilice kap. 6x GN 1/1 posude</t>
  </si>
  <si>
    <t>II.1b.</t>
  </si>
  <si>
    <t>865x705x770</t>
  </si>
  <si>
    <t>3.4</t>
  </si>
  <si>
    <t>Električna nasadna friteza sa dva korita kap. 2x5 lit.</t>
  </si>
  <si>
    <t>II.4.</t>
  </si>
  <si>
    <t>400x730x250</t>
  </si>
  <si>
    <t>3.4.1</t>
  </si>
  <si>
    <t>Otvoreni ormarić (postolje) za postavu termičkih elemenata</t>
  </si>
  <si>
    <t>II.9.</t>
  </si>
  <si>
    <t>400x550x600</t>
  </si>
  <si>
    <t>Vrata za postolje</t>
  </si>
  <si>
    <t>II.10.</t>
  </si>
  <si>
    <t>400x40x440</t>
  </si>
  <si>
    <t>Radna blok ploha</t>
  </si>
  <si>
    <t>II.8</t>
  </si>
  <si>
    <t>200x730x250</t>
  </si>
  <si>
    <t>3.5.1</t>
  </si>
  <si>
    <t>Postolje s teleskopskom ladicom sa nosačem za boce</t>
  </si>
  <si>
    <t>II.11</t>
  </si>
  <si>
    <t>200x550x600</t>
  </si>
  <si>
    <t>Električno nasadno indukcijsko kuhalo sa 4 zone (4x3,5 kw)</t>
  </si>
  <si>
    <t>II.2.</t>
  </si>
  <si>
    <t>800x730x250</t>
  </si>
  <si>
    <t>3.6.1.</t>
  </si>
  <si>
    <t>800x550x600</t>
  </si>
  <si>
    <t>3.6.2.</t>
  </si>
  <si>
    <t>Električno samostojeće kuhalo tjestenine kapaciteta 24,5 lt. 
Sa 4 košre i nosačem košara</t>
  </si>
  <si>
    <t>II.5.</t>
  </si>
  <si>
    <t>400x730x850</t>
  </si>
  <si>
    <t>3.9.</t>
  </si>
  <si>
    <t>Neutralni pult</t>
  </si>
  <si>
    <t>I.3.2.</t>
  </si>
  <si>
    <t>530x850x900</t>
  </si>
  <si>
    <t>Električni nasadni indukcijski WOK, 5kW</t>
  </si>
  <si>
    <t>II.6.</t>
  </si>
  <si>
    <t>Električni nasadni grill 400 mm</t>
  </si>
  <si>
    <t>II.7.</t>
  </si>
  <si>
    <t>Električni nasadni grill 800 mm</t>
  </si>
  <si>
    <t>II.3.</t>
  </si>
  <si>
    <t>3.14.</t>
  </si>
  <si>
    <t>Hlađeno postolje s trojim vratima (-2/+10°C)</t>
  </si>
  <si>
    <t xml:space="preserve">III.5. </t>
  </si>
  <si>
    <t>1800x850x900</t>
  </si>
  <si>
    <t>3.15.</t>
  </si>
  <si>
    <t xml:space="preserve">Neutralni pult </t>
  </si>
  <si>
    <t>I.3.3.</t>
  </si>
  <si>
    <t>550x850x900</t>
  </si>
  <si>
    <t>3.16.</t>
  </si>
  <si>
    <t>Zaštita od kihanja od kaljenog stakla</t>
  </si>
  <si>
    <t>I.7.6.</t>
  </si>
  <si>
    <t>2000x400x450</t>
  </si>
  <si>
    <t>IZDAVANJE JELA</t>
  </si>
  <si>
    <t>Pult za izdavanje s jednostrano kliznim vratima</t>
  </si>
  <si>
    <t>I.3.4.</t>
  </si>
  <si>
    <t>2190x600x900</t>
  </si>
  <si>
    <t>Infracrvena grijača lampa (bijelo svijetlo), stropna</t>
  </si>
  <si>
    <t>V.4.</t>
  </si>
  <si>
    <t>Ø210x900</t>
  </si>
  <si>
    <t>Hlađeni pult s dva box-a s vratima (-2/+10°C)</t>
  </si>
  <si>
    <t>III.6.</t>
  </si>
  <si>
    <t>1400x600x900</t>
  </si>
  <si>
    <t>Stolna hlađena vitrina za sastojke</t>
  </si>
  <si>
    <t>III.7.</t>
  </si>
  <si>
    <t>1200x400x350</t>
  </si>
  <si>
    <t>PRANJE CRNOG SUĐA</t>
  </si>
  <si>
    <t>Sudoper sa dva korita desno )50X50),  zaštita zida</t>
  </si>
  <si>
    <t>I.4.1.</t>
  </si>
  <si>
    <t>1600x700x900</t>
  </si>
  <si>
    <t>5.1.1.</t>
  </si>
  <si>
    <t>Profesionalni tuš sa mješalicom vode</t>
  </si>
  <si>
    <t>I.7.4.</t>
  </si>
  <si>
    <t>300x200x1150</t>
  </si>
  <si>
    <t>Kanta za otpatke sa poklopcom, mobilna - 50 lit</t>
  </si>
  <si>
    <t>I.7.2.</t>
  </si>
  <si>
    <t>380x427x605</t>
  </si>
  <si>
    <t>Regal stalaža od nehrđajućeg čelika sa 4 perforirane police</t>
  </si>
  <si>
    <t>I.5.1.</t>
  </si>
  <si>
    <t>1300x600x1800</t>
  </si>
  <si>
    <t>PRANJE BIJELOG SUĐA</t>
  </si>
  <si>
    <t>Stol za predaju i sortiranje prljavog suđa s desno na lijevo, u
kompletu sa jednoetažnom nadgradnjom za predaju suđa</t>
  </si>
  <si>
    <t>I.1.1.</t>
  </si>
  <si>
    <t>1400x750x1551</t>
  </si>
  <si>
    <t>Ulazni stol stroja za pranje suđa s koritom, smjer lijevo - desno,
sa donjom policom</t>
  </si>
  <si>
    <t>IV.4.</t>
  </si>
  <si>
    <t>1200x745x1170</t>
  </si>
  <si>
    <t>6.2.1.</t>
  </si>
  <si>
    <t>Profesionalna tuš za predpranje</t>
  </si>
  <si>
    <t>I.7.5.</t>
  </si>
  <si>
    <t>Stroj za pranje bijelog suđa  - protočni, kapacitet 80 košara/h
sa odvodnom pumpo i dispenzerom deterdženta i sjajila</t>
  </si>
  <si>
    <t>IV.1.</t>
  </si>
  <si>
    <t>752x755x1567</t>
  </si>
  <si>
    <t>6.3.1.</t>
  </si>
  <si>
    <t>Automatski omekšivač vode, 8 litara</t>
  </si>
  <si>
    <t>IV.3.</t>
  </si>
  <si>
    <t>250x480x540</t>
  </si>
  <si>
    <t>6.5.</t>
  </si>
  <si>
    <t>Izlazni stol stroja za pranje lijevo - desno, sa donjom policom</t>
  </si>
  <si>
    <t>IV.5.</t>
  </si>
  <si>
    <t>1200x600x910</t>
  </si>
  <si>
    <t>6.6.</t>
  </si>
  <si>
    <t>1550x500x1800</t>
  </si>
  <si>
    <t>Zidni umivaonik za ruke sa slavinom i nožnim upravljanjem</t>
  </si>
  <si>
    <t>I.7.1.</t>
  </si>
  <si>
    <t>400x400x301</t>
  </si>
  <si>
    <t>TOČIONIK RESTORANA</t>
  </si>
  <si>
    <t>Hlađeni pult s 3 box-a s vratima</t>
  </si>
  <si>
    <t>VI.1.</t>
  </si>
  <si>
    <t>2050x600x900</t>
  </si>
  <si>
    <t>Neutralni pult s koritom, prostorom za perilicu čaša i ledomat</t>
  </si>
  <si>
    <t>VI.3.</t>
  </si>
  <si>
    <t>3600x700x900</t>
  </si>
  <si>
    <t>7.2.1.</t>
  </si>
  <si>
    <t>Ledomat kap. 32kg/24h, spremnik 15 kg - oplošje nehrđajući čelik</t>
  </si>
  <si>
    <t>V.2.</t>
  </si>
  <si>
    <t>500x580x800</t>
  </si>
  <si>
    <t>7.4.</t>
  </si>
  <si>
    <t>Podpultni stroj za pranje čaša, košara 50x50 cm, kap. 40 košara/h</t>
  </si>
  <si>
    <t>IV.2.</t>
  </si>
  <si>
    <t>600x612x850</t>
  </si>
  <si>
    <t>7.4.1.</t>
  </si>
  <si>
    <t>7.5.</t>
  </si>
  <si>
    <t>Neutralni pult, sa obostrano kliznim vratima i središnjom policom</t>
  </si>
  <si>
    <t>VI.4.</t>
  </si>
  <si>
    <t>1300x600x900</t>
  </si>
  <si>
    <t>7.6.</t>
  </si>
  <si>
    <t>Hlađeni pult sa 3 hlađena boksa i caffe sekcijom</t>
  </si>
  <si>
    <t>VI.2.</t>
  </si>
  <si>
    <t>2750x600x900</t>
  </si>
  <si>
    <t>SPREMIŠTE TOČIONIKA</t>
  </si>
  <si>
    <t>Hladnjak za pice sa ostakljenim vratima, kap. 400 lit. 0+10°C</t>
  </si>
  <si>
    <t>III.2.</t>
  </si>
  <si>
    <t>701x641x1776</t>
  </si>
  <si>
    <t>Inox podloške za gajbe</t>
  </si>
  <si>
    <t>I.7.7.</t>
  </si>
  <si>
    <t>442x300x120</t>
  </si>
  <si>
    <t>KUHINJA STEAK HOUSE POLJANA UKUPNO KN.</t>
  </si>
  <si>
    <r>
      <t xml:space="preserve">TESARSKI  RADOVI / </t>
    </r>
    <r>
      <rPr>
        <sz val="8"/>
        <color theme="1"/>
        <rFont val="Arial"/>
        <family val="2"/>
        <charset val="238"/>
      </rPr>
      <t xml:space="preserve">POBOLJŠANJE POSTOJEĆE DRVENE KONSTRUKCIJE </t>
    </r>
  </si>
  <si>
    <t>VII</t>
  </si>
  <si>
    <t>v</t>
  </si>
  <si>
    <t>VATRODOJAVA</t>
  </si>
  <si>
    <t xml:space="preserve">Ako tijekom gradnje dođe do promjena, treba prije početka rada tražiti suglasnost glavnog projektanta, projektanta konstrukcije i nadzornog inženjera. Također treba ugovoriti jediničnu cijenu nove stavke na temelju elemenata danih u ponudi i sve to unijeti u građevinski dnevnik uz ovjeru nadzornog inženjera. </t>
  </si>
  <si>
    <t>Izvođač je dužan, u okviru ugovorene cijene, ugraditi propisani adekvatan i prema hrvatskim ili jednakovrijenim normama atestiran materijal.</t>
  </si>
  <si>
    <t xml:space="preserve">U pojedinim stavkama troškovnika je naveden način obračuna radova, koji je obračunat prema važećim građevinskim hrvatskim ili jednakovrijednim normama. </t>
  </si>
  <si>
    <t>Eventualne promjene pojedinih projektnih rješenja zbog ekonomičnosti izvedbe, izvođač je dužan na svoj prijedlog o svom trošku izraditi kompletnu izvedbenu dokumentaciju promijenjenog dijela i dati na odobrenje nadzornom inženjeru i projektantu. Pod kompletnom izradom dokumentacije smatra se osim izrade građevinskih nacrta i projekti instalacija i opreme sa svim pripadajućim troškovnicima i proračunima onog dijela koji se mijenja. Izvođač je dužan  voditi i naročitu pažnju o opremi objekta, a završni kvalitet radova mora udovoljavati svim zahtjevima projekta opreme.</t>
  </si>
  <si>
    <t xml:space="preserve"> -      Zakon o prostornom uređenju (NN 153/13, 65/17, 114/18, 39/19, 98/19 )</t>
  </si>
  <si>
    <t>-       Zakon o gradnji (NN 153/13, 20/17, 39/19, 125/19)</t>
  </si>
  <si>
    <t xml:space="preserve"> -      Pravilnik o tehničkom pregledu građevine (NN  153/13, 20/17, 39/19, 98/19),</t>
  </si>
  <si>
    <t>-       Zakon o zaštiti i očuvanju kulturnih dobara (NN 69/99, 151/03, 157/03 -ispravak, 100/04, 87/09, 88/10, 61/11, 25/12, 136/12, 157/13, 152/14, 98/15, 44/17, 90/18 i 32/20, 62/20),</t>
  </si>
  <si>
    <t>-       Zakon o zaštiti okoliša (NN 80/13, 153/13, 78/15, 12/18, 118/18),</t>
  </si>
  <si>
    <t>-       Zakon o zaštiti od buke (NN 30/09, 55/13, 153/13, 41/16, 114/18),</t>
  </si>
  <si>
    <r>
      <t>-       Pravilnik o ocjenjivanju sukladnosti, ispravama o sukladnosti i označavanju građevnih proizvoda (NN 103/08, 147/09, 87/10, 129/11)</t>
    </r>
    <r>
      <rPr>
        <u/>
        <sz val="10"/>
        <rFont val="Arial"/>
        <family val="2"/>
        <charset val="238"/>
      </rPr>
      <t>,</t>
    </r>
  </si>
  <si>
    <t>-       Pravilnik o zaštiti na radu na privremenim gradilištima (NN 48/18),</t>
  </si>
  <si>
    <t>-       Pravilnik o uvjetima za vatrogasne pristupe (NN 35/94, 55/94, 142/03),</t>
  </si>
  <si>
    <t>-       Pravilnik o načinu provedbe stručnog nadzora građenja, obrascu, uvjetima i načinu vođenja građevinskog dnevnika te o sadržaju završnog izvješća nadzornog inženjera (NN 111/14, 107/15, 20/17, 98/19, 121/19),</t>
  </si>
  <si>
    <t>-       Tehnički propis o građevnim proizvodima (NN 35/18, 104/19)</t>
  </si>
  <si>
    <t>-       Tehnički propis kojim se utvrđuju tehničke specifikacije za građevne proizvode u usklađenom području (NN  4715, 24/15, 93/15, 133/15, 36/16, 58/16, 104/16, 28/17, 88/17, 29/18, 43/19),</t>
  </si>
  <si>
    <t>i drugi relevantni zakonski i podzakonski propisi ili jednakovrijedni.</t>
  </si>
  <si>
    <t>Ako izvođač ustanovi neke razlike u mjerama, nedostatke ili pogreške u podlogama, dužan je pravovremeno obavijestiti nadzornog inženjera i voditelja projekta, te zatražiti rješenje.</t>
  </si>
  <si>
    <t xml:space="preserve">Uklanjanje sanitarne, grijaće  i druge opreme kao i potrebno otpajanje instalacija do glavnih vodova nalazi se unutar troškovnika instalaterskih radova. </t>
  </si>
  <si>
    <t>Prijenos i odvoz elemenata opreme lokala- police, stolovi, stolice, šank, pregrade od drvenih elemenata između stolova, konstrukcija za viseću rasvjetu. U stavku je uključen odvoz i odlaganje na komunalni deponij prema uputama nadzornog inženjera.</t>
  </si>
  <si>
    <t>Obračun za kompletno uklonjenu opremu.</t>
  </si>
  <si>
    <t>U stavku je uključen odvoz i odlaganje na komunalni deponij prema uputama nadzornog inženjera.</t>
  </si>
  <si>
    <t>U stavku je uključen odvoz i odlaganje na komunalni deponij prema uputama nadzornog inženjera.
Napomena: uklanjanje lamperije ispod rogova krovišta sadržano je u listu broj 4. - tesarski radovi - poboljšanja postojeće nosive konstrukcije.</t>
  </si>
  <si>
    <t>Uklanjanje vertikalne daščane oplate  (lamperije) na obodnim zidovima u prostoru lokala. Uključivo potrebna radna skela.</t>
  </si>
  <si>
    <t>U stavku je uključen odvoz i odlaganje na komunalni deponij prema uputama nadzornog inženjera. Izvoditi pažljivo zbog zadržavanja postojeće konstrukcije zidova i stupova.</t>
  </si>
  <si>
    <t xml:space="preserve">Uklanjanje postojeće drvene potkonstrukcije i toplinske izolacije između i/ili ispod rogova krovišta. Pretpostavljena debljina sloja 10-14 cm. U stavku je uključen odvoz i odlaganje na komunalni deponij prema uputama nadzornog inženjera.
</t>
  </si>
  <si>
    <t>Uklanjanje parapeta ispod ostakljene stijene na jugozapadnom ulazu.  Uključivo uklanjanje svih slojeva parapeta- AB zid debljine 20 cm, unutarnja obloga lamperijom, vanjska obloga drvenom šindrom. Visina parapeta 78 cm. Izvoditi pažljivo zbog zadržavanja okolne konstrukcije zidova i nadtemeljnih zidova.</t>
  </si>
  <si>
    <t xml:space="preserve">Rušenje dijela krovne konstrukcije radi prolaska horizontalnih instalacija ventilacije- limenih kanala. Razgrađuje se dio krova oznake K1A, nagiba 45°,  sa pokrovom drvenom šindrom, daščanom oplatom te konstrukcijom drvenim rogovima 12/14 cm postavljenima na razmaku 50 cm (38 cm svijetlo između rogova). Stavkom predvidjeti izrezivanje i uklanjanje dijela postojećih rogova uz osiguranje oslonca novim drvenim elementima koji formiraju mijene u krovu.  Uključena sva osiguranja i podupiranja do formiranja konačnog oblika otvora. U cijenu uključiti obradu krovne konstrukcije, te brtvljenje hidroizolacijom kako ne bi došlo do procurivanja. Otvor se treba zabrtviti i obraditi do potpune funkcionalnosti, vodeći računa o postavi toplinske izolacije, parne brane i hidroizolacije. </t>
  </si>
  <si>
    <t>Dobava, transport, razastiranje i ručno nabijanje podloge od dobro graduiranog šljunka ili tucanika u slojevima s komprimiranjem na mjeru zbijenosti (60 mPa) na  pozicijama izvedbe novih betonskih ploča. Izvodi se zrnatim kamenim materijalom najvećeg zrna 63mm bez veziva. Debljina podloge 20 cm (prema projektu). Obračun po m3.</t>
  </si>
  <si>
    <t>Planiranje dna iskopa. Priprema za betoniranje podloge ili nasip šljunčanog tampona. Kota dna iskopa prema nacrtu. Sa  poravnanjem nivelete na +-3 cm i prebacivanjem viška iskopa u nasip. Izvesti ručno. Obračun po m2 planiranih površina.</t>
  </si>
  <si>
    <t>Sve radove obavljati stručno i pažljivo sa stručnom radnom snagom, sa svim potrebnim mjerama predostrožnosti pridržavajući se odgovarajućih propisa, da se ne ugrozi stabilnost objekta i životi ljudi. U cijenu su uključeni doprema, montaža, priprema, mazanje, čišćenje, demontaža, odlaganje i odprema oplate, kao i svi potrebni dodatni materijali i rad potrebni za podupiranje, skladištenje i upotrebu oplate. Obračun oplate po m2 oplošja gotovog betonskog elementa. Pri izvedbi armirano betonskih elemenata konstrukcije obavezno koristiti plastične distancere za pridržavanje oplate i armature.</t>
  </si>
  <si>
    <t xml:space="preserve">U cijenu radova uključena je dobava i prijevoz gotove betonske mješavine, manipulacija materijala po gradilištu, sve potrebne oplate, ukrućenja i pomoćni alati potrebni za kompletno izvršenje stavki, te kompletan rad za izvršenje stavki. Armatura se obračunava zasebno. Radove treba obavljati tako da se ne ošteti izvedeni dio građevine. Betoniranjem se može započeti tek pošto nadzorni inženjer pregleda oplatu i postavljenu armaturu, te upisom u dnevnik gradilišta dozvoli betoniranje. Izvoditelj je dužan voditi strogu brigu o HTZ mjerama na gradilištu i to na vlastitu punu odgovornost na svim stavkama rada. Obaveza izvođača je izrada projekta betona i praćenje kvalitete ugrađenog betona te pribavljanje atesta na ugrađeni materijal. Cijena stavke uključuje njegovanje izvedenog betona i zaštitu od pregrijavanja ili smrzavanja. Sve stavke armiranog betona i betona izvoditi prema projektu konstrukcije i planu oplate. </t>
  </si>
  <si>
    <t>Armatura ugrađena u AB elemente mora odgovarati svim hrvatskimili jednakovrijednim normama za armirani beton i armaturu.</t>
  </si>
  <si>
    <t>Dobava betona, izrada i ugradnja AB blokova kao postolja za ugradnju čelične rešetke na krovu spojne građevine.
AB blokovi dimenzije 160x60x20 cm, komada 4, što se montiraju na AB ploču ravnog krova bez ankeriranja u postojeću AB konstrukciju.  
Težina betona 2200 kg/m3.
Beton MB C 30/37.
Izvedba in situ.</t>
  </si>
  <si>
    <t>Oplata</t>
  </si>
  <si>
    <t>Lagani beton LC20/22, gustoće D1,0. Beton se izvodi uz dodatak granula ekspandiranog polistirena  (EPS), te uz dodatak aditiva za povećanje ljepljivosti i kohezije.</t>
  </si>
  <si>
    <t>Iskazuje se količina armature u kg.</t>
  </si>
  <si>
    <t>Dobava, dostava i ugradnja armature srednje složenosti izrađene prema armaturnim nacrtima.
Dobava, čišćenje, ravnanje, siječenje, savijanje armature i ugradnja mreža u oplatu, sa svim pomoćnim materijalom (distanceri, zatege, žica...).</t>
  </si>
  <si>
    <t>Izvođač treba radove izvoditi prema opisu stavaka troškovnika, važećim tehničkim propisima, normativima i standardima, a u skladu sa  Zakonom o građenju (NN 153/13, 20/17, 39/19, 125/19):</t>
  </si>
  <si>
    <t>- ugrađivati materijale  koji odgovaraju propisima o standardizaciji i drugim propisima donesenim na temelju zakona, hrvatskim ili jednakovrijednim normama i pravilima struke,</t>
  </si>
  <si>
    <t xml:space="preserve">- za izvedene radove i ugrađene materijale dokazati kvalitetu  ispravama izdanim od ovlaštenih stručnih organizacija u skladu sa zakonom ili propisima o tehničkim normativima i standardima. </t>
  </si>
  <si>
    <t>Sve stavke obuhvaćaju Izradu radioničkih nacrta drvene konstrukcije u skladu sa Izvedbenim projektom konstrukcije.</t>
  </si>
  <si>
    <t>Svi drveni nosivi elementi su klase C 24 ili jednakovrijedne _____________, a moždanici u spojevima klase D 30 ili jednakovrijedne _________________.</t>
  </si>
  <si>
    <t>Treba ugrađivati materijale  koji odgovaraju propisima o standardizaciji i drugim propisima donesenim na temelju zakona, hrvatskim ili jednakovrijednim normama i pravilima struke.</t>
  </si>
  <si>
    <t xml:space="preserve">Za izvedene radove i ugrađene materijale dokazati kvalitetu  ispravama izdanim od ovlaštenih stručnih organizacija u skladu sa zakonom ili propisima o tehničkim normativima i standardima. </t>
  </si>
  <si>
    <t>Postojeću tlačnu dijagonalu I poprečnog presjeka sastavljenog od pojasnica od 2 x b/h = 5/16 cm i hrpta/uzdužne vezice b/h = 5/6 cm potrebno je ojačati na način da se umetnu dva drvena elementa poprečnog presjeka b/h = 5,5/6 cm između pojasnica i hrpta, spojeni s dijagonalom naizmjenično postavljenim vijcima - spax vijci za drvo od pocinčanog čelika - kroz svaku pojasnicu. Učvršćenje izvesti vijcima za drvo promjera 6 mm, duljine 10 cm na razmaku 10 cm u 2 izmaknuta reda (sve prema detaljnom nacrtu). Novi presjek je 16/16cm. Klasa drva C24 ili jednakovrijedna ________________. Obavezna izmjera na licu mjesta.</t>
  </si>
  <si>
    <r>
      <t xml:space="preserve">Postojeću tlačnu dijagonalu I poprečnog presjeka sastavljenog od pojasnica od 2 x b/h = 5/16 cm i hrpta/uzdužne vezice b/h = 5/6 cm potrebno je ojačati na način da se umetnu dva drvena elementa poprečnog presjeka b/h = 5,5/6 cm između pojasnica i hrpta, spojeni s dijagonalom naizmjenično postavljenim vijcima </t>
    </r>
    <r>
      <rPr>
        <sz val="10"/>
        <rFont val="Arial"/>
        <family val="2"/>
        <charset val="238"/>
      </rPr>
      <t>- spax vijci za drvo od pocinčanog čelika -</t>
    </r>
    <r>
      <rPr>
        <sz val="10"/>
        <color rgb="FFFF0000"/>
        <rFont val="Arial"/>
        <family val="2"/>
      </rPr>
      <t xml:space="preserve"> </t>
    </r>
    <r>
      <rPr>
        <sz val="10"/>
        <color theme="1"/>
        <rFont val="Arial"/>
        <family val="2"/>
        <charset val="238"/>
      </rPr>
      <t>kroz svaku pojasnicu. Učvršćenje izvesti vijcima za drvo promjera 6mm, duljine 10 cm na razmaku 10 cm u 2 izmaknuta reda (sve prema detaljnom nacrtu). Novi presjek je 16/16cm. Klasa drva C24 ili jednakovrijedna ________________.. Obavezna izmjera na licu mjesta.</t>
    </r>
  </si>
  <si>
    <r>
      <t>Postojeću donju pojasnicu sastavljenu od dva elementa poprečnog presjeka  8/15 cm potrebno je ojačati na način da se umetnu fosne debljine 2 cm sa obje unutarnje strane presjeka. Fosne se spajaju s donjim pojasnicama naizmjenično postavljenim vijcima za drvo</t>
    </r>
    <r>
      <rPr>
        <sz val="10"/>
        <rFont val="Arial"/>
        <family val="2"/>
        <charset val="238"/>
      </rPr>
      <t>- spax vijci za drvo od pocinčanog čelika.</t>
    </r>
    <r>
      <rPr>
        <sz val="10"/>
        <color theme="1"/>
        <rFont val="Arial"/>
        <family val="2"/>
        <charset val="238"/>
      </rPr>
      <t xml:space="preserve"> Učvršćenje izvesti vijcima za drvo promjera 6mm, duljine 8 cm na razmaku 10 cm u 2 izmaknuta reda (sve prema detaljnom nacrtu). Gornji red vijaka se postavlja naizmjenično u odnosu na donji red.  Fosne poprečnog presjeka 2/15 cm, klasa drva C24  ili jednakovrijedna ________________. Novi presjek je 2x10/16 cm. Obavezna izmjera na licu mjesta.</t>
    </r>
  </si>
  <si>
    <r>
      <t>Postojeću tlačnu vertikalu poprečnog presjeka  10/16 cm potrebno je ojačati na način da se umetne fosna debljine 2 cm sa jedne strane presjeka. Fosne se spajaju s vertikalama naizmjenično postavljenim vijcima za drvo</t>
    </r>
    <r>
      <rPr>
        <sz val="10"/>
        <rFont val="Arial"/>
        <family val="2"/>
        <charset val="238"/>
      </rPr>
      <t xml:space="preserve">- spax vijci za drvo od pocinčanog čelika. </t>
    </r>
    <r>
      <rPr>
        <sz val="10"/>
        <color theme="1"/>
        <rFont val="Arial"/>
        <family val="2"/>
        <charset val="238"/>
      </rPr>
      <t xml:space="preserve">Učvršćenje izvesti vijcima za drvo promjera 6mm, duljine 8 cm na razmaku 10 cm u 2 izmaknuta reda (sve prema detaljnom nacrtu). Gornji red vijaka se postavlja naizmjenično u odnosu na donji red.  Fosne poprečnog presjeka 2/16 cm, klasa drva C24  ili jednakovrijedna ________________. Novi presjek je 12/16 cm. Obavezna izmjera na licu mjesta. Obavezna izmjera na licu mjesta. </t>
    </r>
  </si>
  <si>
    <t>Svi nosivi drveni elementi su klase C24 ili jednakovrijedne ________________, osim moždanika koji su klase D30 ili jednakovrijedne ______________. Za spajanje se koriste toplo pocinčani vijci k.č. 8.8., te vijci za drvo od pocinčanog čelika (prema navodu u projektu TD 054/2019).</t>
  </si>
  <si>
    <t>Treba ugrađivati materijale  koji odgovaraju propisima o standardizaciji i drugim propisima donesenim na temelju zakona, hrvatskim ilil jednakovrijednim normama i pravilima struke.</t>
  </si>
  <si>
    <t>Uklanjanje lamperije u zoni krovnih ploha kako bi se omogućio pristup za pregled postojećeg stanja rogova te sanaciju. U stavku je uključen odvoz i odlaganje na komunalni deponij prema uputama nadzornog inženjera.</t>
  </si>
  <si>
    <r>
      <rPr>
        <sz val="10"/>
        <rFont val="Arial"/>
        <family val="2"/>
        <charset val="238"/>
      </rPr>
      <t xml:space="preserve">Na nekoliko mjesta u spojevima elemenata rešetki ugrađeni moždanici su ispali. Prilikom sanacije spojeva potrebno je ugraditi nove moždanike jednakih dimenzija i karakteristika.     
U stavku je uključena dobava, dostava i ugradnja moždanika.    </t>
    </r>
    <r>
      <rPr>
        <sz val="10"/>
        <color rgb="FFFF0000"/>
        <rFont val="Arial"/>
        <family val="2"/>
        <charset val="238"/>
      </rPr>
      <t xml:space="preserve">
</t>
    </r>
  </si>
  <si>
    <t xml:space="preserve">Postojeći spoj potrebno je sanirati na način da se postojeći vijci uklone i zamjene novima. Novi vijci su jednakih dimenzija kao i postojeći, M16, razred čelika 8.8 ili jednakovrijedan ________________, toplo pocinčani sa obostrano postavljenim pločicama Ø80 x 6 mm (sve prema nacrtu br. 7 – DETALJ 1 danom u prilogu A). Prije zamjene vijaka rešetku je potrebno osloniti na privremenu konstrukciju na mjestima spojeva donjeg pojasa (detalj 4). Dodatno je potrebno pridržati (osloniti) i sve elemente spoja koji se sanira. Nakon zamjene vijaka potrebno je prekontrolirati da li su svi moždanici dobro fiksirani. Labave moždanike potrebno je obložiti epoksidnim ljepilom i zapuniti rupe kako bi se osigurala dobra prionjivost. </t>
  </si>
  <si>
    <t>Postojeći spoj potrebno je sanirati na način da se postojeći vijci uklone i zamjene novima. Novi vijci su jednakih dimenzija kao i postojeći, M16, razred čelika 8.8 ili jednakovrijedan ________________, toplo pocinčani sa obostrano postavljenim pločicama Ø80 x 6 mm (sve prema nacrtu br. 8 – DETALJ 2 i br. 9 – DETALJ 2a danom u prilogu A). Prije zamjene vijaka rešetku je potrebno osloniti na privremenu konstrukciju na mjestima spojeva donjeg pojasa (detalj 4). Dodatno je potrebno podruprijeti i sve elemente spoja koji se sanira.</t>
  </si>
  <si>
    <t xml:space="preserve"> Postojeći spoj potrebno je sanirati na način da se postojeći vijci uklone i zamjene novima. Novi vijci su jednakih dimenzija kao i postojeći, M16, razred čelika 8.8 ili jednakovrijedan ________________, toplo pocinčani sa obostrano postavljenim pločicama Ø80 x 6 mm (sve prema nacrtu br. 10 – DETALJ 3 i br. 11 – DETALJ 3a danom u prilogu A). Prije zamjene vijaka rešetku je potrebno osloniti na privremenu konstrukciju na mjestima spojeva donjeg pojasa (detalj 4). Dodatno je potrebno podruprijeti i sve elemente spoja koji se sanira.    
 Uklanjanje postojećih vijaka na mjestu spoja    
 Dobava, dostava i ugradnja vijaka    
</t>
  </si>
  <si>
    <t xml:space="preserve"> Postojeći spoj potrebno je sanirati na način da se postojeći vijci uklone i zamjene novima. Novi vijci su jednakih dimenzija kao i postojeći, M16, razred čelika 8.8 ili jednakovrijedan ________________, toplo pocinčani sa obostrano postavljenim pločicama Ø80 x 6 mm (sve prema nacrtu br. 12 – DETALJ 4 danom u prilogu A). Prije zamjene vijaka sve elemente spoja je potrebno podruprijeti (osloniti) dok se spoj u potpunosti ne sanira. Nakon zamjene vijaka potrebno je prekontrolirati da li su svi moždanici dobro fiksirani. Labave moždanike potrebno je obložiti epoksidnim ljepilom i zapuniti rupe kako bi se osigurala dobra prionjivost.     
 Uklanjanje postojećih vijaka na mjestu spoja    
 Dobava, dostava i ugradnja vijaka    
 Fiksiranje moždanika    
</t>
  </si>
  <si>
    <t xml:space="preserve"> Postojeće elemente gornjeg pojasa složenog poprečnog presjeka potrebno je ojačati na način da se s obje strane postojećeg profila dodaju fosne debljine 3 mm i visine 150 mm u cijeloj duljini elementa. Učvršćenje izvesti vijcima za drvo promjera 8 mm, duljine 80 mm na razmacima od 10 cm u 2  izmaknuta reda s obje strane (sve prema nacrtu br. 13 danom u prilogu A). Na mjestima prelaza fosni preko postojećih vijaka, u čvorovima rešetki, predvidjeti udubljenje u fosnama.    
Dobava, dostava i ugradnja elementa    Dimenzije fosni:
F1 - b/h = 3/15 cm, l = 4,14 m 
F2 – b/h = 3/15 cm, l = 2,13 m
F3 – b/h = 3/15 cm, l = 4,00 m    
</t>
  </si>
  <si>
    <t xml:space="preserve"> Procjenjeni broj oštećenja:         5 kom                  </t>
  </si>
  <si>
    <t>Detalj spoja dasaka lamperije i oblikovanja falca prema nacrtu uz potvrdu glavnog projektanta.</t>
  </si>
  <si>
    <t>U slučaju eventualnih nejasnoća treba se u prvom redu poslužiti odgovarajućim i važećim normativima (građevinske norme). Sve zidarske radove treba izvesti i obračunti po GN 301 ili jednakovrijednoj normi __________________________.</t>
  </si>
  <si>
    <t xml:space="preserve">Dobava, dostava i ugradnja aisi 430 inox dilatacijskog 
profila, debljine 1,8 mm, na granici dvije podne plohe unutarnjih prostora,u širini vratnog krila iznad profila. Postava na završnu podnu oblogu. </t>
  </si>
  <si>
    <t>Dobava materijala i bojanje uljanom fasadnom bojom vatrootpornih ploča na krovu spojne građevine. Svi premazi trebaju biti od renomiranih proizvođača i
trebaju se slijediti uputstva proizvođača premaza prilikom pripreme površine, impregnacije i završnog premaza.
Površine trebaju biti suhe, bez masnoća, čvrste i bez
prašine. Rupe od vijaka i spojeve ploča zapuniti s  gotovom glet masom, i nakon toga prebrusiti.
Ako se na kutevima zahtjeva zaštita mogu se koristiti
plastični ili čelični kutnici za suhu gradnju.
Potrebno nanijeti pogodni alkalno otporni predpremaz (primer).
Na pripremljenu površinu nanosi se boja četkom ili valjkom s priređene skele. U stavku je uključena dobava boje, impregnacije, trostruko bojenje (jednostruka impregnacija i dvostruko bojenje) svih površina ploča. Ton boje što sličniji tonu postojeće obloge drvenom šindrom okolnih krovova.</t>
  </si>
  <si>
    <t>Dobava, dostava i ugradnja ALU dilatacijskog T profila širine 60 mm i visine 50 mm, debljine 3mm, na granici lijevanog poda i vanjskog prostora, ispod vratnog krila. Postava na prethodno ugrađene ploče purenita. Alu profil eloksiran, mat obrade.</t>
  </si>
  <si>
    <t>Dobava, dostava i ugradnja ALU dilatacijskog L profila širine 50 mm i visine 70 mm, debljine 3 mm, na granici lijevanog poda i unutarnjih prostora izvan zone obuhvata, ispod vratnog krila. Postava na prethodno ugrađene ploče purenita. Alu profil eloksiran, mat obrade.</t>
  </si>
  <si>
    <t>Demontaža i pažljivo uklanjanje 2 reda keramičkih pločica zajedno sa podložnim slojevima poda u debljini 20 cm na granici lokala i pretprostora sanitarija te lokala i servise spojne građevine radi spoja hidroizolacije starog i novog dijela podne konstrukcije. Radi njihove ponovne upotrebe, u cijenu stavke je uključeno pohranjivanje pločica na mjesto koje odredi investitor.</t>
  </si>
  <si>
    <t>d = 10mm protupožarne ploče
Silikatna protupožarna građevna ploča s cementnim vezivom, otporna na vlagu, stabilnih dimenzija, velikog formata i samonosiva. Proizvodi se uz osiguranje kvalitete prema normi ISO 9001 ili jednakovrijednoj ______________________.</t>
  </si>
  <si>
    <t>d = 20mm protupožarne ploče
Silikatna protupožarna građevna ploča s cementnim vezivom, otporna na vlagu, stabilnih dimenzija, velikog formata i samonosiva. Proizvodi se uz osiguranje kvalitete prema normi ISO 9001 ili jednakovrijednoj ______________________.</t>
  </si>
  <si>
    <t>U stavku je zaračunata doplata koja uključuje  troškove skele. Doplata se zaračunava za cijelu površinu zidova koji prekoračuju graničnu visinu od 3,2 m.</t>
  </si>
  <si>
    <t>Građevna ploča s cementnim vezivom, otporna na vlagu, proizvodnja uz osiguranje kvalitete prema normi ISO 9001 ilil jednakovrijednoj ______________. Ploče klasa gorivosti A1, HRN EN 13501-1 ili jednakovrijedna _____________. Ploče dimenzija 1250x2500 mm koje se mogu rezati.</t>
  </si>
  <si>
    <t>Građevna ploča s cementnim vezivom, otporna na vlagu, proizvodnja uz osiguranje kvalitete prema normi ISO 9001 ili jednakovrijednoj ______________. Ploče klasa gorivosti A1, HRN EN 13501-1 ili jednakovrijedna ________________. Ploče dimenzija 1250x2500 mm koje se mogu rezati.</t>
  </si>
  <si>
    <t>Završna obrada u klasi K3 ili jednakovrijednoj _______________.</t>
  </si>
  <si>
    <t>Završna obrada u klasi K3 ili jednakovrijednoj __________________.</t>
  </si>
  <si>
    <t>Dobava potrebnog materijala i izvedba pregradnog zida od gipskarton ploča debljine 10 cm. Na tipsku podkonstrukciju obostrano se postavljaju dvostruke gipskartonske ploče (900kg/m3, 2x1,25=2,5cm), a međuprostor je ispunjen mekom min.vunom (30kg/m3) debljine 5 cm.  Zid visine 257 i 340 cm bez zvučnih zahtjeva (ne izvodi se do krova) i visine do krova, sa zvučnim zahtjevima.  Uključivo obrada spoja sa postojećim zidom i podom.</t>
  </si>
  <si>
    <t>Otvor za vrata uključen u površini zida, ali se izrada otvora i ugradnja slijepog okvira ne obračunava posebno. U stavku je zaračunata doplata koja uključuje  troškove skele. Doplata se zaračunava za cijelu površinu zidova koji prekoračuju graničnu visinu od 3,2 m.</t>
  </si>
  <si>
    <t>Završna obrada u klasi K3 ili jednakovrijednoj ____________________.</t>
  </si>
  <si>
    <r>
      <t xml:space="preserve">Građevni proizvodi mogu se rabiti za gradnju i održavanje građevina samo ako je dokazana njihova uporabljivost. Građevni proizvodi su uporabljivi ako njihova svojstva udovoljavaju bitnim zahtjevima za građevinu, a što se dokazuje </t>
    </r>
    <r>
      <rPr>
        <i/>
        <sz val="10"/>
        <rFont val="Arial"/>
        <family val="2"/>
        <charset val="238"/>
      </rPr>
      <t>Potvrdom</t>
    </r>
    <r>
      <rPr>
        <sz val="10"/>
        <rFont val="Arial"/>
        <family val="2"/>
        <charset val="238"/>
      </rPr>
      <t xml:space="preserve"> (certifikatom) </t>
    </r>
    <r>
      <rPr>
        <i/>
        <sz val="10"/>
        <rFont val="Arial"/>
        <family val="2"/>
        <charset val="238"/>
      </rPr>
      <t>sukladnosti</t>
    </r>
    <r>
      <rPr>
        <sz val="10"/>
        <rFont val="Arial"/>
        <family val="2"/>
        <charset val="238"/>
      </rPr>
      <t xml:space="preserve"> ili dobavljačevom </t>
    </r>
    <r>
      <rPr>
        <i/>
        <sz val="10"/>
        <rFont val="Arial"/>
        <family val="2"/>
        <charset val="238"/>
      </rPr>
      <t>Izjavom o sukladnosti</t>
    </r>
    <r>
      <rPr>
        <sz val="10"/>
        <rFont val="Arial"/>
        <family val="2"/>
        <charset val="238"/>
      </rPr>
      <t xml:space="preserve">. Građevni proizvodi za koje nisu donijeti tehnički propisi i norme ili bitno odstupaju od njih, uporabljivi su samo ako imaju </t>
    </r>
    <r>
      <rPr>
        <i/>
        <sz val="10"/>
        <rFont val="Arial"/>
        <family val="2"/>
        <charset val="238"/>
      </rPr>
      <t>Tehničko dopuštenje</t>
    </r>
    <r>
      <rPr>
        <sz val="10"/>
        <rFont val="Arial"/>
        <family val="2"/>
        <charset val="238"/>
      </rPr>
      <t xml:space="preserve"> ili </t>
    </r>
    <r>
      <rPr>
        <i/>
        <sz val="10"/>
        <rFont val="Arial"/>
        <family val="2"/>
        <charset val="238"/>
      </rPr>
      <t>Svjedodžbu o ispitivanju</t>
    </r>
    <r>
      <rPr>
        <sz val="10"/>
        <rFont val="Arial"/>
        <family val="2"/>
        <charset val="238"/>
      </rPr>
      <t>.</t>
    </r>
  </si>
  <si>
    <t>Demontaža stolarije. Demontaža svih dijelova stolarije uključujući unutarnje drvene i vanjske limene klupčice gdje postoje, uključivo prijenos, utovar i odvoz na deponij. Uklanjanje vanjske stolarije izvoditi pažljivo zbog zadržavanja postojeće fasadne obloge drvenom šindrom.</t>
  </si>
  <si>
    <t>Dobava i izvedba parne brane na krovu spojne građevine, hladnim bitumenskim premazom  i bitumenskom trakom s uloškom od Al folije (1100 kg/m3). Traka treba odgovarati normi  HRN EN 13970 ili jednakovrijednoj _______________________.</t>
  </si>
  <si>
    <t>Završna obrada u klasi K3 ili jednakovrijednoj _________________________.</t>
  </si>
  <si>
    <t>Oznaka konstrukcije Z1 u nacrtu.</t>
  </si>
  <si>
    <t>Kitanje spojeva  akrilnim kitom. Završna obrada u klasi K3 ili jednakovrijednoj _________________.</t>
  </si>
  <si>
    <t>Završna obrada u klasi K3 ili jednakovrijednoj ______________________.</t>
  </si>
  <si>
    <t>Visine:
Ako nisu navedene visine, tada se smatra da su zidovi kalkulirani, ovisno o njihovoj konstrukciji, do maksimalno dozvoljene visine zida prema tehničkom uputstvu proizvođača. Za visine preko 3,2 m zaračunava se doplata koja uključuje eventualne troškove skele. Doplata se zaračunava za cijelu površinu onih zidova koji prekoračuju graničnu visinu.</t>
  </si>
  <si>
    <t>Završna obrada u klasi K3 ili jednakovrijednoj _________________.</t>
  </si>
  <si>
    <t>Stavka uključuje potrebnu obradu oko otvora za vrata i prozore – gips karton ploče u debljini obloge. Sa obradom spojeva ploča  kitanjem i gletanjem, pripremljeno za bojenje ili daljnju obradu. Uključiti i izradu prepusta vanjske GK ploče u visini 2 cm iznad utora za LED rasvjetu pri nadozidu krova.  U stavku je zaračunata doplata koja uključuje  troškove skele. Doplata se zaračunava za cijelu površinu zidova koji prekoračuju graničnu visinu od 3,2 m.</t>
  </si>
  <si>
    <t>Stavka uključuje potrebnu obradu oko otvora za vrata i prozore – gips karton ploče u debljini obloge. Sa obradom spojeva ploča  kitanjem i gletanjem, pripremljeno za bojenje ili daljnju obradu. U stavku je zaračunata doplata koja uključuje  troškove skele. Doplata se zaračunava za cijelu površinu zidova koji prekoračuju graničnu visinu od 3,2 m.</t>
  </si>
  <si>
    <t>Završna obrada u klasi K3 ili jednakovrijednoj ___________________.</t>
  </si>
  <si>
    <t xml:space="preserve">Dobava i ugradnja dekorativnog panela u imitaciji betona sive boje. Dimenzija panela je 300x133 cm (h), a debljina 3-12mm. Ukupna težina panela je 7-8 kg/m2. Panelni sustavi proizvode se u slijedećim omjerima: 20% staklena vlakna, 70% ekološka poliesterska smola i 10% prirodni kameni prah. Paneli su zbog svojih karakteristika u potpunosti otporni na vodu i vlagu, a posjeduju certifikat o nezapaljivosti prema klasifikacijskoj normi Euroclass TS EN 13501-1 ili jednakovrijednoj ___________________ i pripadaju vatrootpornom razredu reakcije na požar A2. Zvučna izolacija: "40 dB" prema "TS EN ISO 140-3" normama ili jednakovrijednim ______________________.  Završni sloj tvornički je obojan visoko kvalitetnom brzo sušivom , akrilnom kopolimer bojom za dekorativne zidove i panele na bazi vode. Montaža se vrši vijcima za gips-kartonske ploče tako da se panel na podlogu od gk ploča vijcima prčvrsti u profil. Potrebno je ostaviti razmak na spoju između dva panela od cca 5-10 mm. Nakon što se paneli vijcima pričvrste na zid, potrebno je obraditi sve spojeve između panela kao i vidljive vijke prema uputi proizvođača. Spojevi se obrađuju posebnim montažnim kitom kemijskog sastava istog kao i panel. Spojevi se bojaju bojom prema odabiru investitora, u ovom slučaju siva. Paneli se bojaju kompresorski,  isključivo špricom i to visokokvalitetnom brzo sušivom akrilnom dekorativnom bojom za panele na bazi vode. </t>
  </si>
  <si>
    <t>1. XPS, ploče s preklopom (35 kg/m3)
Dobava i postava  tvrdo pjenjenih ploča od ekstrudiranog polistirena (xps 35kg/m3, λD = 0,036 W/mK, korištenje u skladu sa EN 13164:2012+A1:2015 ili jednakovrijednom ___________________  na prethodno postavljenu bitumensku HI. 
Ploče su stepenastog ruba.
Debljina sloja 13 cm. Ploče 8+5 cm.</t>
  </si>
  <si>
    <t>Rubovi folija se međusobno preklapaju 10 cm i zavaruju vrućim zrakom kako bi se postigao potpuno homogen spoj. Folija ispunjava zahtjeve prema normi HRN EN 13956 ili jednakovrijednoj ______________. Uz zidove objekta folija se uzdiže do vrha nadozida i polaže i po horizontalnoj strani nadozida te se mehanički pričvršćuje kaširanim PVC limom  širine 5cm, a spoj se zapunjuje poliuretanskim trajnolelastičnim kitom. Uz spoj horizontalne plohe krova i susjednih zidova te horizontalne plohe krova i vatrootpornih ploča, folija se uzdiže 30 cm uz zid ili ploču te pričvršćuje na prethodno opisan način. U cijenu uračunata i obrada svih prodora.</t>
  </si>
  <si>
    <r>
      <t>Dobava i postava vertikalne odvodne cijevi u dimenziji cijevi Ø10cm, kružnog presjeka.
Obujmice debljine 2 mm i širine 25 mm treba rasporediti u pravilnim razmacima.</t>
    </r>
    <r>
      <rPr>
        <sz val="10"/>
        <rFont val="Arial"/>
        <family val="2"/>
        <charset val="238"/>
      </rPr>
      <t xml:space="preserve">
</t>
    </r>
  </si>
  <si>
    <t xml:space="preserve">Prije izvedbe, sve mjere treba obavezno iskontrolirati na licu mjesta. </t>
  </si>
  <si>
    <t xml:space="preserve"> A – FASADNA STOLARIJA DRVENA, izrađena od kvalitetne drvene građe (smrekovina), presjek profila prema shemi. Nužno je da se prije proizvodnje vrata iz materijala izvade džepovi smole te zapune drvenim ukladama.
OBRADA: 
Kvalitetu površine osigurati obradom glodalima. Sve površine su prije okivanja finalno obrađene (pokrivnim bojama). 
Koraci:
- Izvesti brušenje stolarije kao pripremu za nanošenje premaza te otprašivanje
- Uronjavanje u bezbojni impregnacijski premaz te ponovno brušenje i otprašivanje
- Nakon sušenja od 24 sata ponovno se izvodi premazivanje bezbojnim impregnacijskim premazom
-  Završna obrada lazurnim premazom u boji i tonu prema odabiru projektanta. Boja prozora istovjetna boji ostalih prozora na objektu, RAL tamni prema odabiru projektanta.
</t>
  </si>
  <si>
    <t xml:space="preserve">B- PROTUPOŽARNA STOLARIJA DRVENA  Protupožarni prozor, klasa EI30. Klasifikacija prema HRN EN 13501-2 ili jednakovrijednoj ____________________, obuhvaća zaštitu od plamena i prolaza topline u roku od min. 30 min. te sposobnost samozatvaranja. 
Materijal i obrada isto kao i ostala fasadna stolarija, osim: prije nanošenja pokrivne boje za drvo, potrebno je nanijeti impregnacijski protupožarni premaz za drvo;
ostakljenje: 
U vanjski i unutarnji pojas profila se ugrađuju  H ulošci, odnosno ulošci na bazi gipsa, odgovarajuće debljine koji ispunjavaju unutrašnjost profila i ometaju prolaz topline. Protupožarno jednostruko staklo je višeslojno, u klasi EI30. U prostor između stakla i profila ugrađuje se ekspandirajući laminat koji u slučaju požara nabubri i zabrtvi taj dio konstrukcije. Brtvljenje između krila i štoka osigurano je pomoću 2 protupožarne trostrane brtve u klasi negorivosti, u skladu s HRN EN 13501-1 ili jednakovrijednom ________________________. 
Prozorska krila ostakljena protupožarnim staklom za ugradnju u izo paket, višeslojno, u skladu s Izvještajem o razredbi otpornosti na požar, važećim u RH. 
</t>
  </si>
  <si>
    <t>Izrada, dostava i ugradba unutarnjih vrata  za suhu ugradnju u otvore u pregradnim zidovima od gk ploča. Krilo i dovratnik završno lakirani poliuretanskim dvokomponentim lakom. Završna obrada polumat/RAL  9010 ili jednakovrijedan.</t>
  </si>
  <si>
    <t xml:space="preserve">Izrada, dobava i montaža  pregrada od kompaktnih ploča od visokotlačnog laminata (HPL) prešanih pod visokim tlakom i temperaturom prema standardu EN 438 ili jednakovrijednom _____________________, ploče debljine 13 mm. Pregrade su sa ili bez vrata visine 237 cm. Svi rubovi kompakt ploča zavšno obrađeni na CNC stroju sa skošenim rubovima. Svi vijci i spojna tehnika od inoxa. Dekorativni sloj u boji i tonu prema odabiru projektanta. </t>
  </si>
  <si>
    <t>Prema HRN EN ISO 12944-2 ili jednakovrijednoj _____________________ definirana klasa atmosfere je C3 za sve čelične konstrukcije te prema njoj treba definirati debljinu zaštite za svaki pojedini element.</t>
  </si>
  <si>
    <t>Sav čelik je konstrukcijski čelik kvalitete S-235 J0 ili jednakovrijedne _____________________</t>
  </si>
  <si>
    <t>IPE 140, ukupna duljina=64,30 m1
IPE 80, ukupna duljina=24,40 m1
SHS 60x60x4, ukupna duljina=150,20 m1
SHS 80X80X4, ukupna duljina= 3,10 m1
spreg promjera 10 mm, ukupna duljina=54,30 m1
-čelično rešetkasto gazište, ploče debljine 3 cm, ukupna površina=41,60 m2 (površina otvora za prolazak limenih kanala ventilacije se ne odbija)
-ograda u obliku čelične mreže u L okvirima 40x40x4 mm, L profili 40x40x4- ukupna duljina= 37,10 m1, čelična mreža= 13,40 m2
-penjalica sa leđobranom- čelične cijevi promjera 60 mm, ukupna duljina=30,00 m1</t>
  </si>
  <si>
    <t>Profili se isporučuju u  vruće pocinčanom stanju. Kvaliteta čelika sirovih profila je S235JR ili jednakovrijedna ____________________. Kvaliteta čelika pocinčanih profila je S250GDZ275 ili jednakovrijedna ____________________. Materijal izolatora je Poliuretan pojačan staklenim vlaknima.  Otporan je na temperature 180° - 220°C, koje se pojavljuju prilikom površinske obrade, te kratkotrajno više temperature prilikom spajanja profila zavarivanjem. Završno lakiranje špricanjem bojom. Tamni RAL, mat završna obrada, točne nijanse prema odabiru projektanta.</t>
  </si>
  <si>
    <t>OKOVI ZA VRATA:
Dobava i ugradnja okova za fiksiranje
- cilindrične zaokretne spojnice od nehrđajućeg čelika AISI 316 ili jednakovrijednog ____________
-ručke od poliranog nikla u sredini zajedno s ugradbenom šipkom sa svim spojnim materijalom, ručna obrada ručke
- cilindar brava
- površinska obrada okova za najveću otpornost i dugotrajnost u uvjetima korištenja</t>
  </si>
  <si>
    <t>Unutarnja čelična četverodijelna ostakljena stijena s dvokrilnim zaokretnim vratima. Cilindar brava. U stavku uključiti i izvedbu obloge nadvoja  ALU limom debljine 2 mm,  završna obrada i RAL jednak kao i profili vrata. Na nadvoj obložen dvostrukim GK pločama, montira se lim na način da se na GK ploče po obodu lima nalijepi traka. Uračunati +- 3 mm za sloj ljepila. Ručke u obliku cijevi od poliranog nikla promjera 40 mm, zajedno s ugradbenom šipkom sa svim spojnim materijalom, ručna obrada ručke, duljina 231 cm, komada 4.</t>
  </si>
  <si>
    <r>
      <rPr>
        <sz val="10"/>
        <rFont val="Arial"/>
        <family val="2"/>
        <charset val="238"/>
      </rPr>
      <t xml:space="preserve">UNUTARNJA PROTUPOŽARNA BRAVARIJA- VRATA
'- Temeljni opis identičan kao u prethodnim stavkama.
Čelične profile protupožarnih stavki zaštititi u skladu s HRN EN 12944 ili jednakovrijednom __________________, završna obrada mat, tamni RAL, točna nijansa u dogovoru s projektantom. </t>
    </r>
    <r>
      <rPr>
        <sz val="10"/>
        <color theme="1"/>
        <rFont val="Arial"/>
        <family val="2"/>
        <charset val="238"/>
      </rPr>
      <t>Koristiti  temeljnu obradu vrućim cinčanjem.</t>
    </r>
  </si>
  <si>
    <t>Brtvljenje između krila i štoka osigurano je pomoću 2 protupožarne trostrane brtve u klasi negorivosti, u skladu s HRN EN 13501-1 ili jednakovrijednom ______________________. 
Vratna krila ostakljena protupožarnim staklom za ugradnju u izo paket, višeslojno, u skladu s Izvještajem o razredbi otpornosti na požar, važećim u RH. 
Vrata sadrže hidraulički zatvarač, HRN EN 1154 ili jednakovrijedna ____________________.
U seriju mora biti moguća ugradnja različitih vrsta antipanik okova (prema HRN EN 1125 i 1179 ili jednakovrijednim ___________________), elektro-brave, kao i automatskog upravljanja.</t>
  </si>
  <si>
    <t>Unutarnja dvokrilna ostakljena zaokretna vrata otpornosti na požar 30 min, s uređajem za samozatvaranje. Cilindar brava. U stavku uključiti i izvedbu obloge nadvoja  ALU limom debljine 2 mm,  završna obrada i RAL jednak kao i profili vrata. Na nadvoj obložen dvostrukim GK pločama, montira se lim na način da se na GK ploče po obodu lima nalijepi traka. Uračunati +- 3 mm za sloj ljepila. Ručke u obliku cijevi od poliranog nikla promjera 40 mm, zajedno s ugradbenom šipkom sa svim spojnim materijalom, ručna obrada ručke, duljina 231 cm, komada 4.</t>
  </si>
  <si>
    <t xml:space="preserve">Izvesti  gres keramičkim pločicama minimalne veličine 30x60cm, postavljaju se ljepljenjem na pripremljenu podlogu odgovarajućim fleksibilnim ljepilom prema uputi proizvođača ljepila. </t>
  </si>
  <si>
    <t>Izvesti podnim protukliznim pločicama, polaganjem u fleksibilno ljepilo.</t>
  </si>
  <si>
    <t>Pločice veličine min 60x60cm, boje i tona po izboru projektanta na bazi predloženog uzorka.</t>
  </si>
  <si>
    <t>Uključivo dobava i ugradnja profila za sokl od eloksiranog aluminija.</t>
  </si>
  <si>
    <t>* izvedba lakiranja poda mat lakom</t>
  </si>
  <si>
    <r>
      <t>P</t>
    </r>
    <r>
      <rPr>
        <sz val="10"/>
        <rFont val="Arial"/>
        <family val="2"/>
        <charset val="238"/>
      </rPr>
      <t>o obodu površine koja se oblaže daskama ugrađen je L aluminijski profil 25/23/3 mm – specificirano u posebnoj stavci.</t>
    </r>
  </si>
  <si>
    <t>Izvesti kvalitetnom oblogom od drva masiv (HRAST) 20 mm debljine i širine daske 18 cm, R klase ili jednakovrijedne _______________________, s mikroskošenjima uz uzdužnu stranu daske. Uključivo finalna obrada poda nanošenjem pigmentiranog ulja u 2 sloja po recepturi proizvođača. Postava u ljepilo.</t>
  </si>
  <si>
    <t>Način polaganja uz potvrdu projektanta. Obračun po m2 završno obrađene podne obloge.</t>
  </si>
  <si>
    <t>Materijal: Drvena obloga</t>
  </si>
  <si>
    <t>Dobava potrebnog materijala i zaštita primarne krovne drvene konstrukcije ličenjem lazurnim premazom. Mat efekt premaza, boja i ton po odabiru projektanta. Stavka uključuje:</t>
  </si>
  <si>
    <t xml:space="preserve">Dobava potrebnog materijala i zaštita daščane oplate- lamperije između rogova ličenjem lazurnim premazom. Mat efekt premaza, boja i ton po odabiru projektanta.  Svi premazi na vodenoj osnovi.  Stavka uključuje: </t>
  </si>
  <si>
    <t>Dobava i montaža vatrogasnih aparata za početno gašenje požara, prah 6 kg s 12 JG. Aparati se montiraju na pozicije prema Elaboratu zaštite od požara..</t>
  </si>
  <si>
    <t xml:space="preserve">Dobava i ugradnja otirača za vjetrobran, takozvani "kokos" uzorak ili jednakovrijedan _________________, dimenzije 180x259,60 cm. Između otirača i keramike potrebno je ugraditi aluminijsku lajsnu, iskazanu u drugim radovima. </t>
  </si>
  <si>
    <t>Radna stanica s infrastrukturnom opremom
Procesor 7. generacije ili jednakovrijedan __________________.
SSD 512GB 
grafička kartica 8 GB, GDDR6
2x radna memorija 8GB DDR4
operacijski sustav 32/64-bitni
USB tipkovnica, miš
Monitor 23,8", IPS, VGA, DVI, HDM
Gigabit PoE preklopnik, 8×10/100/1000M RJ45 sučelja s PoE podrškom na 4 sučelja</t>
  </si>
  <si>
    <r>
      <t xml:space="preserve">Uredski stolac ergonomskog dizajna, </t>
    </r>
    <r>
      <rPr>
        <sz val="10"/>
        <rFont val="Arial"/>
        <family val="2"/>
        <charset val="238"/>
      </rPr>
      <t>fleksibilni okvir i mrežasti materijal sjedišta. Jednodijelni oblik sjedala. S rukonaslnom. Antracit boja.</t>
    </r>
  </si>
  <si>
    <t>Ladičar na kotačićima u antracit boji, širine 55 cm, dubine 70 cm, visine maksimalno 70 cm.</t>
  </si>
  <si>
    <t>Drvo završno obrađeno bajcanjem bojom po odabiru projektanta, te  uljeno lanenim uljem.
Sjedište tapecirano  goveđom kožom:
 - debljine 0,8-1,0 mm; 
 - otpornost na trganje UNI EN ISO 3377-1 ili jednakovrijedna ____________________ 
 - postojanost boje na svjetlo UNI EN ISO 105B02 ili jednakovrijedna ____________________ 
 - izdržljivost na savijanje &gt; 50000 ISO 5402 ili jednakovrijedna ____________________  
 - duljina tkanine što se tapecira- 0,50 m
tekstura i boja po odabiru projektanta.</t>
  </si>
  <si>
    <t>Drvo završno obrađeno bajcanjem bojom po odabiru projektanta, te  uljeno lanenim uljem.
Sjedište tapecirano  goveđom kožom:
 - debljine 0,8-1,0 mm; 
 - otpornost na trganje UNI EN ISO 3377-1 ili jednakovrijedna ____________________ 
 - postojanost boje na svjetlo UNI EN ISO 105B02 ili jednakovrijedna ____________________ 
 - izdržljivost na savijanje &gt; 50000 ISO 5402 ili jednakovrijedna ____________________ 
 - duljina tkanine što se tapecira- 0,50 m
tekstura i boja po odabiru projektanta.</t>
  </si>
  <si>
    <t>Sjedište i naslon tapecirani  goveđom kožom:
 - debljine 0,8-1,0 mm; 
 - otpornost na trganje UNI EN ISO 3377-1 ili jednakovrijedna ____________________  
 - postojanost boje na svjetlo UNI EN ISO 105B02 ili jednakovrijedna ____________________ 
 - izdržljivost na savijanje &gt; 50000 ISO 5402 ili jednakovrijedna ____________________  
 - duljina tkanine što se tapecira- 1,0 m
tekstura i boja po odabiru projektanta.</t>
  </si>
  <si>
    <t>Drvo završno obrađeno bajcanjem bojom po odabiru projektanta, te  uljeno lanenim uljem.
Sjedište tapecirano  goveđom kožom:
 - debljine 0,8-1,0 mm; 
 - otpornost na trganje UNI EN ISO 3377-1 ili jednakovrijedna ____________________ 
 - postojanost boje na svjetlo UNI EN ISO 105B02 ili jednakovrijedna ____________________ 
 - izdržljivost na savijanje &gt; 50000 ISO 5402 ili jednakovrijedna ____________________ 
 - duljina tkanine što se tapecira- 0,4 m
tekstura i boja po odabiru projektanta.</t>
  </si>
  <si>
    <t>Sjedište i naslon tapecirani  goveđom kožom:
 - debljine 0,8-1,0 mm; 
 - otpornost na trganje UNI EN ISO 3377-1 ili jednakovrijedna ____________________ 
 - postojanost boje na svjetlo UNI EN ISO 105B02 ili jednakovrijedna ____________________ 
 - izdržljivost na savijanje &gt; 50000 ISO 5402 ili jednakovrijedna ____________________  
 - duljina tkanine što se tapecira- 0,8 m
tekstura i boja po odabiru projektanta.</t>
  </si>
  <si>
    <t xml:space="preserve">Dobava i montaža je u dijelu troškovnika 17. Dobave i ugradnje. Otirač se montira u visini keramičkih pločica. Kokos otirači visine 17mm krojeni prema mjeri. </t>
  </si>
  <si>
    <t>Ukupne dimenzije 189 x 60 x 200 cm.
Stavka se sastoji od korpusa ormara i 4 zaokretne vratnice ormara. Cijela stavka se izvodi od
medijapana debljine 19mm, lakirano polumat lakom.
MONTAŽA
Svi elementi međusobno su stolarski spojeni bez vidljivih spojnih sredstava. Ovakav način spajanja
odnosi se i na unutarnje elemente, odnosno police.
ZAVRŠNA OBRADA
Lakiranje_strojno polumat lakiranje (plastificiranje) u RAL 9010 ili jednakovrijednom______________.
OKOV
Vrata ormara - spojnica s funkcijom za lagano i tiho zatvaranje, otvaranje - ručkica - mali
aluminijski valjak
Sav okov koji se koristi je visokokvalitetan.
Vrata se mogu zaključavati.
Sve mjere ugradbe kontrolirati u naravi.
U stavku je uključena i izrada raidoničkih nacrta, koji se prije izvedbe moraju dati na odobrenje projektantu.
Obračun po komadu.</t>
  </si>
  <si>
    <t>Stavka se sastoji iz tri dijela: dva podesta sa dva konzolna stola; četiri klupe sa dva bočna drvena korpusa (leđa klupe) i jednog (središnjeg) pregradnog drvenog korpusa; sve longitudinalno postavljeno duž drvene parapetne obloge koja je sastavni dio ove stavke.
A. Podest i stol sa podkonstrukcijom konzolnog stola izvode se iz čeličnih cijevi 40 x 40 mm. Sve obloženo hrastovim masivom d = 20 cm.
Vertikalni dio podkonstrukcije stola učvršćuje se (vari) u čeličnu podkonstrukciju baze uz ugradnju ojačanja spoja obostrano. U zoni konzolnog prepusta podkonstrukcije stola navariti plosni kutnik 2/35 mm, dimenzija 20 x 20 cm. Stolovi su dimenzija 80 x 98 cm, ukupne debljine 6 cm, na visini 90 cm od kote poda (75 cm od podesta), obloženi drvenim hrastovim masivom debljine 20 mm.
tekstura i boja po odabiru projektanta.</t>
  </si>
  <si>
    <t>Tapecirano je prirodnom kožom:
- debljine 1,3-1,5 mm;
- test na trljanje UNI EN ISO 11640 ili jednakovrijedan _________________;
- postojanost boje na svjetlo 5 UNI EN ISO 105B02 ili jednakovrijedna ______________________
- čvrstoća ≥ 2,5 N/cm ISO 11644 ili jednakovrijedna ______________________;
- čvrstoća na kidanje ≥ 20 N ISO 3377-1 ili jednakovrijedna ______________________;
- izdržljivost na savijanje &gt; 50000 ISO 5402 ili jednakovrijedna _______________________; tekstura i boja po odabiru projektanta.</t>
  </si>
  <si>
    <t>B. Klupa se izvodi od 4 segmenta:
1. Baza klupe je od drvenog roštilja presjeka elementa 60 x 60 mm, s daskom od drvenog hrastovog masiva dimenzija presjeka 140 x 20 mm u frontalnoj i bočnoj zoni zoni.
2. Leđa klupe su od drvenog roštilja presjeka elemenata 30 x 30 mm, s daskom od drvenog hrastovog masiva dimenzija presjeka 80 x 20 mm na vrhu. Završetak ugla nasuprot zidu izvesti sa stupom 60 x 60 mm. Sve se oblaže hrastovim masivom debljine 20 mm. Središnji pregradni korpus izvesti po istom principu.
3. Tapecirani dio montiran je na drvenu bazu klupe visine 15+6 cm (stoji na podestu). Visina sjedenja je 45 cm (mjereno od podesta), visina naslona je 55 cm, ukupna visina klupe je 100 cm.
4. Podkonstrukcija tapeciranog dijela klupe sastoji se od:
- kalupa izvedenog od šperploče debljine 18 mm / montaža na svakih 35-50 cm uzdužnog presjeka
- Lesonit ploča debljine 4 mm koje se montiraju na kalup od šperploče u zoni naslona
- Elastičnih gurtni koje se montiraju na kalup od šperploče u zoni sjedala
- Hladno lijevane pjene granulacije 35/30, debljine 5 cm u zoni naslona i granulacije 35/36, debljine 10 cm u zoni sjedala</t>
  </si>
  <si>
    <t>Ukupne dimenzije: 165x350x100 cm
Stavka je istovjetna stavci NA102 u izvedbi, materijalima i završnoj obradi. Izuzetak je u tome da su drugačiji gabariti i dimenzije pojedinih elemenata te je drugačija izvedba stola.
Stavka se sastoji od klupe U oblika, koji stoji na postolju te od dva stola (sa pripadajućim postoljima) i obodne pregrade koja je na vidljivim dijelovima obložena hrastovim masivom.
Stol:
Ploča stola je dimenzija 87,5 x 80 cm. Izvodi se od hrastovog masiva debljine 2 cm. Po cijelom obodu ploče ugraditi rubni element od hrastovog masiva, dimenzije presjeka 6 x 4cm. Obrada prema priloženom detalju.
U stavci je nabava postolja stola - dobavlja se prema izboru projektanta, pri čemu:
- stup je čelična cijev promjera 80 mm, sa stijenkom debljine 2 mm
- na stup je montirana podkonstrukcija iz čeličnih profila tlocrtne dimenzije 33 x 66 cm, maksimalne
visine do 4 cm
- potkonstrukcija se spaja na osnovnu konstrukciju podesta varenjem
- ukupna visina postolja stola je 750 mm</t>
  </si>
  <si>
    <t>Stavka je istovjetna prethodnoj stavci (NA102) u izvedbi, materijalima i završnoj obradi. Izuzetak je u tome da predmetna stavka nema podest te su drugačiji gabariti i dimenzije pojedinih elemenata.
Stavka se sastoji od ukupno četiri klupe i dva stola te tri pregradna parapetna zida koja su na vidljivim mjestima obložena hrastovim masivom.
Sve mjere ugradbe kontrolirati u naravi.
U stavku je uključena i izrada raidoničkih nacrta, koji se prije izvedbe moraju dati na odobrenje projektantu.
Obračun po kompletu.</t>
  </si>
  <si>
    <t>C. Parapetna obloga zida
Predviđa se oblaganje parapetne zone na visini do 90 cm hrastovim masivom debljine 2,5 cm; horizontalne trake visine 15 cm. Ukupna površina parapetne obloge: 6,6 m2.
ZAVRŠNA OBRADA DRVENIH POVRŠINA
Konstruktivni dijelovi štite se temeljnim premazom.
Vidljivi dijelovi lagano se četkaju, bajcaju se vodenim bajcom bojom prema odabiru projektanta te lakiraju mat lakom na vodenoj bazi: jedan temeljni + 2 završna premaza. Cilj je postići tamni smeđe-sivi ton koji ostavlja vidljivE godove. Potrebno je napraviti 4-5 uzoraka i dati ih na uvid
projektantu.
Sve mjere ugradbe kontrolirati u naravi.
U stavku je uključena i izrada raidoničkih nacrta, koji se prije izvedbe moraju dati na odobrenje projektantu.
Obračun po kompletu.</t>
  </si>
  <si>
    <t>Kompletno postolje površinski je zaštićeno zinc-primerom, te plastificirano strukturiranom bojom RAL 9005 ili jednakovrijedan ________________.
Ukupno 2 komada stola sa postoljima.
Sve mjere ugradbe kontrolirati u naravi.
U stavku je uključena i izrada raidoničkih nacrta, koji se prije izvedbe moraju dati na odobrenje projektantu.
Obračun po kompletu.</t>
  </si>
  <si>
    <t>Stavka je istovjetna prethodnoj stavci (NA105a) u izvedbi, materijalima i završnoj obradi uz napomenu da se radi o zrcalnoj kopiji. Sve količine i detalji isti kao i kod prehodne stavke.
Sve mjere ugradbe kontrolirati u naravi.
U stavku je uključena i izrada raidoničkih nacrta, koji se prije izvedbe moraju dati na odobrenje projektantu.
Obračun po kompletu.</t>
  </si>
  <si>
    <t xml:space="preserve">Ukupne dimenzije: 460 x 155 x 100 cm
Stavka je istovjetna stavci NA103 u izvedbi, materijalima i završnoj obradi. Izuzetak je u tome da su drugačiji gabariti i dimenzije pojedinih elemenata koji su dodatno opisani u nacrtu te je drugačija izvedba stola.
Stavka se sastoji od ukupno četiri klupe sa 2 stola, te pregradnim zidom između i obodno.
Stol se izvodi poput onog opisanog u stavci NA103, no zbog većih dimenzija dodano mu je još jedno postolje poput onog opisanog u stavci NA105a: U stavci je nabava postolja stola - dobavlja se prema izboru projektanta, pri čemu:
- stup je čelična cijev promjera 80 mm, sa stijenkom debljine 2 mm
- na stup je montirana podkonstrukcija iz čeličnih profila tlocrtne dimenzije 43 x 66 cm, maksimalne
visine do 4 cm
- baza je metalna pločevina, dimenzija 60 x 50 cm, debljine 10 mm, na podesivim nožicama
- ukupna visina postolja stola je 730 mm
Kompletno postolje površinski je zaštićeno zinc-primerom, te plastificirano strukturiranom bojom RAL
9005.
Prije izvedbe drvene obloge stola i povišenog dijela treba se navariti fiksna cijev 40 x 40 x 4 mm koja
služi kao sidro za nosač rasvjete (vidi stavku NA207).
</t>
  </si>
  <si>
    <t>Sve mjere ugradbe kontrolirati u naravi.
U stavku je uključena i izrada radioničkih nacrta, koji se prije izvedbe moraju dati na odobrenje projektantu.
Obračun po kompletu.</t>
  </si>
  <si>
    <t>Ukupne dimenzije: 460 x 155 x 100 cm
Stavka je istovjetna prethodnoj stavci (NA105a) u izvedbi, materijalima i završnoj obradi uz napomenu da se radi o zrcalnoj kopiji. Sve količine i detalji isti kao i kod prehodne stavke.
Sve mjere ugradbe kontrolirati u naravi.
U stavku je uključena i izrada radioničkih nacrta, koji se prije izvedbe moraju dati na odobrenje projektantu.
Obračun po kompletu.</t>
  </si>
  <si>
    <t>Ukupne dimenzije: 460 x 77,5 x 110 cm
Stavka je istovjetna stavci NA103 u izvedbi, materijalima i završnoj obradi. Razlikuje se u gabaritu, broju i dimenzijama pojedinih elemenata, no svi dijelovi stavke izraditi prema stavci NA103.
Stavka se sastoji od tapecirane klupe sa naslonom, koja stoji na drvenom korpusu i u pozadini ima pregradu koja je na vidljivim dijelovima obložena hrastovim masivom. Za razliku od osnovne stakve NA103, kod predmetne stavke bočne plohe klupe su poravnate sa tapeciranim dijelom sjedišta.
Sve mjere ugradbe kontrolirati u naravi.
U stavku je uključena i izrada radioničkih nacrta, koji se prije izvedbe moraju dati na odobrenje projektantu.
Obračun po kompletu.</t>
  </si>
  <si>
    <t>Ukupne dimenzije: 350 x 70 x 110 cm
Stavka je istovjetna stavci NA103 u izvedbi, materijalima i završnoj obradi. Razlikuje se u gabaritu, broju i dimenzijama pojedinih elemenata, no svi dijelovi stavke izraditi prema stavci NA103.
Stavka se sastoji od tapecirane klupe sa naslonom, koja stoji na drvenom korpusu i u pozadini ima pregradu koja je na vidljivim dijelovima obložena hrastovim masivom. Za razliku od osnovne stakve NA103, kod predmetne stavke bočne plohe klupe su poravnate sa tapeciranim dijelom sjedišta te je drugačije izvedena drvena pregrada.
Sve mjere ugradbe kontrolirati u naravi.
U stavku je uključena i izrada radioničkih nacrta, koji se prije izvedbe moraju dati na odobrenje projektantu.
Obračun po kompletu.</t>
  </si>
  <si>
    <t xml:space="preserve">Ukupne dimenzije: 339,5 x 49 x 105 cm
Stavka se sastoji od tri dijela; potkonstrukcije, drvene obloge sa pregradom i obloge podnožja metalnim limom.
Podkonstrukcija se izvodi od čeličnih profila 30 x 30 mm i služi kao nosač konzumne plohe (drvene
obloge). Učvršćuje se vijcima u podnu plohu.
Ukupno 7 vertikalnih nosača koja čine 6 međusobno povezana polja. Nosači služe ujedno i za prihvat metalne obloge podnožja te dodatno sidre u element pulta (dio tehnologije kuhinje).
Na konzolni dio čelične podkonstrukcije montira se drveni hrastov masiv debljine 2 cm. Po rubu stola je
izvedena traka od hrastovog masiva 6 x 4 cm (prema detalju). Na vrh se nevidljivim spojem pričvršćuje pregrada visine 15 cm, širine 3 cm u punoj dužini šanka.
Završna obrada drvenih površina:
Konstruktivni dijelovi štite se temeljnim premazom.
Vidljivi dijelovi lagano se četkaju, bajcaju se vodenim bajcom bojom prema odabiru projektanta te lakiraju mat lakom na vodenoj bazi: jedan temeljni + 2 završna premaza.
</t>
  </si>
  <si>
    <t xml:space="preserve">Ukupne dimenzije: 347,5 x 45 x 105 cm
Stavka se sastoji od dva dijela; potkonstrukcije i drvene obloge sa pregradom.
Podkonstrukcija se izvodi od čeličnih profila 30 x 30 mm i služi kao nosač konzumne plohe (drvene
obloge). Učvršćuje se vijcima u podnu plohu te dodatno sidre u element pulta (dio tehnologije kuhinje).
Ukupno 7 vertikalnih nosača koja čine 6 međusobno povezana polja. Nosači služe ujedno i za oslanjanje drvene obloge podnožja.
Na konzolni dio čelične podkonstrukcije montira se drveni hrastov masiv debljine 2 cm. Po rubu stola je
izvedena traka od hrastovog masiva 6 x 4 cm. Završna obrada drvenih površina:
Konstruktivni dijelovi štite se temeljnim premazom.
Vidljivi dijelovi lagano se četkaju, bajcaju se vodenim bajcom bojom prema odabiru projektanta te lakiraju mat lakom na vodenoj bazi: jedan temeljni + 2 završna premaza.
Cilj je postići tamni smeđe sivi ton koji ostavlja vidljivim godove. Potrebno je napraviti 4-5 uzoraka i dati ih na uvid projektantu.
</t>
  </si>
  <si>
    <t>Stavka se sastoji od 4 različita elementa. Svi se izvode tako da se vertikalni drveni masivi od hrasta
vijčano (sa stražnje strane) montiraju na plohu mdf-a debljine 18 mm. Takav element se zatim vijcima za nevidljivu montažu montira na gipskartonski zid (sa ojačanom potkonstrukcijom). Sve prodore parne brane obraditi Al trakom.
Element A (dimenzija 99,2 x 11,8 x 193 cm) ima u donjoj zoni aluminijski profil koji služi kao graničnik
prema šanku. U gornjoj i donjoj zoni prolazi LED traka (nije dio ove stavke) koja je obložena plohama medijapana.
Elementi B i C imaju svaki po tri staklene police dimenzija 134,2 x 10,7 x 1 cm te se vertikalni drveni masivi izrezuju tako da staklo kontinuirano prolazi kroz njih i montira zajedno sa vertikalama na pozadinu od medijapana. Rasvjeta u obliku LED trake (nije dio ove stavke) prolazi u gornjem dijelu te po dvije u donjoj zoni i obložena je plohama medijapana (vidi nacrt). Element B dimenzija je 136,4 x 14,8 x 192 cm, dok je element C dimenzija 138,6 x 14,8 x 192 cm.
Element D dimenzija 62 x 11,8 x 283 cm, oslanja se na drevnu potkonstrukciju pri dnu (na podnu plohu) i pričvršćen je vijcima za nevidljivu montažu za gk zid. Kao i u ostalim elementima ima LED rasvjetu pri vrhu i dnu.
Ukoliko izvođač ima drugačiji sistem izrade i vješanja drvenih elemenata nužno je isti razraditi u
dogovoru sa projektantom.</t>
  </si>
  <si>
    <t>Završna obrada drvenih površina
Konstruktivni dijelovi štite se temeljnim premazom.
Vidljivi dijelovi lagano se četkaju, bajcaju se vodenim bajcom bojom prema odabiru projektanta te lakiraju mat lakom na vodenoj bazi: jedan temeljni + 2 završna premaza.
Cilj je postići tamni smeđe sivi ton koji ostavlja vidljivim godove. Potrebno je napraviti 4-5 uzoraka i dati ih na uvid projektantu.
Sve mjere ugradbe kontrolirati u naravi.
U stavku je uključena i izrada radioničkih nacrta, koji se prije izvedbe moraju dati na odobrenje projektantu.
Obračun po kompletu.</t>
  </si>
  <si>
    <t>Cilj je postići tamni smeđe sivi ton koji ostavlja vidljivim godove. Potrebno je napraviti 4-5 uzoraka i dati ih na uvid projektantu.
Ukupno 1,6 m2 površine obloge drvenim masivom.
U gornjoj zoni je izvedena drvena pregrada od hrastovog masiva debljine 3 cm, visine 15 cm i u punoj dužini pulta (339,5 cm).
U donjoj zoni se potkonstrukcija oblaže pločama metalnog lima debljine 2 mm. Završna obrada ručnim lakiranjem, nanašanjem temeljnog jednokomponentnog premaza na prethodno očišćenu površinu, te plastificiranjem strukturiranom bojom RAL 9005 ili jednakovrijednom ______________________.
Ukupna površina oblaganja 2,85 m2.
Sve mjere ugradbe kontrolirati u naravi.
U stavku je uključena i izrada radioničkih nacrta, koji se prije izvedbe moraju dati na odobrenje projektantu.
Obračun po komadu.</t>
  </si>
  <si>
    <t>U donjem dijelu obloge treba predvidjeti i izvesti vrata minimalne širine 35 cm, u visini obloge, sa što manje vidljivim rubovima ili drugačije demontažno oblogu kako bi se moglo pristupiti podnožju elementa pulta kuhinje. Taj dio obloge (vrata / demontažni dio) izvesti sa perforacijama. Detalje i konačni izgled obloge dogovoriti sa projektantom.
Ukupno 4,4 m2 površine obloge drvenim masivom.
U gornjoj zoni je izvedena drvena pregrada od hrastovog masiva debljine 3 cm, visine 15 cm i u punoj dužini pulta (342,5 cm).
Sve mjere ugradbe kontrolirati u naravi.
U stavku je uključena i izrada radioničkih nacrta, koji se prije izvedbe moraju dati na odobrenje projektantu.
Obračun po komadu.</t>
  </si>
  <si>
    <t xml:space="preserve">Gabariti: 435 x 32,5 x 147 cm
Stavka se sastoji od dva dijela: zidnih nosača i drvenih obloga na potkonstrukciji.
Zidni nosači izvode se kao SHS profili presjeka 60 x 60 x 5 mm, duljine 195 mm koji se sidre u zid. Za jednu zidnu oblogu potrebna su 4 zidna nosača (po jedan za svaku vertikalu potkonstrukcije). Na gornji zidni nosač navaren je čelični trn Ø8 mm duljine 15 mm, dok je na donjem napravljen prihvat za vijak kojim se cijela drvena obloga sa potkonstrukcijom prihvaća i učvršćuje. Sve prodore parne brane obraditi Al trakom.
Sve metalne poršine zaštićene zinc-primerom, te plastificirane strukturiranom bojom RAL 9005 ili jednakovrijednom ____________________.
Drvena obloga izvodi se kao masiv hrasta debljine 2 cm različitih širina. Drvene obloge se
postavljaju prema nacrtu.
Drvena obloga se preko prihvatnih profila (plosnato željezo, 40 x 100 x 5 mm) spaja na vertikalu
potkonstrukcije - čelični profil 30 x 100 x 5 mm duljine mm. Potrebne su dvije vertikale kako bi se jedan set drvenih obloga pričvrstio na zid preko ukupno 4 zidna nosača. Vertikale se oslanjaju i pričvršćuju na dva ležišta pomoću dva navarena L profila (40 x 40 x 5 mm), od kojih gornji ima utor (rupu) za nasjedanje na čelični trn. Na donjem se spoju sa donje strane cijela obloga vijčano pričvršćuje.
</t>
  </si>
  <si>
    <t>Za stavku NA111a ukupno je potrebno 2 seta drvenih obloga koje ukupno imaju 8 zidnih nosača, 4 vertikale potkonstrukcije te 6,6 m2 drvene obloge (s uračunatim razmacima između pojedinih drvenih elemenata).
Završna obrada drvenih površina
Konstruktivni dijelovi štite se temeljnim premazom.
Vidljivi dijelovi lagano se četkaju, bajcaju se vodenim bajcom bojom prema odabiru projektanta te lakiraju mat lakom na vodenoj bazi: jedan temeljni + 2 završna premaza.
Cilj je postići tamni smeđe sivi ton koji ostavlja vidljivim godove. Potrebno je napraviti 4-5 uzoraka i dati ih na uvid projektantu.
Sve mjere ugradbe kontrolirati u naravi.
U stavku je uključena i izrada radioničkih nacrta, koji se prije izvedbe moraju dati na odobrenje projektantu.
Obračun po kompletu.</t>
  </si>
  <si>
    <t xml:space="preserve">Gabariti: 375 x 32,5 x 147 cm
Stavka se sastoji od dva dijela: zidnih nosača i drvenih obloga na potkonstrukciji.
Zidni nosači izvode se kao SHS profili presjeka 60 x 60 x 5 mm, duljine 195 mm koji se sidre u zid. Za jednu zidnu oblogu potrebna su 4 zidna nosača (po jedan za svaku vertikalu potkonstrukcije). Na gornji zidni nosač navaren je čelični trn Ø8 mm duljine 15 mm, dok je na donjem napravljen prihvat za vijak kojim se cijela drvena obloga sa potkonstrukcijom prihvaća i učvršćuje. Sve prodore parne brane obraditi Al trakom.
Sve metalne poršine zaštićene zinc-primerom, te plastificirane strukturiranom bojom RAL 9005 ili jednakovrijednom  ___________________.
Drvena obloga izvodi se kao masiv hrasta debljine 2 cm različitih širina. Drvene obloge se
postavljaju prema nacrtu.
Drvena obloga se preko prihvatnih profila (plosnato željezo, 40 x 100 x 5 mm) spaja na vertikalu
potkonstrukcije - čelični profil 30 x 100 x 5 mm duljine mm. Potrebne su dvije vertikale kako bi se jedan set drvenih obloga pričvrstio na zid preko ukupno 4 zidna nosača. Vertikale se oslanjaju i pričvršćuju na dva ležišta pomoću dva navarena L profila (40 x 40 x 5 mm), od kojih gornji ima utor (rupu) za nasjedanje na čelični trn. Na donjem se spoju sa donje strane cijela obloga vijčano pričvršćuje.
</t>
  </si>
  <si>
    <t>Za stavku NA111b ukupno je potrebno 2 seta drvenih obloga koje ukupno imaju 8 zidnih nosača, 4 vertikale potkonstrukcije te 6,0 m2 drvene obloge (s uračunatim razmacima između pojedinih drvenih elemenata).
Završna obrada drvenih površina
Konstruktivni dijelovi štite se temeljnim premazom.
Vidljivi dijelovi lagano se četkaju, bajcaju se vodenim bajcom bojom prema odabiru projektanta te lakiraju mat lakom na vodenoj bazi: jedan temeljni + 2 završna premaza.
Cilj je postići tamni smeđe sivi ton koji ostavlja vidljivim godove. Potrebno je napraviti 4-5 uzoraka i dati ih na uvid projektantu.
Sve mjere ugradbe kontrolirati u naravi.
U stavku je uključena i izrada radioničkih nacrta, koji se prije izvedbe moraju dati na odobrenje projektantu.
Obračun po kompletu.</t>
  </si>
  <si>
    <t>Ukupne dimenzije: 365x91x90 cm
Stavka se sastoji od dva dijela; potkonstrukcije i drvene obloge.
Podkonstrukcija se izvodi od čeličnih profila 30 x 30 mm i služi kao nosač konzumne plohe (drvene
obloge). Učvršćuje se vijcima na zid te u podnu plohu. Sve prodore parne brane obraditi Al trakom.
Ukupno 5 vertikalnih nosača koja čine 4 međusobno povezana polja. Nosači služe ujedno i za prihvat obloge za radijator opisane u stavci NA206.
Na konzolni dio čelične podkonstrukcije montira se drveni hrastov masiv debljine 2 cm. Po rubu stola je izvedena traka od hrastovog masiva 6 x 4 cm. 
Završna obrada drvenih površina:
Konstruktivni dijelovi štite se temeljnim premazom.
Vidljivi dijelovi lagano se četkaju, bajcaju se vodenim bajcom bojom prema odabiru projektanta te lakiraju mat lakom na vodenoj bazi: jedan temeljni + 2 završna premaza.
Cilj je postići tamni smeđe sivi ton koji ostavlja vidljivim godove. Potrebno je napraviti 4-5 uzoraka i dati ih na uvid projektantu.
Ukupno 3,5 m2 površine obloge drvenim masivom.
Sve mjere ugradbe kontrolirati u naravi.
U stavku je uključena i izrada raidioničkih nacrta, koji se prije izvedbe moraju dati na odobrenje projektantu.
Obračun po komadu.</t>
  </si>
  <si>
    <t>Gabariti: 160 x 32,5 147 cm
Stavka se sastoji od dva dijela: zidnih nosača i drvenih obloga na potkonstrukciji.
Zidni nosači izvode se kao SHS profili presjeka 60 x 60 x 5 mm, duljine 195 mm koji se sidre u zid. Za jednu zidnu oblogu potrebna su 4 zidna nosača (po jedan za svaku vertikalu potkonstrukcije). Na gornji zidni nosač navaren je čelični trn Ø8 mm duljine 15 mm, dok je na donjem napravljen prihvat za vijak kojim se cijela drvena obloga sa potkonstrukcijom prihvaća i učvršćuje. Sve prodore parne brane obraditi Al trakom.
Sve metalne poršine zaštićene zinc-primerom, te plastificirane strukturiranom bojom RAL 9005 ili jednakovrijednom _____________________.
Drvena obloga izvodi se kao masiv hrasta debljine 2 cm različitih širina. Drvene obloge se
postavljaju prema nacrtu.
Drvena obloga se preko prihvatnih profila (plosnato željezo, 40 x 100 x 5 mm) spaja na vertikalu
potkonstrukcije - čelični profil 30 x 100 x 5 mm duljine mm. Potrebne su dvije vertikale kako bi se jedan set drvenih obloga pričvrstio na zid preko ukupno 4 zidna nosača. Vertikale se oslanjaju i pričvršćuju na dva ležišta pomoću dva navarena L profila (40 x 40 x 5 mm), od kojih gornji ima utor (rupu) za nasjedanje na čelični trn. Na donjem se spoju sa donje strane cijela obloga vijčano pričvršćuje.</t>
  </si>
  <si>
    <t>Za stavku NA111a ukupno je potrebno 1 set drvenih obloga koje ukupno imaju 4 zidnih nosača, 2 vertikale potkonstrukcije te 3,0 m2 drvene obloge (s uračunatim razmacima između pojedinih drvenih elemenata).
Završna obrada drvenih površina
Konstruktivni dijelovi štite se temeljnim premazom.
Vidljivi dijelovi lagano se četkaju, bajcaju se vodenim bajcom bojom prema odabiru projektanta te lakiraju mat lakom na vodenoj bazi: jedan temeljni + 2 završna premaza.
Cilj je postići tamni smeđe sivi ton koji ostavlja vidljivim godove. Potrebno je napraviti 4-5 uzoraka i dati ih na uvid projektantu.
Sve mjere ugradbe kontrolirati u naravi.
U stavku je uključena i izrada radioničkih nacrta, koji se prije izvedbe moraju dati na odobrenje projektantu.
Obračun po kompletu.</t>
  </si>
  <si>
    <t>Ukupne dimenzije: 165 x 25 x 84 cm
Stavka se izvodi kao dvodjelni ormarić s 4 zaokretnih vrata.
Vratnice top i vanjske bočne stranice korpusa izvode se od mediapana debljine 2 cm. Sve lakirano mat lakom u boji prema odabiru projektanta.
Zaključavanje bez vidljivih bravica.
Završna obrada drvenih površina
Konstruktivni dijelovi štite se temeljnim premazom.
Vidljivi dijelovi lagano se četkaju, bajcaju se vodenim bajcom bojom prema odabiru projektanta te lakiraju mat lakom na vodenoj bazi: jedan temeljni + 2 završna premaza.
Cilj je postići tamni smeđe sivi ton koji ostavlja vidljivim godove. Potrebno je napraviti 4-5 uzoraka i dati ih na uvid projektantu.
Sve mjere ugradbe kontrolirati u naravi.
U stavku je uključena i izrada radioničkih nacrta, koji se prije izvedbe moraju dati na odobrenje projektantu.
Obračun po komadu.</t>
  </si>
  <si>
    <t>Ukupne dimenzije: 165 x 25 x 84 cm
Stavka je istovjetna prethodnoj stavci, NA112a, uz napomenu da se radi o zrcalnoj kopiji. Sve dimenzije, obrada i materijali isti kao i u prethodnoj stavci.
Sve mjere ugradbe kontrolirati u naravi.
U stavku je uključena i izrada radioničkih nacrta, koji se prije izvedbe moraju dati na odobrenje projektantu.
Obračun po komadu.</t>
  </si>
  <si>
    <t>Stavka se sastoji od različitih komada drvenih trupaca hrasta, Ø80 - Ø140 mm, prethodno očišćeni, skinute kore, fino izbrušeni, impregnirani i premazani lazurnim premazom.
Svi komadi su ukupne visine približno 287 cm. Komada:
približno Ø80 mm, 1 komada
približno Ø100 mm, 2 komada
približno Ø120 mm, 4 komada
približno Ø140 mm, 1 komada
Na donjem dijelu se u drvu buše rupe za metalne trnove Ø10 mm dužine 300 mm na koje će kasnije
nasjesti drvo i dodatno se učvrstiti dvokomponentnim ljepilom. Metalni trn kao i raspored postavljanja je dio stavke NA203.
Detalji spajanja drvenih elemenata prema nacrtu, uz potvrdu projektanta.
Sve mjere ugradbe kontrolirati u naravi.
U stavku je uključena i izrada radioničkih nacrta, koji se prije izvedbe moraju dati na odobrenje projektantu.
Obračun po kompletu.</t>
  </si>
  <si>
    <t>Stavka se sastoji od različitih komada drvenih trupaca hrasta, Ø80 - Ø140 mm, prethodno očišćeni, skinute kore, fino izbrušeni, impregnirani i premazani lazurnim premazom.
Svi komadi su ukupne visine približno 287 cm. Komada:
približno Ø80 mm, 1 komada
približno Ø100 mm, 3 komada
približno Ø120 mm, 6 komada
približno Ø140 mm, 3 komada
Na donjem dijelu se u drvu buše rupe za metalne trnove Ø10 mm dužine 300 mm na koje će kasnije
nasjesti drvo i dodatno se učvrstiti dvokomponentnim ljepilom. Metalni trn kao i raspored postavljanja je dio stavke NA204.
Detalji spajanja drvenih elemenata prema nacrtu, uz potvrdu projektanta.
Sve mjere ugradbe kontrolirati u naravi.
U stavku je uključena i izrada radioničkih nacrta, koji se prije izvedbe moraju dati na odobrenje projektantu.
Obračun po kompletu.</t>
  </si>
  <si>
    <t>Stavka se sastoji od različitih komada drvenih cjepanica hrasta, različitih veličina, prethodno očišćeni, impregnirani i premazani lazurnim premazom.
Obavezno je izraditi probni uzorak, projektant potvrđuje način slaganja drvenih elemenata.
Za stavku je potrebno približno 0,8 m3 konačno obrađene drvne mase.
Sve mjere ugradbe kontrolirati u naravi.
U stavku je uključena i izrada radioničkih nacrta, koji se prije izvedbe moraju dati na odobrenje projektantu.
Obračun po kompletu.</t>
  </si>
  <si>
    <t>NA114b - drvene cjepanice (poz 2)</t>
  </si>
  <si>
    <t>Stavka je istovjetna u obradi i materijalima kao i prethodna stavka NA114a.
Za stavku NA114b količina potrebna je približno 0,6 m3 konačno obrađene drvne mase.
Sve mjere ugradbe kontrolirati u naravi.
U stavku je uključena i izrada radioničkih nacrta, koji se prije izvedbe moraju dati na odobrenje projektantu.
Obračun po kompletu.</t>
  </si>
  <si>
    <t>Ploča stola je dimenzija 80 x 62,5 cm. Izvodi se od hrastovog masiva debljine 2 cm. Po cijelom obodu ploče ugraditi rubni element od hrastovog masiva, dimenzije presjeka 6 x 4cm. Obrada prema detalju.
Završna obrada drvenih površina
Konstruktivni dijelovi štite se temeljnim premazom.
Vidljivi dijelovi lagano se četkaju, bajcaju se vodenim bajcom bojom prema odabiru projektanta te lakiraju mat lakom na vodenoj bazi: jedan temeljni + 2 završna premaza.
Cilj je postići tamni smeđe sivi ton koji ostavlja vidljivim godove. Potrebno je napraviti 4-5 uzoraka i dati ih na uvid projektantu.</t>
  </si>
  <si>
    <t>U stavci je nabava postolja stola - dobavlja se prema izboru projektanta, pri čemu:
- stup je čelična cijev 80 x 80 mm, sa stijenkom debljine 2 mm
- na stup je montirana podkonstrukcija iz čeličnih profila tlocrtne dimenzije 33 x 66 cm, maksimalne
visine do 4 cm
- baza je metalna pločevina, dimenzija 60 x 40 cm, debljine 10 mm, na podesivim nožicama
- ukupna visina postolja stola je 730 mm
Kompletno postolje površinski je zaštićeno zinc-primerom, te plastificirane strukturiranom bojom RAL 9005 ili jednakovrijednom ______________.
Dimenzije ukupne stavke, zajedno s postoljem (tlocrtna dužina x tlocrtna širina x visina):
80 x 62,5 x 75 cm.
Sve mjere ugradbe kontrolirati u naravi.
U stavku je uključena i izrada radioničkih nacrta, koji se prije izvedbe moraju dati na odobrenje projektantu.
Obračun po komadu.</t>
  </si>
  <si>
    <t>Ploča stola je dimenzija 80 x 62,5 cm. Izvodi se od hrastovog masiva debljine 2 cm. Po cijelom obodu ploče ugraditi rubni element od hrastovog masiva, dimenzije presjeka 6 x 4cm. Obrada prema detalju.
Završna obrada drvenih površina
Vidljivi dijelovi lagano se četkaju, bajcaju se vodenim bajcom bojom prema odabiru projektanta te lakiraju mat lakom na vodenoj bazi: jedan temeljni + 2 završna premaza.
Cilj je postići tamni smeđe sivi ton koji ostavlja vidljivim godove. Potrebno je napraviti 4-5 uzoraka i dati ih na uvid projektantu.</t>
  </si>
  <si>
    <t>Završna ploče stola bajcanjem bojom prema odabiru projektanta, te lakiranjem mat lakom na vodenoj bazi: jedan temeljni + 2 završna premaza.
U stavci je nabava postolja stola - dobavlja se prema izboru projektanta, pri čemu:
- stup je čelična cijev 80 x 80 mm, sa stijenkom debljine 2 mm
- na stup je montirana podkonstrukcija iz čeličnih profila tlocrtne dimenzije 33 x 66 cm, maksimalne
visine do 4 cm
- baza je metalna pločevina, dimenzija 60 x 40 cm, debljine 10 mm, na podesivim nožicama
- ukupna visina postolja stola je 730 mm
Kompletno postolje površinski je zaštićeno zinc-primerom, te plastificirane strukturiranom bojom RAL 9005 ili jednakovrijednom _____________.
Dimenzije ukupne stavke, zajedno s postoljem (tlocrtna dužina x tlocrtna širina x visina):
80 x 62,5 x 75 cm.
Sve mjere ugradbe kontrolirati u naravi.
U stavku je uključena i izrada radioničkih nacrta, koji se prije izvedbe moraju dati na odobrenje projektantu.
Obračun po komadu.</t>
  </si>
  <si>
    <t>Dimenzija: 366,5 x 25 x 90 cm
Stavka se izvodi od ploča čeličnog lima debljine 10 mm te se vari prema nacrtima.
Stijena se pričvršćuje u pod s 8 vijaka M12. Za Spoj stavke u podnu plohu potvrditi s projektantom.
Završna obrada stijene ručnim lakiranjem, nanašanjem temeljnog jednokomponentnog premaza na prethodno očišćenu površinu, te završnog jednokomponentnog mat laka u dva premaza, u boji po izboru projektanta.
Unutar pregrade (polica) umeću se drveni dekorativni elementi (cjepanice) koji su dio stavke NA114a.
Sve mjere ugradbe kontrolirati u naravi.
U stavku je uključena i izrada radioničkih nacrta, koji se prije izvedbe moraju dati na odobrenje projektantu.
Obračun po komadu.</t>
  </si>
  <si>
    <t>Dimenzije: 275 x 25 x 90 cm
Stavka se izvodi od ploča čeličnog lima debljine 10 mm te se vari prema nacrtima.
Stijena se pričvršćuje u pod s 8 vijaka M12. Spoj stavke u podnu plohu potvrditi s projektantom.
Završna obrada stijene ručnim lakiranjem, nanašanjem temeljnog jednokomponentnog premaza na prethodno očišćenu površinu, te završnog jednokomponentnog mat laka u dva premaza, u boji po izboru projektanta.
Unutar pregrade (polica) umeću se drveni dekorativni elementi (cjepanice) koji su dio stavke NA114b.
Sve mjere ugradbe kontrolirati u naravi.
U stavku je uključena i izrada radioničkih nacrta, koji se prije izvedbe moraju dati na odobrenje projektantu.
Obračun po komadu.</t>
  </si>
  <si>
    <t>Sve mjere ugradbe kontrolirati u naravi.
U stavku je uključena i izrada radioničkih nacrta, koji se prije izvedbe moraju dati na odobrenje projektantu.
Obračun po komadu.</t>
  </si>
  <si>
    <t>Dimenzije: 306 x 62,5 x 90 cm
Stavka se sastoji od dva dijela; čeličnog korpusa sa nosačima (trnovima) i unutarnjeg ormarića sa policama.
Čelični korpus izvodi se od ploča čeličnog lima debljine 10 mm te se vari prema nacrtima. U unutarnjem dijelu korpusa izvode se metalni trnovi za prihvat drvenih dekorativnih elemenata (trupaca) koji nisu dio ove stavke (vidi stavku NA113a).
Čelični trnovi, Ø10 mm, dužine 300 mm, 8 kom, vare se na podlogu u razmještaju prema potvrdi projektanta.
Unutar korpusa od čeličnog lima izvodi se ormarić od mediapana debljine 2 +1 cm. Sve lakirano mat lakom u boji prema odabiru projektanta. Zaključavanje bez vidljivih bravica. Između korpusa ormarića i čelične ovojnice predvidjeti što manji i ujednačeniji zazor.
Stijena se pričvršćuje u pod s 8 vijaka M12. Spoj stavke u podnu plohu i pridržavanje drvenih elemenata potvrditi s projektantom.
U podu predvidjeti izvod za podnu kutiju elektroinstalacija.
Završna obrada čelične stijene ručnim lakiranjem, nanašanjem temeljnog jednokomponentnog premaza na prethodno očišćenu površinu, te završnog jednokomponentnog mat laka u dva premaza, u boji po izboru
projektanta.</t>
  </si>
  <si>
    <t>Dimenzije: 460 x 35 x 90 cm
Stavka se sastoji od dva dijela; čeličnog korpusa sa nosačima (trnovima) i unutarnjeg ormarića sa policama.
Čelični korpus izvodi se od ploča čeličnog lima debljine 10 mm te se vari prema nacrtima. U unutarnjem dijelu korpusa izvode se metalni trnovi za prihvat drvenih dekorativnih elemenata (stabala) koji nisu dio ove stavke (vidi stavku NA113b).
Čelični trnovi, Ø10 mm, dužine 300 mm, 13 kom, vare se na podlogu u razmještaju prema potvrdi projektanta. Unutar korpusa od čeličnog lima izvodi se ormarić od mediapana debljine 2+1 cm (vidi nacrt). Sve lakirano mat lakom u boji prema odabiru projektanta. Zaključavanje bez vidljivih bravica. Između korpusa ormarića i čelične
ovojnice predvidjeti što manji i ujednačeniji zazor.
Jedna stranica korpusa izvedena je sa perforiranim metalom. 
Stijena se pričvršćuje u pod s 8 vijaka M12. Spoj stavke u podnu plohu potvrditi s projektantom.
Predvidjeti izvod za dvije utičnice elektroinstalacija.
Završna obrada čelične stijene ručnim lakiranjem, nanašanjem temeljnog jednokomponentnog premaza na prethodno očišćenu površinu, te završnog jednokomponentnog mat laka u dva premaza, u boji po izboru projektanta.</t>
  </si>
  <si>
    <t>Gabariti: 375 x 463,5 x 162 cm
Stavka se sastoji od:
- obloge/plašta od čeličnog dekapiranog crnog lima debljine 1,2 mm koji je nošen
- čeličnom rešetkom izrađenom od čeličnih profila RHS 40 x 30 x 1,5 mm i SHS 30 x 30 x 1,5 mm
- dva IPE 100 profila koji nose cijelu rešetku
Dva IPE 100 profila ovješena su za vezne grede visulje te se na njih oslanja (vari) rešetka od nekoliko različitih elemenata (izvesti prema nacrtu), sve prema obaveznom naputku statičara i dispoziciji u nacrtu.
Dio rešetke osloniti na bočni armiranobetonski zid. Sve prodore parne brane obraditi Al trakom. Na tako izvedenu rešetku se postavlja dekorativna maska od čeličnog lima debljine 1,2 mm. Površina obloge limom 16 m2.
Svi su čelični elementi podkonstrukcije međusobno zavareni. Završna obrada stijene ručnim lakiranjem, nanašanjem temeljnog jednokomponentnog premaza na prethodno očišćenu površinu, te završnog jednokomponentnog mat laka u dva premaza, u boji po izboru projektanta.
Dekorativna obrada rešetke - čelični dekapirani lim transparentno plastificirati strukturiranom bojom RAL 9005 ili jednakovrijednom _______________.
.</t>
  </si>
  <si>
    <t>Na dvije strane plašta se izvode (montiraju) dekorativne zakovice Ø20mm na razmaku 10 cm (prema detalju). Raspored, spajanje, dimenzije i konačni izgled zakovica potvrditi s projektantom.
Plašt učvrstiti za ravninsku rešetku vijcima 3,9 x 13 mm u zoni koja nije vidljiva.
Prije izvedbe stavke proučiti konstruktivno rješenje.
Sve mjere ugradbe kontrolirati u naravi.
U stavku je uključena i izrada radioničkih nacrta, koji se prije izvedbe moraju dati na odobrenje projektantu.
Obračun po komadu.</t>
  </si>
  <si>
    <t>Stavka se sastoji od dva dijela: metalne potkonstrukcije i obloge.
Metalna potkonstrukcija se izvodi prema nacrtima od čeličnih profila 40 x 40 mm ili 40 x 20 mm te se
sidri u pod/zid. Svi su čelični elementi podkonstrukcije međusobno zavareni. Završna obrada ručnim lakiranjem, nanašanjem temeljnog jednokomponentnog premaza na prethodno očišćenu površinu, te završnog jednokomponentnog mat laka u dva premaza, u boji po izboru projektanta. Sve prodore parne brane obraditi Al trakom.
Metalna obloga sastoji se od nekoliko različitih komada perforiranog lima. Lim se izrezuje, perforira i savija tako da se dobiju "kutije" koje se onda vijčano montiraju i pričvršćuju za potkonstrukciju, sve izvedeno prema nacrtu.
Plohe su izvedene tako da imaju rub od 20 mm ravne i pune plohe lima dok je ostatak od perforirani dio plohe lima. Uzorak perforacije i konačna boja lima prema odabiru projektanta. Završna obrada metalnih površina zaštitom zinc-primerom, te plastificiranjem strukturiranom bojom RAL 9005 ili jednakovrijednom _______________.
Za stavku NA206a potkonstrukcija u 3 polja koja se zrcalno ponavlja (ukupno 6 polja) i 4 komada obloge koji se onda zrcalno ponavljaju (ukupno 8 komada).
Ukupno plohe obloge: 3,9 m2</t>
  </si>
  <si>
    <t>Stavka se izvodi kao metalna obloga koja se sastoji od nekoliko različitih komada perforiranog lima. Lim se izrezije, perforira i savija tako da se dobiju "kutije" koje se onda vijčano montiraju i pričvršćuju za potkonstrukciju, sve izvedeno prema nacrtu.
Plohe su izvedene tako da imaju rub od 20 mm ravne i pune plohe lima dok je ostatak od perforirani dio plohe lima. Uzorak perforacije i konačna boja lima prema odabiru projektanta. Završna obrada metalnih površina zaštitom zinc-primerom, te plastificiranjem strukturiranom bojom RAL 9005 ili jednakovrijednom _______________.
Za stavku NA206b 5 komada obloge, izvedeni prema nacrtu. Potkonstrukcija na koju se montira je dio stavke NA104.
Ukupno plohe obloge: 2,52 m2
Sve mjere ugradbe kontrolirati u naravi.
U stavku je uključena i izrada radioničkih nacrta, koji se prije izvedbe moraju dati na odobrenje projektantu.
Obračun po kompletu.</t>
  </si>
  <si>
    <t xml:space="preserve">Stavka se sastoji od dva dijela: metalne potkonstrukcije i obloge.
Metalna potkonstrukcija se izvodi prema nacrtima od čeličnih profila 40 x 40 mm ili 40 x 20 mm te se
sidri u pod/zid. Svi su čelični elementi podkonstrukcije međusobno zavareni. Završna obrada ručnim lakiranjem, nanašanjem temeljnog jednokomponentnog premaza na prethodno očišćenu površinu, te završnog jednokomponentnog mat laka u dva premaza, u boji po izboru projektanta. Sve prodore parne
brane obraditi Al trakom.
Metalna obloga sastoji se od nekoliko različitih komada perforiranog lima. Lim se izrezuje, perforira i savija tako da se dobiju "kutije" koje se onda vijčano montiraju i pričvršćuju za potkonstrukciju, sve izvedeno prema nacrtu.
Plohe su izvedene tako da imaju rub od 20 mm ravne i pune plohe lima dok je ostatak od perforirani dio plohe lima. Uzorak perforacije i konačna boja lima prema odabiru projektanta. Završna obrada metalnih površina zaštitom zinc-primerom, te plastificiranjem strukturiranom bojom RAL 9005 ili jednakovrijednom ________________.
Za stavku NA206a potkonstrukcija u 5 polja i 5 komada obloge.
Ukupno plohe obloge: 3,4 m2
Sve mjere ugradbe kontrolirati u naravi.
U stavku je uključena i izrada radioničkih nacrta, koji se prije izvedbe moraju dati na odobrenje projektantu.
</t>
  </si>
  <si>
    <t>Obračun po kompletu.</t>
  </si>
  <si>
    <t>Stavka se sastoji od dva dijela: metalne potkonstrukcije i obloge.
Metalna potkonstrukcija se izvodi prema nacrtima od čeličnih profila 40 x 40 mm ili 40 x 20 mm te se
sidri u pod/zid. Svi su čelični elementi podkonstrukcije međusobno zavareni. Završna obrada ručnim lakiranjem, nanašanjem temeljnog jednokomponentnog premaza na prethodno očišćenu površinu, te završnog jednokomponentnog mat laka u dva premaza, u boji po izboru projektanta. Sve prodore parne
brane obraditi Al trakom.
Metalna obloga sastoji se od nekoliko različitih komada perforiranog lima. Lim se izrezije, perforira i savija tako da se dobiju "kutije" koje se onda vijčano montiraju i pričvršćuju za potkonstrukciju, sve izvedeno prema nacrtu.
Plohe su izvedene tako da imaju rub od 20 mm ravne i pune plohe lima dok je ostatak od perforirani dio plohe lima. Uzorak perforacije i konačna boja lima prema odabiru projektanta. Završna obrada metalnih površina zaštitom zinc-primerom, te plastificiranjem strukturiranom bojom RAL 9005 ili jednakovrijednom ________________.
Za stavku NA206d potkonstrukcija u 3 polja i 4 komada obloge.
Ukupno plohe obloge: 1,65 m2</t>
  </si>
  <si>
    <t>Stavka se sastoji od dva dijela; metalne potkonstrukcije i obloge. Dio obloge se oslanja na dio stavke NA108 (vidi stavku).
Metalna potkonstrukcija se izvodi prema nacrtima od čeličnih profila 40 x 40 mm ili 40 x 20 mm te se
sidri u pod/zid. Svi su čelični elementi podkonstrukcije međusobno zavareni. Završna obrada ručnim lakiranjem, nanašanjem temeljnog jednokomponentnog premaza na prethodno očišćenu površinu, te završnog jednokomponentnog mat laka u dva premaza, u boji po izboru projektanta. Sve prodore parne
brane obraditi Al trakom.
Metalna obloga se sastoji od nekoliko različitih komada perforiranog lima. Lim se izrezuje, perforira i savija tako da se dobiju "kutije" koje se onda vijčano montiraju i pričvršćuju za potkonstrukciju, sve izvedeno prema nacrtu.
Plohe su izvedene tako da imaju rub od 20 mm ravne i pune plohe lima dok je ostatak od perforirani dio plohe lima. Uzorak perforacije i konačna boja lima prema odabiru projektanta. Završna obrada metalnih površina zaštitom zinc-primerom, te plastificiranjem strukturiranom bojom RAL 9005 ili jednakovrijednom _______________.
Za stavku NA206e potkonstrukcija u 3 polja i 3 komada obloge.
Ukupno plohe obloge: 3,1 m2</t>
  </si>
  <si>
    <t>Stavka se sastoji od metalnog nosača s konzolnom rukom i visećom lampom (keramika) koja nije dio ove stavke.
Stavka je vezana za stavku NA106 a i NA106b. Na bravarsku podkonstrukciju stola navedenih stavki se vari fiksna cijev 40 x 40 x 4 mm na koju se montira metalna cijev 50x50x4mm i fiksira dijana vijcima bez vidljive glave.
Konzolna ruka na koju se vješa visilica je od savijene šuplje cijevi promjera 21,3mm, debljina stijenke 2mm, kroz koju prolazi kabel za rasvjetu. Na označenim mjestima je potrebno ostaviti rupe za prolaz strujnog kabla visilice. Ruka se spaja na demontažni stup preko navarenog U profila dimenzija 30 x 28 x 30 mm, debljina stijenke 3mm.
Prije izrade svih stavki potrebno je napraviti probni uzorak kako bi projektant potvrdio sve eventualne
izmjene i dorade.
Svi metalni elementi stavke zaštićeni zinc-primerom, te plastificirano strukturiranom bojom RAL 9005 ili jednakovrijednom.
Dimenzije: ukupna visina 124 cm (vidljivi dio stupa 110cm), dužina ruke 79,5 cm</t>
  </si>
  <si>
    <t>Stavka se sastoji od metalne podkonstrukcije za prihvat rasvjete i dva reflektora (koje nisu predmet ove stavke).
Reflektori se montiraju na metalni C profil u kojem je integrirano prolazno ožičenje za dvije svjetiljke.
Dužinom i položajem rasvjete stavka je vezana sa stolarsku stavku NA102.
Metalna potkonstrukcija se izvodi prema nacrtima od dva čelična L profila 15 x 15 x 2 mm koji se
učvršćuju u gk zid. Na njih se montira čelični C profil 60 x 36 x 4 mm, s gornje i donje strane dijana vijcima.
Svi metalni elementi stavke zaštićeni zinc-primerom, te plastificirano strukturiranom bojom RAL 9005 ili jednakovrijednom _______________.
Ukupna dužina 'C' profila: 4,60 m
Sve mjere ugradbe kontrolirati u naravi.
U stavku je uključena i izrada radioničkih nacrta, koji se prije izvedbe moraju dati na odobrenje projektantu.
Obračun po komadu.</t>
  </si>
  <si>
    <t>U stavkama, gdje se radi definiranja tehničkih svojstava i minimalnih tehničkih karakteristika navodi tip ili proizvođač predmeta nabave nudi se predmet nabave kao navedeni ili jednakovrijedan. U stavkama gdje se navodi određeni proizvod s dodatkom "ili jednakovrijedan", ponuditelj mora na za to predviđenim praznim mjestima troškovnika, prema odgovarajućim stavkama, navesti podatke o proizvodu i tipu odgovarajućeg proizvoda koji nudi te priložiti dokaze iz kojih će se vidjeti karakteristike jednakovrijednih materijala ili proizvoda koje ponuditelj nudi za stavke troškovnika gdje je ta mogućnost predviđena. Proizvodi koji su u dokumentaciji za nadmetanje navedeni kao primjeri smatraju se ponuđenima ako ponuditelj ne navede nikakve druge proizvode na za to predviđenom mjestu troškovnika predmeta nabave. Svi uređaji, materijali i oprema koja se ugrađuje u objekt moraju imati oznaku Europskog podrijetla ili jednakovrijednog ______________________.</t>
  </si>
  <si>
    <t>Radovi se izvode prema projektu, a u svim slučajevima potrebne izmjene ili dopune projekta ili njegovih dijelova, odluku o tome donosit će sporazumno projektant, nadzorni inženjer, investitor i predstavnik izvođača radova, a tu svoju odluku unositi će u građevni dnevnik.</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</si>
  <si>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funkcionalnosti od ovlaštenih institucija, te preuzete po nadzornoj službi Investitora, ukoliko nije u opisu izričito drukčije određeno.</t>
  </si>
  <si>
    <r>
      <t>Obveza izvođača je na propisan način zbrinuti višak materijala iz iskopa i otpad. Ta obveza također podrazumijeva pronalaženje lokacija odlagališta (gradske deponije ili slično), pribavljanje pripadajućih suglasnosti nadležnih komunalnih i drugih službi, nadzo</t>
    </r>
    <r>
      <rPr>
        <sz val="10"/>
        <rFont val="Arial"/>
        <family val="2"/>
      </rPr>
      <t>rnog inženjera, glavnog projektanta i investitora, te sve ostale troškove za zbrinjavanje viška materijala i otpada, što je uključeno u jediničnu cijenu.</t>
    </r>
  </si>
  <si>
    <r>
      <rPr>
        <b/>
        <sz val="10"/>
        <rFont val="Arial"/>
        <family val="2"/>
        <charset val="238"/>
      </rPr>
      <t>Uvodne napomene:</t>
    </r>
    <r>
      <rPr>
        <sz val="10"/>
        <rFont val="Arial"/>
        <family val="2"/>
        <charset val="238"/>
      </rPr>
      <t xml:space="preserve"> Cijena za sve stavke mora uključivati  dobavu, transport i montažu sa svim materijalom i pomoćnim materijalom, radom i horizontalnim i vertikalnim transportom na gradilištu potrebne za dovršenje radova do potpune funkcionalne ili estetske gotovosti. Sitni potrošni materijal, pribor za spajanje, cijevi, MS prijelazi, tipli, vijci, završni čep za tlačnu probu i sl. je uključeno u cijenu.  Sva demontirana oprema i svi dijelovi konstrukcije i otpad nastao uklanjanjem građevina ili dijelova građevina se zbrinjava sukladno važečim propisima Republike Hrvatske ili jednakovrijednim ______________________. Sav materijal, opremu i uređaje kod dopreme na gradilište, a prije ugradnje, izvođač je dužan upisati u dnevnik građenja, te nadzornom organu dostaviti ateste i uvjerenja o kvaliteti, kao i garancijske listove i tehničku dokumentaciju sa podacima o uređajima i opremi. Bez istog materijali, oprema i uređaji ne smiju biti ugrađeni.</t>
    </r>
  </si>
  <si>
    <r>
      <rPr>
        <b/>
        <sz val="10"/>
        <rFont val="Arial"/>
        <family val="2"/>
      </rPr>
      <t xml:space="preserve">Demontaža postojećih unutarnjih cjevovoda instalacija vodovoda i kanalizacije </t>
    </r>
    <r>
      <rPr>
        <sz val="10"/>
        <rFont val="Arial"/>
        <family val="2"/>
        <charset val="238"/>
      </rPr>
      <t>koji su zatečeni. Sve prema zatečenom stanju kod izvedbe: u cijenu uračunata demontaža sa odvozom na deponij.  Obračun prema GBP prostora u kojima se nalaze vodovodne instalacije (sanitarni čvor, servisne prostorije, šank caffe bara, kuhinja, i sl.).</t>
    </r>
  </si>
  <si>
    <r>
      <rPr>
        <sz val="11"/>
        <rFont val="Calibri"/>
        <family val="2"/>
        <scheme val="minor"/>
      </rPr>
      <t xml:space="preserve">Dobava i montaža </t>
    </r>
    <r>
      <rPr>
        <b/>
        <sz val="10"/>
        <rFont val="Arial"/>
        <family val="2"/>
        <charset val="238"/>
      </rPr>
      <t>pocinčanih čeličnih cijevi</t>
    </r>
    <r>
      <rPr>
        <sz val="10"/>
        <rFont val="Arial"/>
        <family val="2"/>
      </rPr>
      <t xml:space="preserve"> za radni pritisak od 10 bara</t>
    </r>
    <r>
      <rPr>
        <sz val="10"/>
        <rFont val="Arial"/>
        <family val="2"/>
        <charset val="238"/>
      </rPr>
      <t xml:space="preserve"> HRN C.B5.225 ili jednovrijedna ___________________.</t>
    </r>
    <r>
      <rPr>
        <sz val="10"/>
        <rFont val="Arial"/>
        <family val="2"/>
      </rPr>
      <t xml:space="preserve"> spajanih fitinzima od tempera liva. Uračunat prijenos, spojni materijal, materijal potreban za učvršćenje odnosno ovješenje cjevovoda te materijal za izolaciju cjevovoda. Izolacija cijevovoda od armafleksa debljine 13 mm. Obračun po m izvedenog cjevovoda, u cijenu  uključiti i izvedbu priključaka na postojeći cjevovod. </t>
    </r>
  </si>
  <si>
    <r>
      <t xml:space="preserve">Nabava, doprema i ugradnja </t>
    </r>
    <r>
      <rPr>
        <b/>
        <sz val="10"/>
        <rFont val="Arial"/>
        <family val="2"/>
        <charset val="238"/>
      </rPr>
      <t xml:space="preserve">PP-R cijevi </t>
    </r>
    <r>
      <rPr>
        <sz val="10"/>
        <rFont val="Arial"/>
        <family val="2"/>
        <charset val="238"/>
      </rPr>
      <t>SDR 7,4, PN20 prema DIN 8077/78/DIN EN ISO 15874-2 ili jednakovrijednim ________________ i spojnih komada, za horizontalani i vertikalni  razvod hladne i tople vode unutar građevine sa ugradnjom metalnih obujmica sa gumom na razmaku od 0,5 - 2,5 m prema uputama u Tehničkom katalogu ili jednakovrijednom ______________________.  
Cijevi se polažu u instalacijski kanal, šliceve izvedene u zidovima i podovima objekta, zidne usjeke i proboje kao i pod stropom građevine. 
U cijenu uključiti materijal za pričvršćivanje cijevi (obujmica sa vijkom) pomoću kliznih i čvrstih točaka, cijevi se pričvršćuju svakih cca 0,80 m ovisno o profilu i uputama proizvođača. Cijevi položene u pod i u zid izoliraju se filcom, dok se sve ostale cijevi izoliraju izolacijom debljine 13 mm. U projektu su navedene nazivne mjere cijevi. U cijenu uključiti i izvedbu priključka na postojeći cjevovod sa svim potrebnim predradnjama.
Kod dopreme cijevi i spojnih komada na gradilište izvođač je obavezan nadzornom inženjeru priložiti dokument, tj. ispitivanje od strane ZAVODA ZA JAVNO ZDRAVSTVO temeljem kojeg se jamči da su cijevi uporabljive za pitku vodu (tj. za ljudsku uporabu) kao i važeću atestnu dokumentaciju prema normi HRN EN ISO 15874-2 ili jednakovrijednoj _______________________ izdanu od strane akreditirane kuće u RH.</t>
    </r>
  </si>
  <si>
    <r>
      <rPr>
        <sz val="11"/>
        <rFont val="Calibri"/>
        <family val="2"/>
        <scheme val="minor"/>
      </rPr>
      <t>Dobava i montaža</t>
    </r>
    <r>
      <rPr>
        <b/>
        <sz val="10"/>
        <rFont val="Arial"/>
        <family val="2"/>
        <charset val="238"/>
      </rPr>
      <t xml:space="preserve"> ravnih propusnih ventila  </t>
    </r>
    <r>
      <rPr>
        <sz val="10"/>
        <rFont val="Arial"/>
        <family val="2"/>
        <charset val="238"/>
      </rPr>
      <t>HRN M.C5.270. ili jednakovrijedna _______________________</t>
    </r>
    <r>
      <rPr>
        <sz val="10"/>
        <rFont val="Arial"/>
        <family val="2"/>
      </rPr>
      <t xml:space="preserve"> ili kuglastih ventila (leptir). Obračun po ugrađenom komadu.</t>
    </r>
  </si>
  <si>
    <r>
      <rPr>
        <b/>
        <sz val="10"/>
        <rFont val="Arial CE"/>
        <charset val="238"/>
      </rPr>
      <t>Sanacija kompletno svih slojeva poda nakon šlicanja</t>
    </r>
    <r>
      <rPr>
        <sz val="10"/>
        <rFont val="Arial CE"/>
        <charset val="238"/>
      </rPr>
      <t>. Pretpostavljeni slojevi su: AB ploča d=10cm, hidroizolacija, termoizolacija d=5cm, PVC folija, cementni estrih 5cm. Stavka uključuje kompletnu izvedbu svih slojeva do završne obloge keramike. Uključiti armaturu i ankere kod izvedbe AB ploče kao i premaz SN-vezom za spoje novog is tarog betona. Sve komplet izvesti u potpunosti. Obračun po m</t>
    </r>
    <r>
      <rPr>
        <vertAlign val="superscript"/>
        <sz val="10"/>
        <rFont val="Arial CE"/>
        <charset val="238"/>
      </rPr>
      <t>2</t>
    </r>
    <r>
      <rPr>
        <sz val="10"/>
        <rFont val="Arial CE"/>
        <charset val="238"/>
      </rPr>
      <t>.</t>
    </r>
  </si>
  <si>
    <r>
      <t>Zatrpavanje preostalog dijela rova</t>
    </r>
    <r>
      <rPr>
        <sz val="10"/>
        <rFont val="Arial"/>
        <family val="2"/>
      </rPr>
      <t xml:space="preserve"> i građevinskih jama materijalom od iskopa. Zatrpavanje vršiti u slojevima debljine 30 cm uz zbijanje.
Upotreba teških nabijača nije dozvoljena. Obračun po m</t>
    </r>
    <r>
      <rPr>
        <vertAlign val="superscript"/>
        <sz val="10"/>
        <rFont val="Arial"/>
        <family val="2"/>
        <charset val="238"/>
      </rPr>
      <t>3</t>
    </r>
    <r>
      <rPr>
        <sz val="10"/>
        <rFont val="Arial"/>
        <family val="2"/>
      </rPr>
      <t xml:space="preserve"> ugrađenog materijala.</t>
    </r>
  </si>
  <si>
    <r>
      <rPr>
        <sz val="10"/>
        <color theme="1"/>
        <rFont val="Arial"/>
        <family val="2"/>
        <charset val="238"/>
      </rPr>
      <t>Odvoz i razastiranje</t>
    </r>
    <r>
      <rPr>
        <sz val="10"/>
        <rFont val="Arial"/>
        <family val="2"/>
        <charset val="238"/>
      </rPr>
      <t xml:space="preserve"> pr</t>
    </r>
    <r>
      <rPr>
        <sz val="10"/>
        <rFont val="Arial"/>
        <family val="2"/>
      </rPr>
      <t>eostalog materijala od iskopa nakon zatrpavanja rovova na deponiju u krugu do 10 km uključujuči razastiranje i taksa. Obračun po m</t>
    </r>
    <r>
      <rPr>
        <vertAlign val="superscript"/>
        <sz val="10"/>
        <rFont val="Arial"/>
        <family val="2"/>
        <charset val="238"/>
      </rPr>
      <t>3</t>
    </r>
    <r>
      <rPr>
        <sz val="10"/>
        <rFont val="Arial"/>
        <family val="2"/>
      </rPr>
      <t xml:space="preserve"> preveženog materijala u rastresitom stanju (koeficjent rastresitosti 1,25).</t>
    </r>
  </si>
  <si>
    <r>
      <t>Nabava, transport, raznošenje duž trase, ugradba</t>
    </r>
    <r>
      <rPr>
        <b/>
        <sz val="10"/>
        <rFont val="Arial"/>
        <family val="2"/>
        <charset val="238"/>
      </rPr>
      <t xml:space="preserve"> PVC-U kanalizacijskih cijevi klase  SN 4</t>
    </r>
    <r>
      <rPr>
        <sz val="10"/>
        <rFont val="Arial"/>
        <family val="2"/>
      </rPr>
      <t xml:space="preserve">. </t>
    </r>
    <r>
      <rPr>
        <b/>
        <sz val="10"/>
        <rFont val="Arial"/>
        <family val="2"/>
        <charset val="238"/>
      </rPr>
      <t xml:space="preserve">Cijevi se polažu na pješčanu posteljicu </t>
    </r>
    <r>
      <rPr>
        <sz val="10"/>
        <rFont val="Arial"/>
        <family val="2"/>
        <charset val="238"/>
      </rPr>
      <t>sukladno n</t>
    </r>
    <r>
      <rPr>
        <sz val="10"/>
        <rFont val="Arial"/>
        <family val="2"/>
      </rPr>
      <t>aputcima proizvođaća, te se spajaju uz pomoć integriranih spojnih elemenata. PVC kanalizacijske cijevi moraju udovoljiti</t>
    </r>
    <r>
      <rPr>
        <sz val="10"/>
        <rFont val="Arial"/>
        <family val="2"/>
        <charset val="238"/>
      </rPr>
      <t xml:space="preserve"> Europskim normama EN 1401-1, EN 13476, EN 476, EN ISO 9967 i EN 9969 ili jednakovrijednim ________________________. </t>
    </r>
    <r>
      <rPr>
        <sz val="10"/>
        <rFont val="Arial"/>
        <family val="2"/>
      </rPr>
      <t xml:space="preserve">Svojstva materijal za izradu cijevi moraju biti u skladu </t>
    </r>
    <r>
      <rPr>
        <sz val="10"/>
        <rFont val="Arial"/>
        <family val="2"/>
        <charset val="238"/>
      </rPr>
      <t>s EN 638, EN 728, ISO 1133, ISO 1183, ISO 12091, EN 763 ili jednakovrijednim __________________</t>
    </r>
    <r>
      <rPr>
        <sz val="10"/>
        <rFont val="Arial"/>
        <family val="2"/>
      </rPr>
      <t>. Svi brtveni elementi moraju biti izrađeni u skladu s EN 681-1. Obračun po metru ugrađenog cjevovoda niže navedene vrste i nominalne veličine:</t>
    </r>
  </si>
  <si>
    <r>
      <t>Dobava i montaža</t>
    </r>
    <r>
      <rPr>
        <b/>
        <sz val="10"/>
        <rFont val="Arial"/>
        <family val="2"/>
      </rPr>
      <t xml:space="preserve"> fazonskih komada</t>
    </r>
    <r>
      <rPr>
        <sz val="10"/>
        <rFont val="Arial"/>
        <family val="2"/>
      </rPr>
      <t xml:space="preserve"> za PVC-U kanalizacione cijevi debljine stjenke prema</t>
    </r>
    <r>
      <rPr>
        <sz val="10"/>
        <rFont val="Arial"/>
        <family val="2"/>
        <charset val="238"/>
      </rPr>
      <t xml:space="preserve"> EN 1401-1 SN 4 ili jednakovrijednoj normi ________________________.</t>
    </r>
    <r>
      <rPr>
        <sz val="10"/>
        <rFont val="Arial"/>
        <family val="2"/>
      </rPr>
      <t xml:space="preserve">  Uračunat sav transport i materijal potreban za montažu. Obračun po ugrađenom komadu.</t>
    </r>
  </si>
  <si>
    <r>
      <t xml:space="preserve">Dobava, prijenos i montaža </t>
    </r>
    <r>
      <rPr>
        <b/>
        <sz val="10"/>
        <rFont val="Arial"/>
        <family val="2"/>
        <charset val="238"/>
      </rPr>
      <t xml:space="preserve">zvučno optimiranih troslojnih polipropilenskih (PP-MD) odvodnih cijevi </t>
    </r>
    <r>
      <rPr>
        <sz val="10"/>
        <rFont val="Arial"/>
        <family val="2"/>
        <charset val="238"/>
      </rPr>
      <t xml:space="preserve">izrađenih sukladno HRN EN 1451-1:2000, SN4 (S16) ili jednakovrijednoj normi _________________, s vodotijesnim natičnim spajanjem, za </t>
    </r>
    <r>
      <rPr>
        <b/>
        <sz val="10"/>
        <rFont val="Arial"/>
        <family val="2"/>
        <charset val="238"/>
      </rPr>
      <t>zvučno poboljšani sistem</t>
    </r>
    <r>
      <rPr>
        <sz val="10"/>
        <rFont val="Arial"/>
        <family val="2"/>
        <charset val="238"/>
      </rPr>
      <t xml:space="preserve"> odvodnje. Stavka uključuje potreban pričvrsni pribor i originalne obujmice s gumenim uloškom. </t>
    </r>
    <r>
      <rPr>
        <b/>
        <sz val="10"/>
        <rFont val="Arial"/>
        <family val="2"/>
        <charset val="238"/>
      </rPr>
      <t>Cijevi za razvod odvodnje po kuhinji i sanitarijama</t>
    </r>
    <r>
      <rPr>
        <sz val="10"/>
        <rFont val="Arial"/>
        <family val="2"/>
        <charset val="238"/>
      </rPr>
      <t>. Obračun po m cijevi.</t>
    </r>
  </si>
  <si>
    <t>Dobava i montaža podnog jednodijelnog industrijskog  slivnika  izrađenog prema HRN EN 1253, s prirubnicom za ljepljenje izolacije i izvadivim zaporom za miris (sifonom) i horizontalnim odvodom DN100, protoka 3,5 l/sec, sve izrađeno iz nehrđajućeg čelika AISI 304. Tijelo slivnika promjera 157 mm, dosjed za rešetku i zapor za miris izrađeni sa radijusom većim od 3 mm prema higijnskom dizajnu HRN EN 14159 ili jednakovrijednoj ___________________ te EHEDG standardima za prehrambenu industriju ili jednakovrijednim _____________________, radi lakšeg čišćenja i održavanja. Materijal dodatno zaštićen postupkom pikopasivizacije nakon izrade radi dodatne zaštite od agresivnih medija i korozije. Rešetka mrežasta protuklizna, elektropolirana radi lakšeg čišćenja, klase nosivosti A15.  Obračun po ugrađenom komadu.</t>
  </si>
  <si>
    <t xml:space="preserve">Dobava i montaža kanala za odvodnju kuhinje u higijenskoj izvedbi. Tijelo kanala iz nehrđajućeg čelika AISI 304 dodatno zaštićen postupkom piko-pasivizacije. Svi spojevi izrađeni sa radijusom većim od 3 mm prema higijnskom dizajnu HRN EN 14159 ili jednakovrijednoj ___________________ te EHEDG standardima ili jednakovrijednim ________________ za prehrambenu industriju, radi lakšeg čišćenja i održavanja. Tijelo izvedeno sa padom prema sredini i izljevom Ø 142 mm za spoj na podni slivnik. Slivnik sa horizontalnim izljevom DN100, protoka 2,8 l/sec. Tijelo opremljeno ankerima za beton i nogicama za nivelaciju prilikom ugradnje te sitom za sakupljenje nečistoća. Pokrovna rešetka protuklizna, mrežasta razreda opterećenja A15 za pješaćko opterećenje. Završna obrada rešetke elektropoliranje radi lakšeg čišćenja. </t>
  </si>
  <si>
    <t>- direktiva za uređaje, 2006/42/EC ili jednakovrijedna ________________________</t>
  </si>
  <si>
    <t>- direktiva za opremu koja se odnosi na niski napon, 2006/95/EC ili jednakovrijedna _______________________ i normu EN60439-1  ili jednakovrijedna ____________________za elektro ormar</t>
  </si>
  <si>
    <t>- direktiva za elektromagnetsku kompatibilnost, 2004/108/EC Klasa A ili jednakovrijedna __________________________</t>
  </si>
  <si>
    <r>
      <rPr>
        <sz val="10"/>
        <rFont val="Arial"/>
        <family val="2"/>
        <charset val="238"/>
      </rPr>
      <t>Zrakom hlađena krovna klima komora (rooftop) u izvedbi toplinske pumpe, namijenjena za vanjsku ugradnju. EUROVENT ili jednakovrijedno ________________ certificirana te izrađena prema ECODESIGN direktivama ili jednakovrijednim ____________________________. R</t>
    </r>
    <r>
      <rPr>
        <sz val="10"/>
        <color theme="1"/>
        <rFont val="Arial"/>
        <family val="2"/>
        <charset val="238"/>
      </rPr>
      <t xml:space="preserve">ooftop sadrži kompletnu opremu u rashladnom krugu, ožičenja, te dolazi prednapunjen radnom tvari R410A. </t>
    </r>
  </si>
  <si>
    <r>
      <t>- sezonski omjer energetske učinkovitosti, SEER</t>
    </r>
    <r>
      <rPr>
        <sz val="10"/>
        <color indexed="8"/>
        <rFont val="Arial"/>
        <family val="2"/>
        <charset val="238"/>
      </rPr>
      <t>&gt;150%</t>
    </r>
  </si>
  <si>
    <r>
      <t>- ulazna temperatura zraka: 12</t>
    </r>
    <r>
      <rPr>
        <sz val="10"/>
        <color indexed="8"/>
        <rFont val="Arial"/>
        <family val="2"/>
        <charset val="238"/>
      </rPr>
      <t>°C</t>
    </r>
  </si>
  <si>
    <r>
      <t xml:space="preserve">Dobava i montaža okruglog stropnog anemostata za dovod zraka, izrađen od čeličnog lima, s lamelama za istrujavanje zraka, u kompletu s predizoliranom </t>
    </r>
    <r>
      <rPr>
        <sz val="10"/>
        <rFont val="Arial"/>
        <family val="2"/>
        <charset val="238"/>
      </rPr>
      <t>okruglom priključnom kutijom izrađenom od pocinčanog lima, s vertikalnim priključkom i perforiranim regulatorom količine zraka. Karakteristike za narudžbu:</t>
    </r>
  </si>
  <si>
    <r>
      <t xml:space="preserve">Veličina priključka </t>
    </r>
    <r>
      <rPr>
        <sz val="10"/>
        <rFont val="Arial"/>
        <family val="2"/>
        <charset val="238"/>
      </rPr>
      <t>φ</t>
    </r>
    <r>
      <rPr>
        <sz val="10"/>
        <color theme="1"/>
        <rFont val="Arial"/>
        <family val="2"/>
        <charset val="238"/>
      </rPr>
      <t>248</t>
    </r>
  </si>
  <si>
    <r>
      <t xml:space="preserve">Dobava i montaža kvadratnog stropnog anemostata za dovod zraka, izrađen od čeličnog lima, s lamelama za istrujavanje zraka, sa pojedinačno podesivim krilcima, u kompletu s predizoliranom </t>
    </r>
    <r>
      <rPr>
        <sz val="10"/>
        <rFont val="Arial"/>
        <family val="2"/>
        <charset val="238"/>
      </rPr>
      <t>kvadratnom priključnom kutijom izrađenom od pocinčanog lima, s vertikalnim priključkom i perforiranim regulatorom količine zraka. Oznake za narudžbu:</t>
    </r>
  </si>
  <si>
    <r>
      <t xml:space="preserve">Veličina 500, broj lamela 24, veličina priključka </t>
    </r>
    <r>
      <rPr>
        <sz val="10"/>
        <rFont val="Arial"/>
        <family val="2"/>
        <charset val="238"/>
      </rPr>
      <t>φ</t>
    </r>
    <r>
      <rPr>
        <sz val="10"/>
        <color theme="1"/>
        <rFont val="Arial"/>
        <family val="2"/>
        <charset val="238"/>
      </rPr>
      <t>198</t>
    </r>
  </si>
  <si>
    <r>
      <t xml:space="preserve">Veličina 600, broj lamela 24, veličina priključka </t>
    </r>
    <r>
      <rPr>
        <sz val="10"/>
        <rFont val="Arial"/>
        <family val="2"/>
        <charset val="238"/>
      </rPr>
      <t>φ248</t>
    </r>
  </si>
  <si>
    <r>
      <t xml:space="preserve">Veličina 600, broj lamela 48, veličina priključka </t>
    </r>
    <r>
      <rPr>
        <sz val="10"/>
        <rFont val="Arial"/>
        <family val="2"/>
        <charset val="238"/>
      </rPr>
      <t>φ248</t>
    </r>
  </si>
  <si>
    <r>
      <t xml:space="preserve">Dobava i montaža </t>
    </r>
    <r>
      <rPr>
        <sz val="10"/>
        <rFont val="Arial"/>
        <family val="2"/>
        <charset val="238"/>
      </rPr>
      <t>zidne pravokutne kuhinjske nape, izrađena od brušenog nehrđajućeg čelika, u kompletu s kombiniranim filterima, regulacijskim žaluzinama na odsisnim priključcima, ovjesnim priborom i drenažom nape. Veličine za narudžbu (širina x dužina x visina):</t>
    </r>
  </si>
  <si>
    <r>
      <t>1000x900x450 (1 filter,</t>
    </r>
    <r>
      <rPr>
        <sz val="10"/>
        <rFont val="Arial"/>
        <family val="2"/>
        <charset val="238"/>
      </rPr>
      <t xml:space="preserve"> 1 priključak)</t>
    </r>
  </si>
  <si>
    <r>
      <t xml:space="preserve">2200x1000x450 (4 filtera, </t>
    </r>
    <r>
      <rPr>
        <sz val="10"/>
        <rFont val="Arial"/>
        <family val="2"/>
        <charset val="238"/>
      </rPr>
      <t>1 rasvjetno tijelo, 2 priključka)</t>
    </r>
  </si>
  <si>
    <r>
      <t>2800x1000x450 (4 filtera, 2 rasvjetna tijela, 2 priključka</t>
    </r>
    <r>
      <rPr>
        <sz val="10"/>
        <rFont val="Arial"/>
        <family val="2"/>
        <charset val="238"/>
      </rPr>
      <t>)</t>
    </r>
  </si>
  <si>
    <r>
      <rPr>
        <sz val="10"/>
        <rFont val="Arial"/>
        <family val="2"/>
        <charset val="238"/>
      </rPr>
      <t>φ</t>
    </r>
    <r>
      <rPr>
        <sz val="10"/>
        <color theme="1"/>
        <rFont val="Arial"/>
        <family val="2"/>
        <charset val="238"/>
      </rPr>
      <t>560</t>
    </r>
  </si>
  <si>
    <r>
      <rPr>
        <b/>
        <sz val="10"/>
        <rFont val="Arial"/>
        <family val="2"/>
        <charset val="238"/>
      </rPr>
      <t>NAPOMENA:</t>
    </r>
    <r>
      <rPr>
        <sz val="10"/>
        <rFont val="Arial"/>
        <family val="2"/>
        <charset val="238"/>
      </rPr>
      <t xml:space="preserve"> prije narudžbe fleksibilnih priključaka provjeriti dimenzije prema mjernoj skici naručenog klima uređaja.</t>
    </r>
  </si>
  <si>
    <r>
      <t xml:space="preserve">Dobava i montaža okrugle spiro cijevi iz pocinčanog lima </t>
    </r>
    <r>
      <rPr>
        <sz val="10"/>
        <rFont val="Arial"/>
        <family val="2"/>
        <charset val="238"/>
      </rPr>
      <t>i nehrđajućeg čelika (ako je posebno navedeno), uključivo svi potrebni fazonski komadi (koljena, redukcije, T-komadi i sl.). Isključivo zavjesni, pričvrsni i brtveni materijal. Dimenzije øD (mm):</t>
    </r>
  </si>
  <si>
    <r>
      <t>- koljeno 90</t>
    </r>
    <r>
      <rPr>
        <sz val="10"/>
        <rFont val="Arial"/>
        <family val="2"/>
        <charset val="238"/>
      </rPr>
      <t>°</t>
    </r>
  </si>
  <si>
    <r>
      <t>Ø600-</t>
    </r>
    <r>
      <rPr>
        <sz val="10"/>
        <rFont val="Arial"/>
        <family val="2"/>
        <charset val="238"/>
      </rPr>
      <t>Ø400</t>
    </r>
  </si>
  <si>
    <r>
      <t>Ø500-</t>
    </r>
    <r>
      <rPr>
        <sz val="10"/>
        <rFont val="Arial"/>
        <family val="2"/>
        <charset val="238"/>
      </rPr>
      <t>Ø315</t>
    </r>
  </si>
  <si>
    <r>
      <t>Ø400-</t>
    </r>
    <r>
      <rPr>
        <sz val="10"/>
        <rFont val="Arial"/>
        <family val="2"/>
        <charset val="238"/>
      </rPr>
      <t>Ø250</t>
    </r>
  </si>
  <si>
    <r>
      <t>Ø355-</t>
    </r>
    <r>
      <rPr>
        <sz val="10"/>
        <rFont val="Arial"/>
        <family val="2"/>
        <charset val="238"/>
      </rPr>
      <t>Ø250</t>
    </r>
  </si>
  <si>
    <r>
      <t>Ø315-</t>
    </r>
    <r>
      <rPr>
        <sz val="10"/>
        <rFont val="Arial"/>
        <family val="2"/>
        <charset val="238"/>
      </rPr>
      <t>Ø250</t>
    </r>
  </si>
  <si>
    <r>
      <t>Ø315-</t>
    </r>
    <r>
      <rPr>
        <sz val="10"/>
        <rFont val="Arial"/>
        <family val="2"/>
        <charset val="238"/>
      </rPr>
      <t>Ø200</t>
    </r>
  </si>
  <si>
    <r>
      <t>Ø200-</t>
    </r>
    <r>
      <rPr>
        <sz val="10"/>
        <rFont val="Arial"/>
        <family val="2"/>
        <charset val="238"/>
      </rPr>
      <t>Ø125</t>
    </r>
  </si>
  <si>
    <r>
      <t>Ø600-</t>
    </r>
    <r>
      <rPr>
        <sz val="10"/>
        <rFont val="Arial"/>
        <family val="2"/>
        <charset val="238"/>
      </rPr>
      <t>Ø500</t>
    </r>
  </si>
  <si>
    <r>
      <t>Ø500-</t>
    </r>
    <r>
      <rPr>
        <sz val="10"/>
        <rFont val="Arial"/>
        <family val="2"/>
        <charset val="238"/>
      </rPr>
      <t>Ø400</t>
    </r>
  </si>
  <si>
    <r>
      <t>Ø400-</t>
    </r>
    <r>
      <rPr>
        <sz val="10"/>
        <rFont val="Arial"/>
        <family val="2"/>
        <charset val="238"/>
      </rPr>
      <t>Ø355</t>
    </r>
  </si>
  <si>
    <r>
      <t>Ø355-</t>
    </r>
    <r>
      <rPr>
        <sz val="10"/>
        <rFont val="Arial"/>
        <family val="2"/>
        <charset val="238"/>
      </rPr>
      <t>Ø315</t>
    </r>
  </si>
  <si>
    <r>
      <t>Ø250-</t>
    </r>
    <r>
      <rPr>
        <sz val="10"/>
        <rFont val="Arial"/>
        <family val="2"/>
        <charset val="238"/>
      </rPr>
      <t>Ø200</t>
    </r>
  </si>
  <si>
    <r>
      <rPr>
        <b/>
        <sz val="10"/>
        <rFont val="Arial"/>
        <family val="2"/>
        <charset val="238"/>
      </rPr>
      <t>NAPOMENE:</t>
    </r>
    <r>
      <rPr>
        <sz val="10"/>
        <rFont val="Arial"/>
        <family val="2"/>
        <charset val="238"/>
      </rPr>
      <t xml:space="preserve">
- Pocinčana čelična potkonstrukcija s pratećim gazištem za oslanjanje strojarske opreme na krov (RT i KK) nije predmet ovog troškovnika.
- Za istu je potrebno napraviti statički proračun i prateće radioničke nacrte (arhitekt.-građ. projekt).
- Prije izrade nosive čelične potkonstrukcije provjeriti dimenzije opreme prema konačnim nacrtima proizvođača opreme.</t>
    </r>
  </si>
  <si>
    <t>- direktiva uređaja na plinovita goriva, 90/396/EC ili jednakovrijedna __________________________</t>
  </si>
  <si>
    <t>- EN 60204-1 ili jednakovrijedna _____________________, opći zahtjevi za sigurnost električne opreme u samim uređajima</t>
  </si>
  <si>
    <t>- direktiva za opremu pod tlakom (PED), 97/23/EC ili jednakovrijedna ____________________________</t>
  </si>
  <si>
    <t>- EN 378  ili jednakovrijedna ____________________________, rashladni sustavi i dizalice topline – zahtjevi s obzirom na sigurnost i okoliš</t>
  </si>
  <si>
    <t>- direktiva lemljenja, NF EN 1044 ili jednakovrijedna ________________________</t>
  </si>
  <si>
    <t>- direktiva o ograničenju uporabe određenih opasnih tvari u električnoj i elektroničkoj opremi, 2011/65/EU ili jednakovrijedna _______________________</t>
  </si>
  <si>
    <t>Da bi se ispunili zahtjevi za upravljanje kvalitetom i da bude u skladu s globalnom politikom rizika za okoliš, uređaj je projektiran i proizveden u ISO 14001 (Sustav upravljanja okolišem) ili jednakovrijedna _________________, ISO 9001:2008  ili jednakovrijedna _________________(Sustav upravljanja kvalitetom) i OHSAS 18001  ili jednakovrijedan _________________(Sustav upravljanja zaštitom na radu i zdravljem zaposlenika) certificiranoj tvornici.</t>
  </si>
  <si>
    <t>Kako bi se osiguralo da će isporučeni proizvod raditi u skladu s potrebnim performansama i stoga u skladu s ulaganjem, uređaj je proračunat, ispitan i certificiran u skladu sa sljedećim Eurovent standardima ili jednakovrijednima ______________________:</t>
  </si>
  <si>
    <t>- standard za ocjenu, RS 6/C/007 -2017 ili jednakovrijedan ________________________</t>
  </si>
  <si>
    <t>- metoda izračuna kapaciteta i potrošnje prema EN 14511:2013 ili jednakovrijednoj _____________________</t>
  </si>
  <si>
    <t>- metoda izračuna sezonskog omjera energetske učinkovitosti SEER prema EN 14825:2013 ili jednakovrijednoj _____________________</t>
  </si>
  <si>
    <t>- metoda izračuna protoka zraka prema EN 17025  ili jednakovrijednoj _____________________</t>
  </si>
  <si>
    <t>- metodologija testa učinkovitosti prema EN 14513  ili jednakovrijednoj _____________________</t>
  </si>
  <si>
    <t>Prema Eurovent certificiranju, učinkovitost uređaja zadovoljava Europsku Ecodesign Direktivu 2009/125/EC (2016/2281 / LOT 21) koja stupa na snagu od 01.01.2018. ili jednakovrijednu ___________________________</t>
  </si>
  <si>
    <t>Na metalne panele je nanesena poliesterska boja RAL 9003 ili jednakovrijedna _________________________</t>
  </si>
  <si>
    <t>Također, direktivom 2009/125/EC ili jednakovrijednom ___________________ uređaj zadovoljava vrijednost:</t>
  </si>
  <si>
    <t>- EUROVENT energetska klasa: A ili jednakovrijedna _________________________</t>
  </si>
  <si>
    <t>- faktor specifične snage ventilatora, SFP klasa: 4 ili jednakovrijedna ________________________</t>
  </si>
  <si>
    <r>
      <rPr>
        <b/>
        <sz val="10"/>
        <rFont val="Arial"/>
        <family val="2"/>
        <charset val="238"/>
      </rPr>
      <t>NAPOMENA:</t>
    </r>
    <r>
      <rPr>
        <sz val="10"/>
        <rFont val="Arial"/>
        <family val="2"/>
        <charset val="238"/>
      </rPr>
      <t xml:space="preserve"> Prije narudžbe kuhinjskih napa provesti kontrolu dimenzija na licu mjesta.</t>
    </r>
  </si>
  <si>
    <t>Dobava i montaža protupožarne zaklopke pravokutnog i cilindričnog oblika, vatrootpornosti 90 minuta, pravokutne i cilindrične izvedbe, predviđena za ugradnju na limeni kanal, sastoji se iz kućišta izrađenog iz pocinčanog lima i leptira izrađenog od istog lima punjenog azbestnom pločom debljine 12 mm, opremljena toplinsko-električnim prekidačem, krajnjim kontaktima i indikacijom položaja leptira (otvoreno-zatvoreno) i elektromotornim pogonom 230V s povratnom oprugom, te potrebnim priborom za montažu. Karakteristike:</t>
  </si>
  <si>
    <t>Dobava i montaža fleksibilne toplinski izolirane cijevi, postojane na radnu temperaturu od -30°C do 140°C, klase zapaljivosti B2 (prema DIN 4102 ili jednakovrijednoj __________________), dimenzije øD (mm):</t>
  </si>
  <si>
    <r>
      <rPr>
        <sz val="10"/>
        <rFont val="Arial"/>
        <family val="2"/>
        <charset val="238"/>
      </rPr>
      <t xml:space="preserve">Dobava i montaža kanala za razvod zraka izrađenog iz pocinčanog čeličnog lima prema HRN EN 1506:2008 ili jednakovrijednoj _________________ </t>
    </r>
    <r>
      <rPr>
        <sz val="10"/>
        <color theme="1"/>
        <rFont val="Arial"/>
        <family val="2"/>
        <charset val="238"/>
      </rPr>
      <t>(debljina ovisno o dimenziji veće stranice kanala, a prema tablici priloženoj u tehničkom opisu odnosno sukladno navedenoj ili jednakovrijednoj normi _____________________). Kanali s većom stranicom od 300 mm ukrućuju se križnim brazdama ili uzdužnim Z brazdama. Uključivo svi fazonski komadi, kanalski nastavci, koljena s registrima skretnih limova te prirubnice iz kutnog željeza. Isključivo zavjesni, pričvrsni i brtveni materijal.</t>
    </r>
  </si>
  <si>
    <t>Dobava i montaža antivibracijskog i zvučno izolirajućeg zavjesnog materijala, te pričvrsnog i brtvenog materijala za spajanje i montažu ventilacijskih kanala. Brtvljenje sekcija kanala izvesti pomoću negorive trake.</t>
  </si>
  <si>
    <r>
      <t>Dobava boje i ličenje čeličnih kanala otpadnog zraka iz KUHINJE. Kanal se l</t>
    </r>
    <r>
      <rPr>
        <sz val="10"/>
        <rFont val="Arial"/>
        <family val="2"/>
        <charset val="238"/>
      </rPr>
      <t xml:space="preserve">iči iznutra </t>
    </r>
    <r>
      <rPr>
        <sz val="10"/>
        <color theme="1"/>
        <rFont val="Arial"/>
        <family val="2"/>
        <charset val="238"/>
      </rPr>
      <t>i izvana s dva premaza temeljne boje (u dvije nijanse) i dva premaza laka u bijeloj boji s odgovarajućim atestom otpornosti na kemikalije.</t>
    </r>
  </si>
  <si>
    <t>-klasa vatrootpornosti BL-s2,d0 (za cijevi) i B-s3,d0,  prema HRN EN 13501-1 ili jednakovrijednoj _____________________</t>
  </si>
  <si>
    <t>-toplinska vodljivost kod 0°C: za izolaciju debljine 6-19 mm λ ≤ 0,034 W/(m.K), za izolaciju debljine 25-60 mm λ ≤ 0,036 W/(m.K) prema EN 12667/EN ISO 8497 ili jednakovrijednoj _______________________</t>
  </si>
  <si>
    <t>-koeficijent otpora difuziji vodene pare: μ≥ 7.000, prema EN 13469/EN 12086 ili jednakovrijednoj _______________________</t>
  </si>
  <si>
    <t>-absorpcija vode &lt; 0,1 kg/m2, prema EN 13472/EN 1609 ili jednakovrijednoj ____________________</t>
  </si>
  <si>
    <t>-temperaturno područje primjene -45÷+110°C, prema EN 14706/ EN 14707 ili jednakovrijednoj __________________</t>
  </si>
  <si>
    <t>-klasa vatrootpornosti BL-s2,d0 (za cijevi) i B-s3,d0,  prema HRN EN 13501-1 ili jednakovrijednoj _____________________________</t>
  </si>
  <si>
    <t>-absorpcija vode &lt; 0,1 kg/m2, prema EN 13472/EN 1609 ili jednakovrijednoj _______________________</t>
  </si>
  <si>
    <t>-temperaturno područje primjene -45÷+110°C, prema EN 14706/ EN 14707 ili jednakovrijednoj _______________________</t>
  </si>
  <si>
    <t>Protupožarno brtvljenje prodora instalacija ventilacije (oko PPZ) kroz granične pregrade požarnih sektora atestiranim negorivim materijalima klase vatrootpornosti kao i pregrade kroz koje prolaze. Stavka obuhvaća sav materijal u potrebnoj količini i kvaliteti uz izdavanje popratnih atesta. Brtvljenje sljedećih dimenzija otvora prema normi HRN DIN 4102/XI ili jednakovrijednoj ______________________, klase K90 ili jednakovrijedne ____________________________:</t>
  </si>
  <si>
    <r>
      <rPr>
        <sz val="11"/>
        <rFont val="Calibri"/>
        <family val="2"/>
        <charset val="238"/>
        <scheme val="minor"/>
      </rPr>
      <t xml:space="preserve">Bakrene cijevi prema EN 1057 ili jednakovrijednoj ___________________, ravne, </t>
    </r>
    <r>
      <rPr>
        <sz val="11"/>
        <color theme="1"/>
        <rFont val="Calibri"/>
        <family val="2"/>
        <scheme val="minor"/>
      </rPr>
      <t>tvrde, R 290, u kompletu s pripadnim spojnim fitinzima, sljedećih dimenzija:</t>
    </r>
  </si>
  <si>
    <t>-klasa vatrootpornosti BL-s2,d0 (za cijevi) i B-s3,d0,  prema HRN EN 13501-1 ili jednakovrijednoj __________________________</t>
  </si>
  <si>
    <t>-toplinska vodljivost kod 0°C: za izolaciju debljine 6-19 mm λ ≤ 0,034 W/(m.K), za izolaciju debljine 25-60 mm λ ≤ 0,036 W/(m.K) prema EN 12667/EN ISO 8497 ili jednakovrijednoj ______________________</t>
  </si>
  <si>
    <t>-koeficijent otpora difuziji vodene pare: μ≥ 7.000, prema EN 13469/EN 12086 ili jednakovrijednoj ____________________________</t>
  </si>
  <si>
    <t>-absorpcija vode &lt; 0,1 kg/m2, prema EN 13472/EN 1609 ili jednakovrijednoj ____________________________</t>
  </si>
  <si>
    <t>-temperaturno područje primjene -45÷+110°C, prema EN 14706/ EN 14707 ili jednakovrijednoj ____________________________</t>
  </si>
  <si>
    <t>Tlačne probe instalacije prema DIN 4756 ili jednakovrijednoj ____________________________ i probni pogon postrojenja u trajanju od 72 sata, uključivo balansiranje i podešavanje instalacije, te izdavanje zapisnika o obavljenim radovima i ispitivanjima. Troškovi pogonske energije nisu uključeni.</t>
  </si>
  <si>
    <r>
      <rPr>
        <b/>
        <sz val="10"/>
        <rFont val="Arial"/>
        <family val="2"/>
        <charset val="238"/>
      </rPr>
      <t>Puštanje u pogon automatske regulacije</t>
    </r>
    <r>
      <rPr>
        <sz val="10"/>
        <rFont val="Arial"/>
        <family val="2"/>
        <charset val="238"/>
      </rPr>
      <t xml:space="preserve">
Radovi pri puštanju kompletne instalacije u pogon i usklađivanje djelovanja opreme za automatiku u polju s instalacijom elektromotornog pogona.
Programiranje DDC regulatora, ispitivanje signala za osiguravanje funkcionalno ispravnog rada svih sustava po specifikaciji strojarskog i električnog projekta.</t>
    </r>
  </si>
  <si>
    <t xml:space="preserve">
LPOW-2415B, napajanje, ulaz 85-265V, izlaz 24V, 15W, s 2 pozicijska izlazna konektora</t>
  </si>
  <si>
    <t>LINX-215 Automatizacijski poslužitelj proširiv s do 8 I / O modula putem LIOB konekcije, LIOB-FT i LIOB-IP, Multiprotocol podrška: CEA-709 uklj. usmjerivač, BACnet uklj. usmjerivač, Modbus, KNXnet / IP, M-Bus *, KNX TP1 *, SMI *, MP-Bus *, Enocean * (* putem ekstenzije, nije uključen), programira L-STUDIO ili jednakovrijedan __________________</t>
  </si>
  <si>
    <t>LIOB-102, I / O modul, 6 x univerzalni ulazi, 8 x 6A relejni izlazi, 6 x 0-10V izlazi, F2R16</t>
  </si>
  <si>
    <t>LIOB-101, I / O modul, 8 x univerzalni ulazi, 16 x digitalni ulazi (SO), F2R16</t>
  </si>
  <si>
    <t>dodirna ploča, prednja stakla, srebro, kapacitivni dodir, 7 "800x480 TFT zaslon, visoka boja, vizualizacija za BACnet objekte, CEA-709 NVs, Modbus TCP i RTU, 2xEthernet, 1xRS485, 1xTP / FT-10 , montažni okvir nije uključen</t>
  </si>
  <si>
    <t>montažni okvir</t>
  </si>
  <si>
    <t>detektor temperature, dim 80 x 92 x 50 mm</t>
  </si>
  <si>
    <t>senzor temperature prostorije, dim. 90 x 100 x 32 mm</t>
  </si>
  <si>
    <t>senzor temperature kanala, dim. 80x61x31 mm, raspon osjeta temperature -50-80 °C</t>
  </si>
  <si>
    <t>senzor tlaka, za uporabu sa zrakom ili neagresivnim plinovima, za općenitu primjenu HVAC-a. S membranskim elementom i mjernim rasponom mjerenja tlaka.dim. 92 x 94 x 49 mm, stupanj zaštite IP42 ili jednakovrijedan ______________</t>
  </si>
  <si>
    <t>senzor tlaka, za uporabu sa zrakom ili neagresivnim plinovima, za općenitu primjenu HVAC-a. S membranskim elementom i mjernim rasponom mjerenja tlaka, dim 92 x 94 x 49 mm, stupanj zaštite IP42 ili jednakovrijedan ______________</t>
  </si>
  <si>
    <t>diferencijalni tlačni prekidač za zrak i neagresivne plinove, 1 - 10  mbar, u kompletu sa sondom pomoćnog kanala</t>
  </si>
  <si>
    <t>diferencijalni tlačni prekidač, koristi se kao prekidač protoka ili monitor filtra u zračnim kanalima, dimenzije
81 x 90 mm, raspon mjerenja 20-300 Pa, stupanj zaštite IP54 ili jednakovrijedan ______________</t>
  </si>
  <si>
    <t>rotacijski aktuator prigušivača zraka, AC 230 V, 2-pozicije, 18 Nm, sa samocentrirajućim adapterom za osovinu d= 8-25.6 mm, kvadrat 6 -18 mm, min. dužina osovine 20 mm</t>
  </si>
  <si>
    <t>aparat za prigušivanje, rotacijski aktuator prigušivača zraka, AC / DC 24 V, DC 0-10 V, 18 Nm, povrat opruge 90/15 s, sa samocentrirajućim adapterom za osovinu dija. 8-25.6 mm, kvadrat 6 -18 mm, min. dužina osovine 20 mm, stupanj zaštite IP54 ili jednakovrijedan ______________</t>
  </si>
  <si>
    <t xml:space="preserve">Osnovna upravljačka ploča, sučelje s digitalnim zaslonom omogućuje pristup parametrima pogona, snaga 0.75 kW - 75 kW, voltaža: 3AC 380-480 V, visok stupanj zaštite IP55 ili jednakovrijedan _______________
</t>
  </si>
  <si>
    <t>pretvarač kompresora, upravljačka ploča s zaslonom u boji i opsežnim dijagnostičkim funkcijama (IOP-2), inteligentni upravljački panel</t>
  </si>
  <si>
    <t>NAPOMENA: Svu demontiranu opremu (rasvjetna tijela, fluo cijevi, žarulje za žarnom niti, napojni kabeli, prekidači itd...) potrebno je složiti na palete i kontaktirati državnog koncesionara za recikliranje električnog i elektroničkog otpada koji o svom trošku dolazi u prostor investitora i preuzima električni i elektronički otpad, te izdaje potvrdu o preuzetom električnom i elektroničkom otpadu.</t>
  </si>
  <si>
    <t xml:space="preserve">sukladno važećim predmetnim zakonima, normizaciji i pravilnicima. </t>
  </si>
  <si>
    <r>
      <t xml:space="preserve">Dobava, montaža i spajanje podžbuknih priključnica </t>
    </r>
    <r>
      <rPr>
        <b/>
        <sz val="9"/>
        <rFont val="Arial"/>
        <family val="2"/>
        <charset val="238"/>
      </rPr>
      <t>230V/16A, IP44</t>
    </r>
    <r>
      <rPr>
        <sz val="9"/>
        <rFont val="Arial"/>
        <family val="2"/>
        <charset val="238"/>
      </rPr>
      <t>, 2-modularni komplet sastavljen od: podžbukna kutija za 2 modula (1 kom), nosač za 2 modula (1 kom), jednofazna schuko priključnica 230V/16A, IP44, 2p+PE, 2M (1 kom) i okvir za 2 modula (1 kom), crna boja RAL 9005 ili jednakovrijedna ____________________</t>
    </r>
  </si>
  <si>
    <r>
      <t>Dobava, montaža i spajanje strujne naponske šine izrađena od ekstrudiranog aluminijskog profila sa bakrenim vodičima 6x 1.5mm² te</t>
    </r>
    <r>
      <rPr>
        <sz val="9"/>
        <color rgb="FFFF0000"/>
        <rFont val="Arial"/>
        <family val="2"/>
        <charset val="238"/>
      </rPr>
      <t xml:space="preserve"> </t>
    </r>
    <r>
      <rPr>
        <sz val="9"/>
        <rFont val="Arial"/>
        <family val="2"/>
        <charset val="238"/>
      </rPr>
      <t>linijom 2x1.0mm², ovjes INOX čelične sajlne presjeka 1.5mm² sa regulatorom duljine na samoj šini u kompletu, duljina ovjesa 5 metar,  šina je bojana elektroststskim prahom u mat crnu boje RAL 9005 ili jednakovrijedne ____________________, duljine 3000mm ±100mm (radi konektorskih elemenata), , komplet sa svim potrebnim ovjesnim i spojnim priborom</t>
    </r>
  </si>
  <si>
    <t>Dobava, montaža i spajanje LED reflektora sa konektorom za strujnu šinu, izrađen od lijevanih aluminjskih elemenata sa pasivnim hladnjakom LED COB-a integriranim unutar samog tijela svjetiljke, stakleni difuzor 99.9% prozirnosti, UV stabilan za mehaničku zaštitu COB-a. Integrirarno LED napajanje, LCA DALI 2 protokol, COB 23W snage, 2700K, Cri&gt;90, 2220 lumena, aluminijska optika medium spot 36° s crnim mat sačastim refraktorom za UGR&lt;19,  regulacija intenziteta DALI/SWITCH DIM shemom spajanja, vanjskih dimenzija 200x71x71mm, Oznaka u nacrtima L1</t>
  </si>
  <si>
    <r>
      <t>Dobava, montaža i spajanje stropne vodotijesne svjetiljke izrađena od polikarbonata, povećanih tehničkih karakteristika izdržljivih na vlažne i prašne prostore, IP klasifikacije 65 te mehaničke zaštite IK10,integriran LED chip set modul ukupne snage 30W, neutralno bijele 4000K sa uzvratom boje svijetla Ra&gt;80, ukupnog svijetlosnog toka 3600lm, dimenzije svjetiljke 1201 x 69 x 59 mm, mutna polikarbonatna konstrukcija tijela za maksimalnu disperziju svijetla od preko 160</t>
    </r>
    <r>
      <rPr>
        <sz val="9"/>
        <rFont val="Calibri"/>
        <family val="2"/>
      </rPr>
      <t>°</t>
    </r>
    <r>
      <rPr>
        <sz val="9"/>
        <rFont val="Arial"/>
        <family val="2"/>
        <charset val="238"/>
      </rPr>
      <t>, komplet sa inox metalnim prihvatnim ovjesom . Oznaka u nacrtima L3.</t>
    </r>
  </si>
  <si>
    <t>Dobava, montaža i spajanje stropne vodotijesne svjetiljke izrađene od polikarbonata, povećanih tehničkih karakteristika izdržljivih na vlažne i prašne prostore, IP klasifikacije 65 te mehaničke zaštite IK10,integriran  LED chip set modul ukupne snage 16,5W, neutralno bijele 4000K sa uzvratom boje svijetla Ra&gt;80, ukupnog svijetlosnog toka 1800lm, dimenzije svjetiljke 601 x 69 x 59 mm, mutna polikarbonatna konstrukcija tijela za maksimalnu disperziju svijetla od preko 160°, komplet sa inox metalnim prihvatnim ovjesom Oznaka u nacrtu L5</t>
  </si>
  <si>
    <t>Dobava, montaža i spajanje ugradne aluminijske svjetiljke difuzne optike izrađena iz lijevanog metala sa polikarbonatnim difuzorom, bojana u mat bijelu boju RAL 9003 ili jednakovrijednu __________________integrirani LED modul neutralne boje svijetla 4000K, svjetlosnog toka 1600lm, integrirano LED napajanje, ukupne snage 17W,  zaštite IP44, dimenzija Ø225 x 40mm, Oznaka na nacrtu L6</t>
  </si>
  <si>
    <t>Dobava, montaža i spajanje nadgradne LED svjetiljke izrađene od ektrudiranog aluminijskog profila bojanog elektrostatskim prahom u mat crnu RAL 9005 boju ili jednakovrijednu _________________, dimenzije svjetiljke Ø110x133mm,  11W LED, integrirarn unutar svijetiljke, boja svijetla 3000K, Ra&gt;80, ukupnog svijetlosnog toka 1700lm, medium spot disperzija svijetl, wide spot, Oznaka na nacrtu L7</t>
  </si>
  <si>
    <t>Dobava, montaža i spajanje viseće LED svjetiljke izrađene od ektrudiranog aluminijskog profila bojanog elektrostatskim prahom u finestructure mat crnu RAL 9005 boju ili jednakovrijednu ___________________, dimenzije svjetiljke Ø25x490mm, ovjes na naponskom kabelu, duljina ovjesa 5 metara, 3W LED, integrirarn unutar, Oznaka na nacrtu L8</t>
  </si>
  <si>
    <r>
      <t xml:space="preserve">Dobava, montaža i spajanje stojeće svjetiljke </t>
    </r>
    <r>
      <rPr>
        <sz val="9"/>
        <rFont val="Arial"/>
        <family val="2"/>
        <charset val="238"/>
      </rPr>
      <t>izrađene od ekstrudirane aluminijske cijevi promjera 60mm te elementa izrađenog oz aluminijskog lima proizvedenog tehnologijom kovinopojasarenja najšireg promjera 185mm te visine 263mm, LED izvor svijetla maximalne snage 10W, dimabilno na potenciometar, boje svijetla 3000K i maksimalnog svjetlosnog toka 1000 lumena, svi metalni elementi bojani  polesterskim prahom u mat crnu boju RAL 9005 ili jednakovrijednu _________________ . Oznaka u nacrtu L9</t>
    </r>
  </si>
  <si>
    <t>Dobava, montaža i spajanje zidne spot svjetiljke, izrađena od lijevanih aluminjskih elemenata sa pasivnim hladnjakom LED COB-a integriranim unutar samog tijela svjetiljke, stakleni difuzor 99.9% prozirnosti, UV stabilan za mehaničku zaštitu COB-a. Integrirarno Tridonic LED napajanje, 7W snage, 2700K, Cri&gt;80, 540 lumena, medium spot 36°, za UGR&lt;19,  regulacija intenziteta faznom regulacijom, vanjskih dimenzija 200x71x71mm, montirano na metalni "C" profil u kojem je integrirano prolazno ožičenje za 2 svjetiljke svi metalni elementi bojani  polesterskim prahom u mat crnu boju RAL 9005 ili jednakovrijednu __________________. Oznaka u nacrtu L10</t>
  </si>
  <si>
    <t>Dobava, montaža i spajanje viseće zidne svjetiljke izrađene od  aluminijskog lima proizvedenog tehnologijom kovinopojasarenja maksimalne širine 185mm te visine 323mm , LED izvor svijetla maximalne snage 10W, dimabilno na potenciometar, boje svijetla 3000K i maksimalnog svjetlosnog toka 1000 lumena, svi metalni elementi bojani  polesterskim prahom u mat crnu boju RAL 9005 ili jednakovrijednu ________________. Oznaka na nacrtu L11</t>
  </si>
  <si>
    <t>Dobava, montaža i spajanje zidne aluminijske svjetiljke, izrađena od ekstrudiranog aluminijskog profila bojanog elektrostatskim prahom u finestructure mat bijelu boju RAL 9003 ili jednakovrijdnu __________________, presjek profila dimenzija 80x60 mm, duljine 1200mm. Tridonic LED moduli SSL EXCITE 4000lm i LED napajanje Tridonic LC, max snage 60W, boje svijetla 3000K, Cri&gt;90, polikarbonatni difuzor PERSPEX FROST S2030, IP44, Oznaka na nacrtu L12</t>
  </si>
  <si>
    <r>
      <t xml:space="preserve">Dobava, montaža i spajanje </t>
    </r>
    <r>
      <rPr>
        <b/>
        <sz val="9"/>
        <rFont val="Arial"/>
        <family val="2"/>
        <charset val="238"/>
      </rPr>
      <t>izmjeničnog</t>
    </r>
    <r>
      <rPr>
        <sz val="9"/>
        <rFont val="Arial"/>
        <family val="2"/>
        <charset val="238"/>
      </rPr>
      <t xml:space="preserve"> podžbuknog prekidača 230V/10A, 2-modularni komplet sastavljen od: podžbukna kutija za 2 modula (1 kom), nosač za 2 modula (1 kom), prekidač izmjenični, 2M (1 kom) i okvir za 2 modula (1 kom), boja crna RAL 9005 ili jednakovrijedna ______________________.</t>
    </r>
  </si>
  <si>
    <r>
      <t xml:space="preserve">Dobava, montaža i spajanje </t>
    </r>
    <r>
      <rPr>
        <b/>
        <sz val="9"/>
        <rFont val="Arial"/>
        <family val="2"/>
        <charset val="238"/>
      </rPr>
      <t>križnog</t>
    </r>
    <r>
      <rPr>
        <sz val="9"/>
        <rFont val="Arial"/>
        <family val="2"/>
        <charset val="238"/>
      </rPr>
      <t xml:space="preserve"> podžbuknog prekidača 230V/10A, 2-modularni komplet sastavljen od: podžbukna kutija za 2 modula (1 kom), nosač za 2 modula (1 kom), prekidač križni, 2M (1 kom) i okvir za 2 modula (1 kom), boja crna RAL 9005 ili jednakovrijedna _____________________.</t>
    </r>
  </si>
  <si>
    <r>
      <t xml:space="preserve">Dobava, montaža i spajanje </t>
    </r>
    <r>
      <rPr>
        <b/>
        <sz val="9"/>
        <rFont val="Arial"/>
        <family val="2"/>
        <charset val="238"/>
      </rPr>
      <t>izmjeničnog</t>
    </r>
    <r>
      <rPr>
        <sz val="9"/>
        <rFont val="Arial"/>
        <family val="2"/>
        <charset val="238"/>
      </rPr>
      <t xml:space="preserve"> podžbuknog prekidača 230V/10A, IP44, 2-modularni komplet sastavljen od: podžbukna kutija za 2 modula (1 kom), nosač za 2 modula (1 kom), prekidač izmjenični, 1M (2 kom) i okvir za 2 modula (1 kom), boja crna RAL 9005 ili jednakovrijedna ____________________.</t>
    </r>
  </si>
  <si>
    <r>
      <t xml:space="preserve">Dobava, montaža i spajanje </t>
    </r>
    <r>
      <rPr>
        <b/>
        <sz val="9"/>
        <rFont val="Arial"/>
        <family val="2"/>
      </rPr>
      <t>običnog</t>
    </r>
    <r>
      <rPr>
        <sz val="9"/>
        <rFont val="Arial"/>
        <family val="2"/>
        <charset val="238"/>
      </rPr>
      <t xml:space="preserve"> podžbuknog prekidača 230V/10A, 2-modularni komplet sastavljen od: podžbukna kutija za 2 modula (1 kom), nosač za 2 modula (1 kom), prekidač obični, 2M (1 kom) i okvir za 2 modula (1 kom), boja crna RAL 9005 ili jednakovrijedna ___________________________.</t>
    </r>
  </si>
  <si>
    <t>Dvosistemski nadgradni zvučnik u zatvorenom pojačanom PPE ABS kučištu. Crne boje. Sadrži 4.25" niskotonsku jedinicu (HD woofer) + 1" visokotonsku jedinicu (Vari-throat horna sa nagibom 5°). Frekventni raspon: 80Hz-20kHZ, SPL 1W/1m: 89dB (maks. SPL@1m: 104dB). Ugrađena 3-stupanjska automatska zaštita. Snaga zvučnika (RMS): 70W@16Ω / 20W@100V. Disperzija zvuka@1kHz: 180°H x 180°V. U kompletu uključen tzv. "CLICK&amp;MOUNT" nosač (kabeli nisu vidljivi - skriveni u nosaču i povezuje se direktno na "ultra quick Wago" konektor). .</t>
  </si>
  <si>
    <r>
      <t>Crni full-range Hi-Fi, viseći zvučnik, s ugrađenom 6,5"" wooferom i 1"" visokotoncem, snage 100W continuous, 250W program 28 volts RMS, 63 V max momentalna voltaža, zvučni tlak kod 1W/1m: 94 dB SPL (125 Hz to 12.5 kHz 1/3 octave bands), 92 dB SPL (250 Hz to 4 kHz</t>
    </r>
    <r>
      <rPr>
        <sz val="9"/>
        <color rgb="FFFF0000"/>
        <rFont val="Arial"/>
        <family val="2"/>
        <charset val="238"/>
      </rPr>
      <t xml:space="preserve"> </t>
    </r>
    <r>
      <rPr>
        <sz val="9"/>
        <rFont val="Arial"/>
        <family val="2"/>
        <charset val="238"/>
      </rPr>
      <t xml:space="preserve">raspon govora)  Frekventno područje: 65 Hz - 22 kHz,maksimalni output: 114 dB SPL / 120 dB SPL (peak 8 ohm), zaštita drivera: prekidač čvrstog stanja s vlastitim resetiranjem, nazivna pokrivenost: konični 115 ° (1 kHz do 6 kHz), konični 125 ° (500 Hz do 6 kHz), rešetka: čelik s prahom presvučen sigurnosnom linijom, crna ili bijela boja, pregrada: UL refleksno nabijena </t>
    </r>
    <r>
      <rPr>
        <sz val="9"/>
        <rFont val="Arial"/>
        <family val="2"/>
        <charset val="238"/>
      </rPr>
      <t xml:space="preserve"> 94V-0 rated ABS, Visina zvučnika: 374mm, Vanjski promjer zvučnika: 285mm".</t>
    </r>
  </si>
  <si>
    <t>Dobava montaža i spajanje, 3LCD LASER VIDEO DATA PROJEKTOR S PRIPADAJUĆIM NOSAČEM U ISTOJ BOJI</t>
  </si>
  <si>
    <r>
      <rPr>
        <b/>
        <sz val="9"/>
        <rFont val="Arial CE"/>
        <charset val="238"/>
      </rPr>
      <t xml:space="preserve">Ostalo: </t>
    </r>
    <r>
      <rPr>
        <sz val="9"/>
        <rFont val="Arial CE"/>
        <family val="2"/>
        <charset val="238"/>
      </rPr>
      <t xml:space="preserve">Težina: do 8,5kg. Ostale funkcije: "cable cover" poklopac za kabele, automatsko uključivanje i odabir ulaza, prilagodljivi korisnički logotip, izravno uključivanje / isključivanje, kompatibilno s kamerom za dokumente, preglednik za JPEG-ove, OSD funkcija kopiranja, Quick Corner, zrcaljenje zaslona, funkcija podijeljenog zaslona, </t>
    </r>
    <r>
      <rPr>
        <sz val="9"/>
        <rFont val="Arial CE"/>
        <family val="2"/>
        <charset val="238"/>
      </rPr>
      <t>27dB nivo buke.</t>
    </r>
  </si>
  <si>
    <t>Crna priključna kutija sadržana od: ugradna kutija, nosač, maska i priključni konektor s antenom za prijem signala s bežičnog mikrofona.</t>
  </si>
  <si>
    <t xml:space="preserve">Crna komplet za postavu u višemodularno kutiju. Uključuje nosače, maske, ugradne kutije i priključne konektore:  1x HDMI, 1x combo XLR3p  / 6,3 TSR F ,1x3,5mm audio,1x 230V Schuko,  </t>
  </si>
  <si>
    <t>Crna komplet tipkala za kontrolu elektromotornog platna s uključenom ugradnom kutijom fi60, nosačem, maskom i tipkalom za kontrolu (Up/Down).</t>
  </si>
  <si>
    <t>Crni priključni komplet sadržan od ugradne kutije, nosača, maske i priključnih modula: 230V Schuko, 6,3TRS F audio</t>
  </si>
  <si>
    <t xml:space="preserve">Prof. pojačalo predpojačalo klase D s integriranim pretpojačalom, 2x 120W@4Ω / 2x120W@100V, Lo-cut filter : 75 Hz / 12 dB/oct, RS232 + IR, THD: &lt; 0,05%, IMD : &lt; 0,09%, Gain: 33dB, 6 Line/Mic uzlaza, DSP funkcija za playback glazbe ili korištenja mikrofona(Feedback surperssorm, Priority ducker, Leveler,kompresor, odjek ,Echo). Bass, treble ekvilizer. Mogućnost dogradnje s PA2120 pojačalom.  Mogućnost spajanja do dva digitalna kontrolera. 1HE </t>
  </si>
  <si>
    <t>Karakteristike pojasnog predajnika: Broj kanala: 96 (8 grupa po 12 kanala). Frekventni odaziv: 30Hz - 16kHz. Konekcija: 3-pin mini XLR. Raspon frekvencija odašiljanja: 655-679MHz. Nazivna HF izlazna snaga: podesiva od 10-50mW. Kontrola: Power On/Off. Indikacija: OLED display. Tipke za navigaciju i kontrolu. IC sinkronizacija, pilotni ton. zamjenjiva antena, podesiva izlazna RF snaga. Napajanje: 2x 1,5V AA baterije (do 10 sati rada). Težina: 0,09kg</t>
  </si>
  <si>
    <t>Sav materijal koji se upotrijebljava tijekom gradnje treba odgovarati hrvatskim ili jednakovrijednim _________________ standardima, a sva oprema za koju je propisom NFPA reguliran FM certifikat ili jednakovrijedan __________________treba posjedovati isti. Odstupanje od navedenog treba odobriti projektant i nadzorni inženjer.</t>
  </si>
  <si>
    <t xml:space="preserve">KRITERIJ ISPITNOG STANDARDA ZA PROTUPOŽARNU OPREMU
Jednakovrijedan sustav za gašenje požara je sustav za gašenje požara kuhinjske opreme sukladan normi UL300 ili jednakovrijednoj ________________ koji minimalno zadovoljava i niže navedene uvjete:
- kriterij dugotrajnosti 
- kriterij olakšanog servisa
- kriterij prihvatljiv dojave požara
</t>
  </si>
  <si>
    <t>Prije izrade ponude izvođač može obići i pregledati građevinu zbog ocjene građevinskog stanja, razumijevanja radova obuhvaćenih troškovnikom, uvjeta organizacije gradilišta, načina i mogućnosti pristupa građevini, uvjeta za dovoz i skladištenje građevinskog materijala te odvoz otpadnog materijala i sl. Prema tome, ponuđena cijena konačna je cijena za realizaciju pojedine troškovničke stavke i ne može se mijenjati.</t>
  </si>
  <si>
    <t xml:space="preserve">U slučaju oštećenja vanjskih dijelova objekta po završetku ovih radova vanjske dijelove objekta (špalete i ostatak fasade) potrebno je vratiti u stanje prije početka izvođenja radova. </t>
  </si>
  <si>
    <t>MONTIRANJE VANJSKE STOLARIJE IZVODITI PAŽLJIVO ZBOG ZADRŽAVANJA POSTOJEĆE FASADNE OBLOGE DRVENOM ŠINDROM.</t>
  </si>
  <si>
    <t>KNX napajanje 320mA</t>
  </si>
  <si>
    <t>KNX/DALI Twin Gateway, za max. 2 x 64 DALI-EVG</t>
  </si>
  <si>
    <t>KNX IP router</t>
  </si>
  <si>
    <t>Dobava, montaža i spajanje KNX DALI upravljačkog modula sa 4 tipke za paljenje, gašenje, dimanje i pozivanje 1 scene na DALI upravljivim svjetiljkama, 4-modularni komplet sastavljen od: podžbukna kutija za 4 modula (1 kom), nosač s vijcima za 4 modula (1 kom), 1P tipkalo, 16A/250V, bez tipke, vijčane stezaljke, 1M (4 kom), tipka, 1M, (4 kom) i okvir LINE, 4M, (1 kom), boja crna RAL 9005.</t>
  </si>
  <si>
    <t>28.</t>
  </si>
  <si>
    <t>Izrada izvoda UTP Cat 6e za spajanje KNX IP routera na mrežu</t>
  </si>
  <si>
    <t>PROGRAMIRANJE I PUŠTANJE U RAD KNX DALI upravljačkog sustava. (u kompletu i jedan dolazak osnovnog programiranja te programiranje IP KNX routera koji omogućuje daljnju nadogradnju sustava on-line)</t>
  </si>
  <si>
    <r>
      <t>Dobava, izrada  i polaganje betonskih prefabrikata uz vanjsku stranu dna ostakljenih stijena i vratnih krila. Visina 3,8 cm. Polaganje na sloj laganog betona. Prane površine sa komadićima obojenoga prirodnoga kamena visoke kvalitete, kvarcnim pijeskom, lagano hrapave na dodir. Ploče su protuklizne i imaju zadovoljavajuću</t>
    </r>
    <r>
      <rPr>
        <sz val="10"/>
        <color rgb="FFFF0000"/>
        <rFont val="Arial"/>
        <family val="2"/>
        <charset val="238"/>
      </rPr>
      <t xml:space="preserve"> </t>
    </r>
    <r>
      <rPr>
        <sz val="10"/>
        <rFont val="Arial"/>
        <family val="2"/>
        <charset val="238"/>
      </rPr>
      <t>otpornost na smrzavanje, habanje i čvrstoću, sve prema HRN EN 1339 ili jednakovrijednoj _________________.</t>
    </r>
  </si>
  <si>
    <t xml:space="preserve">Izvoditelj je dužan dogovoriti s investitorom nakon sklapanja Ugovora i uvođenja u posao uvjete smještaja demontiranog materijala i odvoz na gradski deponij građevinskog otpada svog viška materijala. U cijenu radova (obuhvaćeno u svakoj stavci bez posebnih napomena) je uključen sav horizontalni i vertikalni transport materijala po gradilištu, kao i odvoz viška na komunalnu deponiju. Radove treba obavljati tako da se ne ošteti postojeći upotrebljivi materijal (prema procjeni nadzornog inženjera ili zahtjevu investitora), niti ostatak građevine koja se ne adaptira. Upotrebljivi materijal koji se prilikom radova demontira, potrebno je deponirati na mjesto koje odredi investitor, zaštiti, te, ako je predviđeno, jedan dio naknadno ugraditi. Izvoditelj je dužan voditi strogu brigu o HTZ mjerama na gradilištu i to na vlastitu punu odgovornost na svim stavkama rada. </t>
  </si>
  <si>
    <t>Uklanjaju se svi slojevi iznad postojeće AB ploče. Prema nacrtima postojeće građevine, slojevi krova iznad AB ploče sadrže beton u padu debljine 8 cm na koji je postavljena hidroizolacija. Budući da je u sadašnjem stanju izvana krov kosi, sa pokrovom rebrastim limom,  pretpostavka je da je na beton u padu naknadno dograđena drvena konstrukcija za kosi krov radi bolje odvodnje. Predviđa se uklanjanje drvene konstrukcije, daščane oplate, hidroizolacije, letvica i kontraletvica na koje je postavljen rebrasti lim te betona u padu.</t>
  </si>
  <si>
    <t>Prije davanja ponude izvođač je dužan detaljno proučiti dokumentaciju kako bi sve elemente troškova uključio u jedinične cijene. Preporuča se pregled prostora koji će se adaptirati. Naknadni zahtjevi za promjenom jediničnih cijena neće se uvažiti ukoliko proizlaze iz neinformiranosti ponuđača. Ovo se naročito odnosi na troškove proizašle ispitivanjem kvalitete radova, atestiranjem izvedenih radova, ili ugrađenog materijala, a kao zakonska obveza  izvođača. Izvođač se mora prethodno informirati o svemu što je relevantno za formiranje cijene ( kao: položaj i veličinu slobodnih prostora za organizaciju građenja i transporte,  mogućnostima deponija i sl), te sve uključiti u jedinične cijene radova.</t>
  </si>
  <si>
    <r>
      <t>Prije davanja ponude izvođač je dužan detaljno proučiti dokumentaciju. Preporuča se pregled prostora koji će se adaptirati. Naknadni zahtjevi za promjenom jediničnih cijena neće se uvažiti ukoliko proizlaze iz neinformiranosti ponuđača. Ovo se naročito odnosi na troškove proizašle ispitivanjem kvalitete radova, atestiranjem izvedenih radova, ili ugrađenog materijala, a kao zakonska obveza  izvođača.</t>
    </r>
    <r>
      <rPr>
        <sz val="10"/>
        <color rgb="FFFF0000"/>
        <rFont val="Arial"/>
        <family val="2"/>
        <charset val="238"/>
      </rPr>
      <t xml:space="preserve"> </t>
    </r>
    <r>
      <rPr>
        <sz val="10"/>
        <rFont val="Arial"/>
        <family val="2"/>
        <charset val="238"/>
      </rPr>
      <t xml:space="preserve">U cijenu je potrebno uključiti </t>
    </r>
    <r>
      <rPr>
        <sz val="10"/>
        <color theme="1"/>
        <rFont val="Arial"/>
        <family val="2"/>
        <charset val="238"/>
      </rPr>
      <t>sve što je relevantno za formiranje cijene ( kao: položaj i veličinu slobodnih prostora za organizaciju građenja i transporte,  mogućnostima deponija i sl), te sve uključiti u jedinične cijene radova.</t>
    </r>
  </si>
  <si>
    <r>
      <t>Ukoliko izvođači radova zapaze nedostatke u tehničkoj dokumentacije mogu prije podnošenja ponude, dostaviti evenutalne prijedloge za izmjenu tehničke dokumentacije. Prije izrade elemenata za ugradnju obavezno izvršiti izmjere u naravi.</t>
    </r>
    <r>
      <rPr>
        <b/>
        <sz val="10"/>
        <color rgb="FFFF0000"/>
        <rFont val="Arial"/>
        <family val="2"/>
      </rPr>
      <t xml:space="preserve"> </t>
    </r>
    <r>
      <rPr>
        <b/>
        <sz val="10"/>
        <color theme="1"/>
        <rFont val="Arial"/>
        <family val="2"/>
      </rPr>
      <t>Elemenate naručiti prema izmjeri na licu mjesta.</t>
    </r>
  </si>
  <si>
    <t xml:space="preserve">Uključeno ručno (temeljito struganje,četkanje ili brušenje) čiščenje metalne konstrukcije, te otprašivanje. </t>
  </si>
  <si>
    <t>crna boja RAL 9005 ili jednakovrijedna ____________________</t>
  </si>
  <si>
    <t xml:space="preserve">crna boja RAL 9005 ili jednakovrijedna______________ </t>
  </si>
  <si>
    <t xml:space="preserve">crna boja RAL 9005 ili jednakovrijedna ____________________ </t>
  </si>
  <si>
    <t xml:space="preserve">st.2 </t>
  </si>
  <si>
    <t>crna boja RAL 9005 ili jednakovrijedna_______________</t>
  </si>
  <si>
    <r>
      <t xml:space="preserve">Dobava, montaža i spajanje podžbuknog seta sastavljenog od 6 </t>
    </r>
    <r>
      <rPr>
        <b/>
        <sz val="9"/>
        <rFont val="Arial"/>
        <family val="2"/>
        <charset val="238"/>
      </rPr>
      <t xml:space="preserve">običnih </t>
    </r>
    <r>
      <rPr>
        <sz val="9"/>
        <rFont val="Arial"/>
        <family val="2"/>
        <charset val="238"/>
      </rPr>
      <t xml:space="preserve">prekidača 230V/10A, 4 </t>
    </r>
    <r>
      <rPr>
        <b/>
        <sz val="9"/>
        <rFont val="Arial"/>
        <family val="2"/>
        <charset val="238"/>
      </rPr>
      <t>tipkala gore/dolje za upravljanjem žaluzina,</t>
    </r>
    <r>
      <rPr>
        <sz val="9"/>
        <rFont val="Arial"/>
        <family val="2"/>
        <charset val="238"/>
      </rPr>
      <t xml:space="preserve"> 230V/6A, 2x6-modularni komplet sastavljen od: podžbukna kutija za 2x6 modula (1 kom), nosač za 2x6 modula (1 kom), prekidač obični, 1M (5 kom),prekidač izmjenični, 1M (1 kom), tipkalo gore/dolje (4kom), slijepi poklopac 1M (2kom) i okvir za 2x6 modula (1 kom), boja crna RAL 9005 ili jednakovrijedna ________________.</t>
    </r>
  </si>
  <si>
    <r>
      <t xml:space="preserve">Dobava, montaža i spajanje podžbuknog seta sastavljenog od 4 </t>
    </r>
    <r>
      <rPr>
        <b/>
        <sz val="9"/>
        <rFont val="Arial"/>
        <family val="2"/>
        <charset val="238"/>
      </rPr>
      <t xml:space="preserve">obična </t>
    </r>
    <r>
      <rPr>
        <sz val="9"/>
        <rFont val="Arial"/>
        <family val="2"/>
        <charset val="238"/>
      </rPr>
      <t>prekidača 230V/10A, IP44, 4-modularni komplet sastavljen od: podžbukna kutija za 4 modula (1 kom), nosač za 4 modula (1 kom), prekidač obični, 1M (4 kom), i okvir za 4 modula (1 kom) , boja crna RAL 9005 ili jednakovrijedna____________________.</t>
    </r>
  </si>
  <si>
    <r>
      <t>Dobava, montaža i spajanje razvodnog ormara "</t>
    </r>
    <r>
      <rPr>
        <b/>
        <sz val="9"/>
        <rFont val="Arial"/>
        <family val="2"/>
        <charset val="238"/>
      </rPr>
      <t>RO-S</t>
    </r>
    <r>
      <rPr>
        <sz val="9"/>
        <rFont val="Arial"/>
        <family val="2"/>
        <charset val="238"/>
      </rPr>
      <t>" sa sustavom zaštite TN-S serijske izvedbe, samostojeći, limeni sa vratima i bravicama ukupne dimenzije 2000x1200x300mm (VxŠxD), komplet sa bočnim stranicama, stranicama podnožja, spremnikom za dokumentaciju. Stupanj mehaničke zaštite IP44, boja RAL 7032 ili jednakovrijedna, te sa slijedećom ugrađenom opremom: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</si>
</sst>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7" formatCode="#,##0.00\ &quot;kn&quot;;\-#,##0.00\ &quot;kn&quot;"/>
    <numFmt numFmtId="8" formatCode="#,##0.00\ &quot;kn&quot;;[Red]\-#,##0.00\ &quot;kn&quot;"/>
    <numFmt numFmtId="44" formatCode="_-* #,##0.00\ &quot;kn&quot;_-;\-* #,##0.00\ &quot;kn&quot;_-;_-* &quot;-&quot;??\ &quot;kn&quot;_-;_-@_-"/>
    <numFmt numFmtId="43" formatCode="_-* #,##0.00_-;\-* #,##0.00_-;_-* &quot;-&quot;??_-;_-@_-"/>
    <numFmt numFmtId="164" formatCode="_-* #,##0.00\ _k_n_-;\-* #,##0.00\ _k_n_-;_-* &quot;-&quot;??\ _k_n_-;_-@_-"/>
    <numFmt numFmtId="165" formatCode="#,##0.00_ ;[Red]\-#,##0.00\ "/>
    <numFmt numFmtId="166" formatCode="_-* #,##0.00\ _H_R_K_-;\-* #,##0.00\ _H_R_K_-;_-* &quot;-&quot;??\ _H_R_K_-;_-@_-"/>
    <numFmt numFmtId="167" formatCode="#,##0.00\ &quot;kn&quot;"/>
    <numFmt numFmtId="168" formatCode="_-&quot;kn&quot;\ * #,##0.00_-;\-&quot;kn&quot;\ * #,##0.00_-;_-&quot;kn&quot;\ * &quot;-&quot;??_-;_-@_-"/>
    <numFmt numFmtId="169" formatCode="General_)"/>
    <numFmt numFmtId="170" formatCode="#,##0.00_ ;\-#,##0.00,"/>
    <numFmt numFmtId="171" formatCode="@\ &quot;*&quot;"/>
    <numFmt numFmtId="172" formatCode="_-* #,##0.00\ [$€-1]_-;\-* #,##0.00\ [$€-1]_-;_-* &quot;-&quot;??\ [$€-1]_-"/>
    <numFmt numFmtId="173" formatCode="#&quot;.&quot;"/>
    <numFmt numFmtId="174" formatCode="_-* #,##0.00_-;\-* #,##0.00_-;_-* \-??_-;_-@_-"/>
    <numFmt numFmtId="175" formatCode="_(&quot;$&quot;* #,##0.00_);_(&quot;$&quot;* \(#,##0.00\);_(&quot;$&quot;* &quot;-&quot;??_);_(@_)"/>
    <numFmt numFmtId="176" formatCode="_-* #,##0\ _$_-;\-* #,##0\ _$_-;_-* &quot;-&quot;\ _$_-;_-@_-"/>
    <numFmt numFmtId="177" formatCode="_-* #,##0.00\ _k_n_-;\-* #,##0.00\ _k_n_-;_-* \-??\ _k_n_-;_-@_-"/>
    <numFmt numFmtId="178" formatCode="#00_ ;"/>
    <numFmt numFmtId="179" formatCode="#,##0.00&quot;      &quot;;\-#,##0.00&quot;      &quot;;&quot; -&quot;#&quot;      &quot;;@\ "/>
    <numFmt numFmtId="180" formatCode="_(&quot;kn&quot;\ * #,##0.00_);_(&quot;kn&quot;\ * \(#,##0.00\);_(&quot;kn&quot;\ * &quot;-&quot;??_);_(@_)"/>
    <numFmt numFmtId="181" formatCode="_-[$€]\ * #,##0.00_-;\-[$€]\ * #,##0.00_-;_-[$€]\ * &quot;-&quot;??_-;_-@_-"/>
    <numFmt numFmtId="182" formatCode="&quot;- &quot;@"/>
    <numFmt numFmtId="183" formatCode="0.0"/>
    <numFmt numFmtId="184" formatCode="#,##0.00\ [$€-1]"/>
    <numFmt numFmtId="185" formatCode="#,##0.00&quot; kn&quot;"/>
    <numFmt numFmtId="186" formatCode="#,##0\ [$kn-41A]"/>
    <numFmt numFmtId="187" formatCode="#,##0\ [$€-1]"/>
    <numFmt numFmtId="188" formatCode="0;\-0;;@"/>
    <numFmt numFmtId="189" formatCode="#,##0.0"/>
    <numFmt numFmtId="190" formatCode="_-* #,##0.000\ _K_n_-;\-* #,##0.000\ _K_n_-;_-* &quot;-&quot;??\ _K_n_-;_-@_-"/>
    <numFmt numFmtId="191" formatCode="_-* #,##0\ "/>
    <numFmt numFmtId="192" formatCode="#,##0.0\ &quot;kn&quot;"/>
  </numFmts>
  <fonts count="247">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
      <family val="2"/>
    </font>
    <font>
      <b/>
      <sz val="11"/>
      <color theme="1"/>
      <name val="Arial"/>
      <family val="2"/>
    </font>
    <font>
      <sz val="10"/>
      <color theme="1"/>
      <name val="Times New Roman"/>
      <family val="1"/>
    </font>
    <font>
      <sz val="10"/>
      <color theme="1"/>
      <name val="Arial"/>
      <family val="2"/>
    </font>
    <font>
      <b/>
      <sz val="10"/>
      <color theme="1"/>
      <name val="Arial"/>
      <family val="2"/>
    </font>
    <font>
      <sz val="10"/>
      <color rgb="FF000000"/>
      <name val="Arial"/>
      <family val="2"/>
    </font>
    <font>
      <b/>
      <sz val="10"/>
      <color rgb="FF000000"/>
      <name val="Arial"/>
      <family val="2"/>
    </font>
    <font>
      <b/>
      <sz val="22"/>
      <color theme="1"/>
      <name val="Calibri"/>
      <family val="2"/>
      <charset val="238"/>
      <scheme val="minor"/>
    </font>
    <font>
      <b/>
      <sz val="10"/>
      <color theme="1"/>
      <name val="Arial"/>
      <family val="2"/>
      <charset val="238"/>
    </font>
    <font>
      <sz val="10"/>
      <color theme="1"/>
      <name val="Arial"/>
      <family val="2"/>
      <charset val="238"/>
    </font>
    <font>
      <sz val="10"/>
      <color rgb="FF000000"/>
      <name val="Arial"/>
      <family val="2"/>
      <charset val="238"/>
    </font>
    <font>
      <b/>
      <sz val="10"/>
      <color rgb="FF000000"/>
      <name val="Arial"/>
      <family val="2"/>
      <charset val="238"/>
    </font>
    <font>
      <sz val="11"/>
      <color theme="1"/>
      <name val="Calibri"/>
      <family val="2"/>
      <scheme val="minor"/>
    </font>
    <font>
      <b/>
      <sz val="11"/>
      <color theme="1"/>
      <name val="Calibri"/>
      <family val="2"/>
      <charset val="238"/>
      <scheme val="minor"/>
    </font>
    <font>
      <b/>
      <sz val="10"/>
      <name val="Arial"/>
      <family val="2"/>
      <charset val="238"/>
    </font>
    <font>
      <b/>
      <sz val="14"/>
      <color theme="1"/>
      <name val="Calibri"/>
      <family val="2"/>
      <charset val="238"/>
      <scheme val="minor"/>
    </font>
    <font>
      <b/>
      <sz val="18"/>
      <color theme="1"/>
      <name val="Calibri"/>
      <family val="2"/>
      <charset val="238"/>
      <scheme val="minor"/>
    </font>
    <font>
      <b/>
      <sz val="11"/>
      <color theme="1"/>
      <name val="Arial"/>
      <family val="2"/>
      <charset val="238"/>
    </font>
    <font>
      <b/>
      <sz val="18"/>
      <color theme="1"/>
      <name val="Arial"/>
      <family val="2"/>
      <charset val="238"/>
    </font>
    <font>
      <b/>
      <sz val="10"/>
      <color theme="1"/>
      <name val="Calibri"/>
      <family val="2"/>
      <charset val="238"/>
    </font>
    <font>
      <b/>
      <sz val="22"/>
      <color theme="1"/>
      <name val="Arial"/>
      <family val="2"/>
      <charset val="238"/>
    </font>
    <font>
      <sz val="8"/>
      <color theme="1"/>
      <name val="Arial"/>
      <family val="2"/>
      <charset val="238"/>
    </font>
    <font>
      <sz val="10"/>
      <color theme="1"/>
      <name val="Calibri"/>
      <family val="2"/>
      <charset val="238"/>
      <scheme val="minor"/>
    </font>
    <font>
      <sz val="10"/>
      <color theme="1"/>
      <name val="Calibri"/>
      <family val="2"/>
      <charset val="238"/>
    </font>
    <font>
      <b/>
      <sz val="16"/>
      <color theme="1"/>
      <name val="Calibri"/>
      <family val="2"/>
      <charset val="238"/>
      <scheme val="minor"/>
    </font>
    <font>
      <sz val="15"/>
      <color theme="1"/>
      <name val="Calibri"/>
      <family val="2"/>
      <charset val="238"/>
      <scheme val="minor"/>
    </font>
    <font>
      <sz val="9"/>
      <name val="Arial"/>
      <family val="2"/>
      <charset val="238"/>
    </font>
    <font>
      <sz val="10"/>
      <name val="Arial"/>
      <family val="2"/>
      <charset val="238"/>
    </font>
    <font>
      <sz val="9"/>
      <color theme="1"/>
      <name val="Arial"/>
      <family val="2"/>
      <charset val="238"/>
    </font>
    <font>
      <sz val="11"/>
      <color theme="1"/>
      <name val="Arial"/>
      <family val="2"/>
      <charset val="238"/>
    </font>
    <font>
      <sz val="10"/>
      <color rgb="FFFF0000"/>
      <name val="Arial"/>
      <family val="2"/>
      <charset val="238"/>
    </font>
    <font>
      <sz val="10"/>
      <name val="Arial CE"/>
      <charset val="238"/>
    </font>
    <font>
      <sz val="8"/>
      <color rgb="FFC00000"/>
      <name val="Arial"/>
      <family val="2"/>
      <charset val="238"/>
    </font>
    <font>
      <b/>
      <sz val="10"/>
      <color rgb="FFC00000"/>
      <name val="Arial"/>
      <family val="2"/>
      <charset val="238"/>
    </font>
    <font>
      <sz val="10"/>
      <color theme="1"/>
      <name val="Times New Roman"/>
      <family val="1"/>
      <charset val="238"/>
    </font>
    <font>
      <sz val="11"/>
      <color rgb="FFFF0000"/>
      <name val="Calibri"/>
      <family val="2"/>
      <scheme val="minor"/>
    </font>
    <font>
      <sz val="10"/>
      <color rgb="FFC00000"/>
      <name val="Arial"/>
      <family val="2"/>
      <charset val="238"/>
    </font>
    <font>
      <sz val="11"/>
      <name val="Calibri"/>
      <family val="2"/>
      <scheme val="minor"/>
    </font>
    <font>
      <b/>
      <sz val="8"/>
      <color rgb="FFC00000"/>
      <name val="Arial"/>
      <family val="2"/>
      <charset val="238"/>
    </font>
    <font>
      <sz val="10"/>
      <color theme="4"/>
      <name val="Arial"/>
      <family val="2"/>
      <charset val="238"/>
    </font>
    <font>
      <sz val="11"/>
      <color theme="4"/>
      <name val="Calibri"/>
      <family val="2"/>
      <scheme val="minor"/>
    </font>
    <font>
      <b/>
      <sz val="10"/>
      <color rgb="FFFF0000"/>
      <name val="Arial"/>
      <family val="2"/>
      <charset val="238"/>
    </font>
    <font>
      <sz val="11"/>
      <name val="Arial"/>
      <family val="2"/>
      <charset val="238"/>
    </font>
    <font>
      <sz val="10"/>
      <color rgb="FFFF0000"/>
      <name val="Arial"/>
      <family val="2"/>
    </font>
    <font>
      <b/>
      <sz val="8"/>
      <color theme="1"/>
      <name val="Arial"/>
      <family val="2"/>
      <charset val="238"/>
    </font>
    <font>
      <b/>
      <sz val="11"/>
      <color theme="1"/>
      <name val="Calibri"/>
      <family val="2"/>
      <scheme val="minor"/>
    </font>
    <font>
      <sz val="8"/>
      <name val="Calibri"/>
      <family val="2"/>
      <scheme val="minor"/>
    </font>
    <font>
      <b/>
      <sz val="10"/>
      <color rgb="FFFF0000"/>
      <name val="Arial"/>
      <family val="2"/>
    </font>
    <font>
      <sz val="11"/>
      <color indexed="8"/>
      <name val="Calibri"/>
      <family val="2"/>
      <charset val="238"/>
    </font>
    <font>
      <vertAlign val="superscript"/>
      <sz val="10"/>
      <name val="Arial"/>
      <family val="2"/>
      <charset val="238"/>
    </font>
    <font>
      <sz val="10"/>
      <name val="Arial"/>
      <family val="2"/>
    </font>
    <font>
      <sz val="10"/>
      <name val="Symbol"/>
      <family val="1"/>
      <charset val="2"/>
    </font>
    <font>
      <sz val="10"/>
      <name val="Calibri"/>
      <family val="2"/>
      <charset val="238"/>
    </font>
    <font>
      <b/>
      <sz val="9"/>
      <name val="Calibri"/>
      <family val="2"/>
      <charset val="238"/>
    </font>
    <font>
      <b/>
      <sz val="9"/>
      <name val="Arial"/>
      <family val="2"/>
      <charset val="238"/>
    </font>
    <font>
      <sz val="12"/>
      <name val="Helv"/>
      <charset val="238"/>
    </font>
    <font>
      <b/>
      <sz val="11"/>
      <name val="Arial"/>
      <family val="2"/>
      <charset val="238"/>
    </font>
    <font>
      <b/>
      <sz val="11"/>
      <name val="Calibri"/>
      <family val="2"/>
      <charset val="238"/>
    </font>
    <font>
      <sz val="11"/>
      <name val="Calibri"/>
      <family val="2"/>
      <charset val="238"/>
    </font>
    <font>
      <sz val="11"/>
      <name val="Arial"/>
      <family val="2"/>
    </font>
    <font>
      <sz val="8"/>
      <name val="Arial"/>
      <family val="2"/>
      <charset val="238"/>
    </font>
    <font>
      <sz val="8"/>
      <name val="Calibri"/>
      <family val="2"/>
      <charset val="238"/>
    </font>
    <font>
      <i/>
      <sz val="8"/>
      <name val="Arial"/>
      <family val="2"/>
      <charset val="238"/>
    </font>
    <font>
      <sz val="11"/>
      <color indexed="17"/>
      <name val="Calibri"/>
      <family val="2"/>
      <charset val="238"/>
    </font>
    <font>
      <b/>
      <sz val="12"/>
      <name val="Calibri"/>
      <family val="2"/>
      <charset val="238"/>
    </font>
    <font>
      <sz val="9"/>
      <name val="Arial"/>
      <family val="2"/>
    </font>
    <font>
      <sz val="10"/>
      <name val="Helv"/>
      <charset val="238"/>
    </font>
    <font>
      <sz val="9"/>
      <name val="Calibri"/>
      <family val="2"/>
    </font>
    <font>
      <b/>
      <sz val="9"/>
      <name val="Calibri"/>
      <family val="2"/>
    </font>
    <font>
      <b/>
      <sz val="11"/>
      <color indexed="8"/>
      <name val="Calibri"/>
      <family val="2"/>
      <charset val="238"/>
    </font>
    <font>
      <sz val="11"/>
      <color indexed="10"/>
      <name val="Calibri"/>
      <family val="2"/>
      <charset val="238"/>
    </font>
    <font>
      <sz val="9"/>
      <color indexed="8"/>
      <name val="Arial"/>
      <family val="2"/>
      <charset val="238"/>
    </font>
    <font>
      <b/>
      <sz val="11"/>
      <name val="Calibri"/>
      <family val="2"/>
    </font>
    <font>
      <sz val="12"/>
      <name val="Arial CE"/>
      <charset val="238"/>
    </font>
    <font>
      <sz val="9"/>
      <name val="Arial CE"/>
      <family val="2"/>
      <charset val="238"/>
    </font>
    <font>
      <b/>
      <sz val="11"/>
      <color indexed="8"/>
      <name val="Calibri"/>
      <family val="2"/>
    </font>
    <font>
      <sz val="11"/>
      <color indexed="8"/>
      <name val="Calibri"/>
      <family val="2"/>
    </font>
    <font>
      <sz val="8"/>
      <name val="Arial"/>
      <family val="2"/>
    </font>
    <font>
      <sz val="10"/>
      <name val="Arial"/>
      <family val="2"/>
      <charset val="1"/>
    </font>
    <font>
      <sz val="11"/>
      <name val="Arial"/>
      <family val="1"/>
    </font>
    <font>
      <b/>
      <sz val="10"/>
      <name val="Arial"/>
      <family val="2"/>
    </font>
    <font>
      <b/>
      <sz val="8"/>
      <name val="Arial"/>
      <family val="2"/>
      <charset val="238"/>
    </font>
    <font>
      <b/>
      <sz val="9"/>
      <name val="Arial"/>
      <family val="2"/>
    </font>
    <font>
      <i/>
      <sz val="12"/>
      <color rgb="FF7F7F7F"/>
      <name val="Calibri"/>
      <family val="2"/>
      <scheme val="minor"/>
    </font>
    <font>
      <b/>
      <sz val="11"/>
      <name val="Calibri"/>
      <family val="2"/>
      <charset val="238"/>
      <scheme val="minor"/>
    </font>
    <font>
      <sz val="9"/>
      <name val="Calibri"/>
      <family val="2"/>
      <charset val="238"/>
      <scheme val="minor"/>
    </font>
    <font>
      <sz val="8"/>
      <name val="Calibri"/>
      <family val="2"/>
      <charset val="238"/>
      <scheme val="minor"/>
    </font>
    <font>
      <sz val="9"/>
      <color rgb="FFFF0000"/>
      <name val="Arial"/>
      <family val="2"/>
      <charset val="238"/>
    </font>
    <font>
      <sz val="9"/>
      <color rgb="FF000000"/>
      <name val="Arial"/>
      <family val="2"/>
    </font>
    <font>
      <u/>
      <sz val="10"/>
      <color indexed="12"/>
      <name val="Arial"/>
      <family val="2"/>
      <charset val="238"/>
    </font>
    <font>
      <sz val="11"/>
      <color indexed="9"/>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62"/>
      <name val="Calibri"/>
      <family val="2"/>
      <charset val="238"/>
    </font>
    <font>
      <sz val="10"/>
      <name val="Helv"/>
      <charset val="204"/>
    </font>
    <font>
      <sz val="11"/>
      <name val="Arial CE"/>
      <charset val="238"/>
    </font>
    <font>
      <b/>
      <u/>
      <sz val="10"/>
      <name val="Arial"/>
      <family val="2"/>
    </font>
    <font>
      <sz val="12"/>
      <name val="HRHelvetica"/>
    </font>
    <font>
      <sz val="10"/>
      <name val="Times New Roman"/>
      <family val="1"/>
    </font>
    <font>
      <b/>
      <sz val="10"/>
      <color indexed="10"/>
      <name val="Arial"/>
      <family val="2"/>
    </font>
    <font>
      <sz val="10"/>
      <color indexed="10"/>
      <name val="Arial"/>
      <family val="2"/>
      <charset val="238"/>
    </font>
    <font>
      <b/>
      <sz val="10"/>
      <name val="Symbol"/>
      <family val="1"/>
      <charset val="2"/>
    </font>
    <font>
      <sz val="12"/>
      <color indexed="8"/>
      <name val="Arial"/>
      <family val="2"/>
      <charset val="238"/>
    </font>
    <font>
      <sz val="12"/>
      <name val="Arial"/>
      <family val="2"/>
      <charset val="238"/>
    </font>
    <font>
      <sz val="9"/>
      <color indexed="8"/>
      <name val="Tahoma"/>
      <family val="2"/>
      <charset val="238"/>
    </font>
    <font>
      <sz val="12"/>
      <name val="Arial"/>
      <family val="2"/>
    </font>
    <font>
      <sz val="10"/>
      <name val="Helv"/>
    </font>
    <font>
      <sz val="10"/>
      <name val="Arial CE"/>
      <family val="2"/>
      <charset val="238"/>
    </font>
    <font>
      <sz val="11"/>
      <color indexed="9"/>
      <name val="Calibri"/>
      <family val="2"/>
    </font>
    <font>
      <b/>
      <sz val="11"/>
      <color indexed="63"/>
      <name val="Calibri"/>
      <family val="2"/>
    </font>
    <font>
      <b/>
      <sz val="11"/>
      <color indexed="52"/>
      <name val="Calibri"/>
      <family val="2"/>
    </font>
    <font>
      <sz val="12"/>
      <name val="Arial CE"/>
      <family val="2"/>
      <charset val="238"/>
    </font>
    <font>
      <b/>
      <sz val="11"/>
      <color indexed="60"/>
      <name val="Calibri"/>
      <family val="2"/>
      <charset val="238"/>
    </font>
    <font>
      <sz val="11"/>
      <name val="CRO_Swiss-Normal"/>
      <charset val="238"/>
    </font>
    <font>
      <sz val="11"/>
      <name val="Times New Roman CE"/>
      <charset val="238"/>
    </font>
    <font>
      <sz val="11"/>
      <color indexed="17"/>
      <name val="Calibri"/>
      <family val="2"/>
    </font>
    <font>
      <sz val="11"/>
      <color indexed="62"/>
      <name val="Calibri"/>
      <family val="2"/>
    </font>
    <font>
      <i/>
      <sz val="11"/>
      <color indexed="23"/>
      <name val="Calibri"/>
      <family val="2"/>
    </font>
    <font>
      <b/>
      <sz val="15"/>
      <color indexed="48"/>
      <name val="Calibri"/>
      <family val="2"/>
      <charset val="238"/>
    </font>
    <font>
      <b/>
      <sz val="13"/>
      <color indexed="48"/>
      <name val="Calibri"/>
      <family val="2"/>
      <charset val="238"/>
    </font>
    <font>
      <b/>
      <sz val="11"/>
      <color indexed="48"/>
      <name val="Calibri"/>
      <family val="2"/>
      <charset val="238"/>
    </font>
    <font>
      <sz val="10"/>
      <name val="Times New Roman CE"/>
      <family val="1"/>
      <charset val="238"/>
    </font>
    <font>
      <sz val="12"/>
      <name val="Times New Roman CE"/>
      <family val="1"/>
      <charset val="238"/>
    </font>
    <font>
      <sz val="10"/>
      <color indexed="8"/>
      <name val="Century Gothic"/>
      <family val="2"/>
      <charset val="238"/>
    </font>
    <font>
      <sz val="11"/>
      <color indexed="20"/>
      <name val="Calibri"/>
      <family val="2"/>
    </font>
    <font>
      <sz val="6.8"/>
      <color indexed="8"/>
      <name val="Arial Unicode MS"/>
      <family val="2"/>
      <charset val="238"/>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charset val="238"/>
    </font>
    <font>
      <sz val="11"/>
      <color indexed="59"/>
      <name val="Calibri"/>
      <family val="2"/>
      <charset val="238"/>
    </font>
    <font>
      <sz val="11"/>
      <color indexed="60"/>
      <name val="Calibri"/>
      <family val="2"/>
    </font>
    <font>
      <sz val="10"/>
      <name val="MS Sans Serif"/>
      <family val="2"/>
      <charset val="238"/>
    </font>
    <font>
      <sz val="11"/>
      <color indexed="8"/>
      <name val="Arial"/>
      <family val="2"/>
    </font>
    <font>
      <sz val="10"/>
      <name val="Arial CE"/>
      <family val="2"/>
    </font>
    <font>
      <sz val="11"/>
      <name val="Times New Roman"/>
      <family val="1"/>
      <charset val="238"/>
    </font>
    <font>
      <sz val="10"/>
      <name val="Helv"/>
      <family val="2"/>
    </font>
    <font>
      <sz val="10"/>
      <name val="Times New Roman"/>
      <family val="1"/>
      <charset val="238"/>
    </font>
    <font>
      <sz val="11"/>
      <color indexed="52"/>
      <name val="Calibri"/>
      <family val="2"/>
    </font>
    <font>
      <b/>
      <sz val="11"/>
      <color indexed="9"/>
      <name val="Calibri"/>
      <family val="2"/>
    </font>
    <font>
      <b/>
      <sz val="11"/>
      <name val="Arial CE"/>
      <family val="2"/>
      <charset val="238"/>
    </font>
    <font>
      <sz val="10"/>
      <color indexed="8"/>
      <name val="Arial CE"/>
      <charset val="238"/>
    </font>
    <font>
      <sz val="10"/>
      <color indexed="8"/>
      <name val="Arial CE"/>
      <family val="2"/>
      <charset val="238"/>
    </font>
    <font>
      <sz val="11"/>
      <color indexed="10"/>
      <name val="Calibri"/>
      <family val="2"/>
    </font>
    <font>
      <b/>
      <sz val="18"/>
      <color indexed="48"/>
      <name val="Cambria"/>
      <family val="2"/>
      <charset val="238"/>
    </font>
    <font>
      <sz val="12"/>
      <color indexed="8"/>
      <name val="Arial"/>
      <family val="2"/>
    </font>
    <font>
      <vertAlign val="superscript"/>
      <sz val="10"/>
      <name val="Arial CE"/>
      <charset val="238"/>
    </font>
    <font>
      <b/>
      <sz val="10"/>
      <name val="Arial CE"/>
      <charset val="238"/>
    </font>
    <font>
      <b/>
      <i/>
      <sz val="16"/>
      <color theme="1"/>
      <name val="Arial"/>
      <family val="2"/>
      <charset val="238"/>
    </font>
    <font>
      <sz val="11"/>
      <color rgb="FF000000"/>
      <name val="Calibri"/>
      <family val="2"/>
      <charset val="1"/>
    </font>
    <font>
      <sz val="11"/>
      <color rgb="FF000000"/>
      <name val="Calibri"/>
      <family val="2"/>
      <charset val="238"/>
    </font>
    <font>
      <b/>
      <i/>
      <u/>
      <sz val="11"/>
      <color theme="1"/>
      <name val="Arial"/>
      <family val="2"/>
      <charset val="238"/>
    </font>
    <font>
      <b/>
      <sz val="7"/>
      <name val="Tahoma"/>
      <family val="2"/>
      <charset val="238"/>
    </font>
    <font>
      <b/>
      <sz val="8"/>
      <name val="Tahoma"/>
      <family val="2"/>
      <charset val="238"/>
    </font>
    <font>
      <b/>
      <outline/>
      <shadow/>
      <sz val="14"/>
      <color indexed="8"/>
      <name val="Tahoma"/>
      <family val="2"/>
      <charset val="238"/>
    </font>
    <font>
      <b/>
      <shadow/>
      <sz val="14"/>
      <color indexed="8"/>
      <name val="Tahoma"/>
      <family val="2"/>
      <charset val="238"/>
    </font>
    <font>
      <b/>
      <shadow/>
      <sz val="14"/>
      <color indexed="17"/>
      <name val="Tahoma"/>
      <family val="2"/>
      <charset val="238"/>
    </font>
    <font>
      <b/>
      <outline/>
      <shadow/>
      <sz val="10"/>
      <color indexed="8"/>
      <name val="Tahoma"/>
      <family val="2"/>
      <charset val="238"/>
    </font>
    <font>
      <b/>
      <shadow/>
      <sz val="8"/>
      <name val="Tahoma"/>
      <family val="2"/>
      <charset val="238"/>
    </font>
    <font>
      <shadow/>
      <sz val="7"/>
      <name val="Tahoma"/>
      <family val="2"/>
      <charset val="238"/>
    </font>
    <font>
      <shadow/>
      <sz val="7"/>
      <color indexed="8"/>
      <name val="Tahoma"/>
      <family val="2"/>
      <charset val="238"/>
    </font>
    <font>
      <b/>
      <sz val="9"/>
      <name val="Tahoma"/>
      <family val="2"/>
      <charset val="238"/>
    </font>
    <font>
      <b/>
      <sz val="10"/>
      <color indexed="8"/>
      <name val="Tahoma"/>
      <family val="2"/>
      <charset val="238"/>
    </font>
    <font>
      <b/>
      <sz val="9"/>
      <color indexed="8"/>
      <name val="Tahoma"/>
      <family val="2"/>
      <charset val="238"/>
    </font>
    <font>
      <b/>
      <sz val="10"/>
      <name val="Tahoma"/>
      <family val="2"/>
      <charset val="238"/>
    </font>
    <font>
      <sz val="9"/>
      <name val="Tahoma"/>
      <family val="2"/>
      <charset val="238"/>
    </font>
    <font>
      <sz val="9"/>
      <name val="Tahoma"/>
      <family val="2"/>
    </font>
    <font>
      <sz val="9"/>
      <color indexed="10"/>
      <name val="Tahoma"/>
      <family val="2"/>
      <charset val="238"/>
    </font>
    <font>
      <vertAlign val="superscript"/>
      <sz val="9"/>
      <name val="Tahoma"/>
      <family val="2"/>
      <charset val="238"/>
    </font>
    <font>
      <b/>
      <sz val="9"/>
      <name val="Tahoma"/>
      <family val="2"/>
      <charset val="1"/>
    </font>
    <font>
      <sz val="9"/>
      <name val="Tahoma"/>
      <family val="2"/>
      <charset val="1"/>
    </font>
    <font>
      <b/>
      <sz val="9"/>
      <name val="Tahoma"/>
      <family val="2"/>
    </font>
    <font>
      <sz val="10"/>
      <name val="Tahoma"/>
      <family val="2"/>
      <charset val="238"/>
    </font>
    <font>
      <sz val="9"/>
      <color indexed="8"/>
      <name val="Tahoma1"/>
      <charset val="238"/>
    </font>
    <font>
      <sz val="9"/>
      <color indexed="8"/>
      <name val="Arial1"/>
      <charset val="238"/>
    </font>
    <font>
      <b/>
      <sz val="11"/>
      <color indexed="8"/>
      <name val="Tahoma"/>
      <family val="2"/>
      <charset val="238"/>
    </font>
    <font>
      <sz val="7"/>
      <name val="Arial"/>
      <family val="2"/>
      <charset val="238"/>
    </font>
    <font>
      <b/>
      <sz val="2"/>
      <name val="Arial"/>
      <family val="2"/>
      <charset val="238"/>
    </font>
    <font>
      <sz val="2"/>
      <name val="Arial"/>
      <family val="2"/>
      <charset val="238"/>
    </font>
    <font>
      <b/>
      <sz val="7"/>
      <name val="Arial"/>
      <family val="2"/>
      <charset val="238"/>
    </font>
    <font>
      <b/>
      <sz val="9"/>
      <color indexed="8"/>
      <name val="Arial"/>
      <family val="2"/>
      <charset val="238"/>
    </font>
    <font>
      <b/>
      <sz val="12"/>
      <name val="Arial"/>
      <family val="2"/>
    </font>
    <font>
      <b/>
      <i/>
      <sz val="9"/>
      <name val="Arial"/>
      <family val="2"/>
      <charset val="238"/>
    </font>
    <font>
      <b/>
      <sz val="9"/>
      <color rgb="FFFF0000"/>
      <name val="Arial"/>
      <family val="2"/>
      <charset val="238"/>
    </font>
    <font>
      <sz val="10"/>
      <name val="Verdana"/>
      <family val="2"/>
      <charset val="238"/>
    </font>
    <font>
      <b/>
      <sz val="9"/>
      <color rgb="FF00B0F0"/>
      <name val="Arial"/>
      <family val="2"/>
      <charset val="238"/>
    </font>
    <font>
      <b/>
      <i/>
      <sz val="10"/>
      <name val="Arial CE"/>
      <charset val="238"/>
    </font>
    <font>
      <i/>
      <sz val="9"/>
      <name val="Arial"/>
      <family val="2"/>
      <charset val="238"/>
    </font>
    <font>
      <sz val="9"/>
      <name val="Arial CE"/>
      <charset val="238"/>
    </font>
    <font>
      <sz val="8.5"/>
      <name val="Arial"/>
      <family val="2"/>
      <charset val="238"/>
    </font>
    <font>
      <b/>
      <sz val="9"/>
      <name val="Arial CE"/>
      <charset val="238"/>
    </font>
    <font>
      <b/>
      <sz val="9"/>
      <color theme="1" tint="0.34998626667073579"/>
      <name val="Arial"/>
      <family val="2"/>
      <charset val="238"/>
    </font>
    <font>
      <i/>
      <sz val="9"/>
      <color theme="1" tint="0.249977111117893"/>
      <name val="Arial"/>
      <family val="2"/>
      <charset val="238"/>
    </font>
    <font>
      <b/>
      <i/>
      <sz val="10"/>
      <name val="Arial"/>
      <family val="2"/>
      <charset val="238"/>
    </font>
    <font>
      <sz val="9"/>
      <color theme="1" tint="0.34998626667073579"/>
      <name val="Arial"/>
      <family val="2"/>
      <charset val="238"/>
    </font>
    <font>
      <b/>
      <sz val="18"/>
      <color indexed="10"/>
      <name val="Arial CE"/>
      <charset val="238"/>
    </font>
    <font>
      <b/>
      <sz val="18"/>
      <name val="Arial CE"/>
      <charset val="238"/>
    </font>
    <font>
      <sz val="8"/>
      <name val="Arial CE"/>
      <charset val="238"/>
    </font>
    <font>
      <sz val="10"/>
      <color indexed="9"/>
      <name val="Arial CE"/>
      <family val="2"/>
      <charset val="238"/>
    </font>
    <font>
      <sz val="8"/>
      <name val="Arial CE"/>
      <family val="2"/>
      <charset val="238"/>
    </font>
    <font>
      <b/>
      <sz val="14"/>
      <name val="Arial CE"/>
      <charset val="238"/>
    </font>
    <font>
      <b/>
      <sz val="12"/>
      <name val="Arial CE"/>
      <charset val="238"/>
    </font>
    <font>
      <b/>
      <sz val="5"/>
      <name val="Arial CE"/>
      <charset val="238"/>
    </font>
    <font>
      <b/>
      <sz val="16"/>
      <name val="Arial CE"/>
      <charset val="238"/>
    </font>
    <font>
      <sz val="5"/>
      <name val="Arial CE"/>
      <family val="2"/>
      <charset val="238"/>
    </font>
    <font>
      <sz val="5"/>
      <color indexed="9"/>
      <name val="Arial CE"/>
      <family val="2"/>
      <charset val="238"/>
    </font>
    <font>
      <sz val="9"/>
      <color indexed="9"/>
      <name val="Arial CE"/>
      <family val="2"/>
      <charset val="238"/>
    </font>
    <font>
      <sz val="9"/>
      <color indexed="8"/>
      <name val="Arial CE"/>
      <family val="2"/>
      <charset val="238"/>
    </font>
    <font>
      <b/>
      <sz val="9"/>
      <name val="Arial CE"/>
      <family val="2"/>
      <charset val="238"/>
    </font>
    <font>
      <b/>
      <sz val="10"/>
      <color indexed="9"/>
      <name val="Arial CE"/>
      <charset val="238"/>
    </font>
    <font>
      <sz val="9"/>
      <name val="Times New Roman CE"/>
      <charset val="238"/>
    </font>
    <font>
      <b/>
      <sz val="9"/>
      <name val="Times New Roman CE"/>
      <charset val="238"/>
    </font>
    <font>
      <b/>
      <sz val="9"/>
      <name val="Calibri"/>
      <family val="2"/>
      <charset val="238"/>
      <scheme val="minor"/>
    </font>
    <font>
      <b/>
      <sz val="8"/>
      <name val="Calibri"/>
      <family val="2"/>
      <charset val="238"/>
      <scheme val="minor"/>
    </font>
    <font>
      <sz val="7"/>
      <name val="Calibri"/>
      <family val="2"/>
      <charset val="238"/>
      <scheme val="minor"/>
    </font>
    <font>
      <sz val="18"/>
      <color rgb="FFFF0000"/>
      <name val="Calibri"/>
      <family val="2"/>
      <scheme val="minor"/>
    </font>
    <font>
      <sz val="16"/>
      <color rgb="FFFF0000"/>
      <name val="Calibri"/>
      <family val="2"/>
      <scheme val="minor"/>
    </font>
    <font>
      <sz val="18"/>
      <color rgb="FFFF0000"/>
      <name val="Calibri"/>
      <family val="2"/>
      <charset val="238"/>
      <scheme val="minor"/>
    </font>
    <font>
      <sz val="18"/>
      <color rgb="FFFF0000"/>
      <name val="Arial"/>
      <family val="2"/>
      <charset val="238"/>
    </font>
    <font>
      <sz val="8"/>
      <color rgb="FFFF0000"/>
      <name val="Arial"/>
      <family val="2"/>
      <charset val="238"/>
    </font>
    <font>
      <u/>
      <sz val="10"/>
      <name val="Arial"/>
      <family val="2"/>
      <charset val="238"/>
    </font>
    <font>
      <b/>
      <sz val="14"/>
      <name val="Calibri"/>
      <family val="2"/>
      <charset val="238"/>
      <scheme val="minor"/>
    </font>
    <font>
      <i/>
      <sz val="10"/>
      <name val="Arial"/>
      <family val="2"/>
      <charset val="238"/>
    </font>
    <font>
      <sz val="10"/>
      <name val="Calibri"/>
      <family val="2"/>
      <scheme val="minor"/>
    </font>
    <font>
      <sz val="10"/>
      <name val="Calibri"/>
      <family val="2"/>
      <charset val="238"/>
      <scheme val="minor"/>
    </font>
    <font>
      <sz val="11"/>
      <name val="Calibri"/>
      <family val="2"/>
      <charset val="238"/>
      <scheme val="minor"/>
    </font>
    <font>
      <sz val="10"/>
      <color indexed="8"/>
      <name val="Arial"/>
      <family val="2"/>
      <charset val="238"/>
    </font>
    <font>
      <sz val="10"/>
      <name val="Arial"/>
      <charset val="238"/>
    </font>
    <font>
      <sz val="12"/>
      <name val="Tms Rmn"/>
    </font>
    <font>
      <sz val="10"/>
      <color rgb="FF006100"/>
      <name val="Arial"/>
      <family val="2"/>
    </font>
  </fonts>
  <fills count="8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5"/>
      </patternFill>
    </fill>
    <fill>
      <patternFill patternType="solid">
        <fgColor theme="8" tint="0.59999389629810485"/>
        <bgColor indexed="65"/>
      </patternFill>
    </fill>
    <fill>
      <patternFill patternType="solid">
        <fgColor indexed="43"/>
      </patternFill>
    </fill>
    <fill>
      <patternFill patternType="solid">
        <fgColor indexed="31"/>
      </patternFill>
    </fill>
    <fill>
      <patternFill patternType="solid">
        <fgColor indexed="26"/>
      </patternFill>
    </fill>
    <fill>
      <patternFill patternType="solid">
        <fgColor indexed="42"/>
        <bgColor indexed="27"/>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9933FF"/>
        <bgColor indexed="64"/>
      </patternFill>
    </fill>
    <fill>
      <patternFill patternType="solid">
        <fgColor indexed="31"/>
        <bgColor indexed="44"/>
      </patternFill>
    </fill>
    <fill>
      <patternFill patternType="solid">
        <fgColor indexed="45"/>
        <bgColor indexed="46"/>
      </patternFill>
    </fill>
    <fill>
      <patternFill patternType="solid">
        <fgColor indexed="45"/>
      </patternFill>
    </fill>
    <fill>
      <patternFill patternType="solid">
        <fgColor indexed="42"/>
        <bgColor indexed="26"/>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41"/>
        <bgColor indexed="27"/>
      </patternFill>
    </fill>
    <fill>
      <patternFill patternType="solid">
        <fgColor indexed="27"/>
      </patternFill>
    </fill>
    <fill>
      <patternFill patternType="solid">
        <fgColor indexed="27"/>
        <bgColor indexed="44"/>
      </patternFill>
    </fill>
    <fill>
      <patternFill patternType="solid">
        <fgColor indexed="47"/>
      </patternFill>
    </fill>
    <fill>
      <patternFill patternType="solid">
        <fgColor indexed="47"/>
        <bgColor indexed="22"/>
      </patternFill>
    </fill>
    <fill>
      <patternFill patternType="solid">
        <fgColor indexed="50"/>
        <bgColor indexed="64"/>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19"/>
        <bgColor indexed="23"/>
      </patternFill>
    </fill>
    <fill>
      <patternFill patternType="solid">
        <fgColor indexed="51"/>
      </patternFill>
    </fill>
    <fill>
      <patternFill patternType="solid">
        <fgColor indexed="51"/>
        <bgColor indexed="13"/>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60"/>
        <bgColor indexed="59"/>
      </patternFill>
    </fill>
    <fill>
      <patternFill patternType="solid">
        <fgColor indexed="52"/>
      </patternFill>
    </fill>
    <fill>
      <patternFill patternType="solid">
        <fgColor indexed="52"/>
        <bgColor indexed="51"/>
      </patternFill>
    </fill>
    <fill>
      <patternFill patternType="solid">
        <fgColor indexed="62"/>
        <bgColor indexed="63"/>
      </patternFill>
    </fill>
    <fill>
      <patternFill patternType="solid">
        <fgColor indexed="62"/>
      </patternFill>
    </fill>
    <fill>
      <patternFill patternType="solid">
        <fgColor indexed="10"/>
        <bgColor indexed="16"/>
      </patternFill>
    </fill>
    <fill>
      <patternFill patternType="solid">
        <fgColor indexed="10"/>
      </patternFill>
    </fill>
    <fill>
      <patternFill patternType="solid">
        <fgColor indexed="54"/>
        <bgColor indexed="23"/>
      </patternFill>
    </fill>
    <fill>
      <patternFill patternType="solid">
        <fgColor indexed="57"/>
      </patternFill>
    </fill>
    <fill>
      <patternFill patternType="solid">
        <fgColor indexed="25"/>
        <bgColor indexed="61"/>
      </patternFill>
    </fill>
    <fill>
      <patternFill patternType="solid">
        <fgColor indexed="53"/>
      </patternFill>
    </fill>
    <fill>
      <patternFill patternType="solid">
        <fgColor indexed="22"/>
      </patternFill>
    </fill>
    <fill>
      <patternFill patternType="solid">
        <fgColor indexed="26"/>
        <bgColor indexed="43"/>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42"/>
        <bgColor indexed="44"/>
      </patternFill>
    </fill>
    <fill>
      <patternFill patternType="solid">
        <fgColor indexed="45"/>
        <bgColor indexed="29"/>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gray0625"/>
    </fill>
    <fill>
      <patternFill patternType="solid">
        <fgColor indexed="43"/>
        <bgColor indexed="26"/>
      </patternFill>
    </fill>
    <fill>
      <patternFill patternType="solid">
        <fgColor indexed="45"/>
        <bgColor indexed="64"/>
      </patternFill>
    </fill>
    <fill>
      <patternFill patternType="solid">
        <fgColor indexed="27"/>
        <bgColor indexed="41"/>
      </patternFill>
    </fill>
    <fill>
      <patternFill patternType="solid">
        <fgColor theme="5" tint="0.39994506668294322"/>
        <bgColor indexed="64"/>
      </patternFill>
    </fill>
    <fill>
      <patternFill patternType="solid">
        <fgColor theme="9" tint="-0.24994659260841701"/>
        <bgColor indexed="64"/>
      </patternFill>
    </fill>
    <fill>
      <patternFill patternType="solid">
        <fgColor rgb="FFFF0000"/>
        <bgColor indexed="64"/>
      </patternFill>
    </fill>
    <fill>
      <patternFill patternType="solid">
        <fgColor theme="0" tint="-0.249977111117893"/>
        <bgColor indexed="64"/>
      </patternFill>
    </fill>
    <fill>
      <patternFill patternType="solid">
        <fgColor rgb="FF0070C0"/>
        <bgColor indexed="64"/>
      </patternFill>
    </fill>
    <fill>
      <patternFill patternType="solid">
        <fgColor rgb="FFFFFF00"/>
        <bgColor indexed="64"/>
      </patternFill>
    </fill>
    <fill>
      <patternFill patternType="solid">
        <fgColor rgb="FFC6EFCE"/>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style="thin">
        <color indexed="8"/>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60"/>
      </bottom>
      <diagonal/>
    </border>
    <border>
      <left/>
      <right/>
      <top/>
      <bottom style="double">
        <color indexed="52"/>
      </bottom>
      <diagonal/>
    </border>
    <border>
      <left/>
      <right/>
      <top style="hair">
        <color indexed="64"/>
      </top>
      <bottom style="hair">
        <color indexed="64"/>
      </bottom>
      <diagonal/>
    </border>
    <border>
      <left/>
      <right/>
      <top style="hair">
        <color indexed="8"/>
      </top>
      <bottom style="hair">
        <color indexed="8"/>
      </bottom>
      <diagonal/>
    </border>
    <border>
      <left/>
      <right/>
      <top/>
      <bottom style="hair">
        <color indexed="8"/>
      </bottom>
      <diagonal/>
    </border>
  </borders>
  <cellStyleXfs count="8255">
    <xf numFmtId="0" fontId="0" fillId="0" borderId="0"/>
    <xf numFmtId="44" fontId="19" fillId="0" borderId="0" applyFont="0" applyFill="0" applyBorder="0" applyAlignment="0" applyProtection="0"/>
    <xf numFmtId="164" fontId="19" fillId="0" borderId="0" applyFont="0" applyFill="0" applyBorder="0" applyAlignment="0" applyProtection="0"/>
    <xf numFmtId="0" fontId="38" fillId="0" borderId="0"/>
    <xf numFmtId="0" fontId="3" fillId="4" borderId="0" applyNumberFormat="0" applyBorder="0" applyAlignment="0" applyProtection="0"/>
    <xf numFmtId="0" fontId="55"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4" fontId="34" fillId="0" borderId="0" applyFill="0" applyBorder="0" applyAlignment="0" applyProtection="0"/>
    <xf numFmtId="168" fontId="49" fillId="0" borderId="0" applyFont="0" applyFill="0" applyBorder="0" applyAlignment="0" applyProtection="0"/>
    <xf numFmtId="44" fontId="19" fillId="0" borderId="0" applyFont="0" applyFill="0" applyBorder="0" applyAlignment="0" applyProtection="0"/>
    <xf numFmtId="0" fontId="34" fillId="0" borderId="0"/>
    <xf numFmtId="0" fontId="34" fillId="0" borderId="0"/>
    <xf numFmtId="0" fontId="66" fillId="0" borderId="0"/>
    <xf numFmtId="0" fontId="57" fillId="0" borderId="0"/>
    <xf numFmtId="0" fontId="81" fillId="0" borderId="0">
      <alignment horizontal="left" vertical="top"/>
    </xf>
    <xf numFmtId="0" fontId="49" fillId="0" borderId="0"/>
    <xf numFmtId="0" fontId="66" fillId="0" borderId="0"/>
    <xf numFmtId="0" fontId="49" fillId="0" borderId="0"/>
    <xf numFmtId="0" fontId="34" fillId="0" borderId="0"/>
    <xf numFmtId="0" fontId="19" fillId="0" borderId="0"/>
    <xf numFmtId="0" fontId="19" fillId="0" borderId="0"/>
    <xf numFmtId="0" fontId="49" fillId="0" borderId="0"/>
    <xf numFmtId="0" fontId="66" fillId="0" borderId="0"/>
    <xf numFmtId="0" fontId="57" fillId="0" borderId="0"/>
    <xf numFmtId="0" fontId="57" fillId="0" borderId="0"/>
    <xf numFmtId="0" fontId="57" fillId="0" borderId="0"/>
    <xf numFmtId="0" fontId="80" fillId="0" borderId="0"/>
    <xf numFmtId="0" fontId="57" fillId="0" borderId="0"/>
    <xf numFmtId="0" fontId="34" fillId="0" borderId="0"/>
    <xf numFmtId="0" fontId="49" fillId="0" borderId="0"/>
    <xf numFmtId="0" fontId="49" fillId="0" borderId="0"/>
    <xf numFmtId="0" fontId="1" fillId="0" borderId="0"/>
    <xf numFmtId="0" fontId="34" fillId="0" borderId="0"/>
    <xf numFmtId="169" fontId="62" fillId="0" borderId="0"/>
    <xf numFmtId="0" fontId="34" fillId="0" borderId="0"/>
    <xf numFmtId="0" fontId="86" fillId="0" borderId="0"/>
    <xf numFmtId="0" fontId="86" fillId="0" borderId="0"/>
    <xf numFmtId="0" fontId="86" fillId="0" borderId="0"/>
    <xf numFmtId="0" fontId="19" fillId="0" borderId="0"/>
    <xf numFmtId="0" fontId="19" fillId="0" borderId="0"/>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34" fillId="0" borderId="0"/>
    <xf numFmtId="0" fontId="86" fillId="0" borderId="0"/>
    <xf numFmtId="0" fontId="86" fillId="0" borderId="0"/>
    <xf numFmtId="0" fontId="86" fillId="0" borderId="0"/>
    <xf numFmtId="0" fontId="86" fillId="0" borderId="0"/>
    <xf numFmtId="0" fontId="1" fillId="0" borderId="0"/>
    <xf numFmtId="0" fontId="66" fillId="0" borderId="0"/>
    <xf numFmtId="0" fontId="34" fillId="0" borderId="0"/>
    <xf numFmtId="0" fontId="34" fillId="0" borderId="0"/>
    <xf numFmtId="0" fontId="57" fillId="0" borderId="0"/>
    <xf numFmtId="0" fontId="1" fillId="0" borderId="0"/>
    <xf numFmtId="0" fontId="57" fillId="0" borderId="0"/>
    <xf numFmtId="0" fontId="73" fillId="0" borderId="0"/>
    <xf numFmtId="0" fontId="90" fillId="0" borderId="0" applyNumberFormat="0" applyFill="0" applyBorder="0" applyAlignment="0" applyProtection="0"/>
    <xf numFmtId="166" fontId="55" fillId="0" borderId="0" applyFont="0" applyFill="0" applyBorder="0" applyAlignment="0" applyProtection="0"/>
    <xf numFmtId="164" fontId="34" fillId="0" borderId="0" applyFont="0" applyFill="0" applyBorder="0" applyAlignment="0" applyProtection="0"/>
    <xf numFmtId="0" fontId="66" fillId="0" borderId="0">
      <alignment horizontal="left" vertical="top" wrapText="1"/>
    </xf>
    <xf numFmtId="0" fontId="49" fillId="0" borderId="0">
      <alignment horizontal="left" vertical="top" wrapText="1"/>
    </xf>
    <xf numFmtId="0" fontId="110" fillId="0" borderId="0"/>
    <xf numFmtId="0" fontId="110" fillId="0" borderId="0"/>
    <xf numFmtId="0" fontId="122" fillId="0" borderId="0"/>
    <xf numFmtId="0" fontId="34" fillId="0" borderId="0"/>
    <xf numFmtId="178" fontId="72" fillId="0" borderId="0" applyFill="0" applyBorder="0" applyProtection="0">
      <alignment horizontal="left" vertical="top"/>
    </xf>
    <xf numFmtId="0" fontId="66" fillId="74" borderId="0" applyNumberFormat="0" applyFont="0" applyBorder="0" applyAlignment="0" applyProtection="0">
      <alignment vertical="center"/>
    </xf>
    <xf numFmtId="0" fontId="72" fillId="0" borderId="0" applyFill="0" applyBorder="0" applyProtection="0">
      <alignment horizontal="justify" vertical="top" wrapText="1"/>
    </xf>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7" borderId="0" applyNumberFormat="0" applyBorder="0" applyAlignment="0" applyProtection="0"/>
    <xf numFmtId="0" fontId="55" fillId="20"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83" fillId="7" borderId="0" applyNumberFormat="0" applyBorder="0" applyAlignment="0" applyProtection="0"/>
    <xf numFmtId="0" fontId="83" fillId="22" borderId="0" applyNumberFormat="0" applyBorder="0" applyAlignment="0" applyProtection="0"/>
    <xf numFmtId="0" fontId="83" fillId="24" borderId="0" applyNumberFormat="0" applyBorder="0" applyAlignment="0" applyProtection="0"/>
    <xf numFmtId="0" fontId="83" fillId="26" borderId="0" applyNumberFormat="0" applyBorder="0" applyAlignment="0" applyProtection="0"/>
    <xf numFmtId="0" fontId="83" fillId="28" borderId="0" applyNumberFormat="0" applyBorder="0" applyAlignment="0" applyProtection="0"/>
    <xf numFmtId="0" fontId="83" fillId="30" borderId="0" applyNumberFormat="0" applyBorder="0" applyAlignment="0" applyProtection="0"/>
    <xf numFmtId="0" fontId="55" fillId="20" borderId="0" applyNumberFormat="0" applyBorder="0" applyAlignment="0" applyProtection="0"/>
    <xf numFmtId="0" fontId="83" fillId="7"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21" borderId="0" applyNumberFormat="0" applyBorder="0" applyAlignment="0" applyProtection="0"/>
    <xf numFmtId="0" fontId="83"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83"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83"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9" borderId="0" applyNumberFormat="0" applyBorder="0" applyAlignment="0" applyProtection="0"/>
    <xf numFmtId="0" fontId="83"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1" borderId="0" applyNumberFormat="0" applyBorder="0" applyAlignment="0" applyProtection="0"/>
    <xf numFmtId="0" fontId="83"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7" fillId="32" borderId="0" applyNumberFormat="0" applyFont="0" applyBorder="0" applyAlignment="0" applyProtection="0">
      <alignment vertical="center"/>
    </xf>
    <xf numFmtId="0" fontId="72" fillId="0" borderId="0" applyFill="0" applyBorder="0" applyProtection="0">
      <alignment horizontal="center"/>
    </xf>
    <xf numFmtId="0" fontId="66" fillId="75" borderId="0" applyNumberFormat="0" applyFont="0" applyBorder="0" applyAlignment="0" applyProtection="0">
      <alignment vertical="center"/>
    </xf>
    <xf numFmtId="43" fontId="72" fillId="0" borderId="0" applyFill="0" applyBorder="0" applyProtection="0">
      <alignment horizontal="right"/>
    </xf>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5"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8" borderId="0" applyNumberFormat="0" applyBorder="0" applyAlignment="0" applyProtection="0"/>
    <xf numFmtId="0" fontId="83" fillId="26" borderId="0" applyNumberFormat="0" applyBorder="0" applyAlignment="0" applyProtection="0"/>
    <xf numFmtId="0" fontId="83" fillId="34" borderId="0" applyNumberFormat="0" applyBorder="0" applyAlignment="0" applyProtection="0"/>
    <xf numFmtId="0" fontId="83" fillId="40" borderId="0" applyNumberFormat="0" applyBorder="0" applyAlignment="0" applyProtection="0"/>
    <xf numFmtId="0" fontId="55" fillId="34"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83"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83"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25" borderId="0" applyNumberFormat="0" applyBorder="0" applyAlignment="0" applyProtection="0"/>
    <xf numFmtId="0" fontId="83"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3" borderId="0" applyNumberFormat="0" applyBorder="0" applyAlignment="0" applyProtection="0"/>
    <xf numFmtId="0" fontId="83" fillId="3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5" borderId="0" applyNumberFormat="0" applyBorder="0" applyAlignment="0" applyProtection="0"/>
    <xf numFmtId="0" fontId="55" fillId="41" borderId="0" applyNumberFormat="0" applyBorder="0" applyAlignment="0" applyProtection="0"/>
    <xf numFmtId="0" fontId="83"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34"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3"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7" fillId="43" borderId="0" applyNumberFormat="0" applyBorder="0" applyAlignment="0" applyProtection="0"/>
    <xf numFmtId="0" fontId="97" fillId="42" borderId="0" applyNumberFormat="0" applyBorder="0" applyAlignment="0" applyProtection="0"/>
    <xf numFmtId="0" fontId="97" fillId="35" borderId="0" applyNumberFormat="0" applyBorder="0" applyAlignment="0" applyProtection="0"/>
    <xf numFmtId="0" fontId="97" fillId="35" borderId="0" applyNumberFormat="0" applyBorder="0" applyAlignment="0" applyProtection="0"/>
    <xf numFmtId="0" fontId="97" fillId="36" borderId="0" applyNumberFormat="0" applyBorder="0" applyAlignment="0" applyProtection="0"/>
    <xf numFmtId="0" fontId="97" fillId="35"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8" borderId="0" applyNumberFormat="0" applyBorder="0" applyAlignment="0" applyProtection="0"/>
    <xf numFmtId="0" fontId="97" fillId="37" borderId="0" applyNumberFormat="0" applyBorder="0" applyAlignment="0" applyProtection="0"/>
    <xf numFmtId="0" fontId="97" fillId="44" borderId="0" applyNumberFormat="0" applyBorder="0" applyAlignment="0" applyProtection="0"/>
    <xf numFmtId="0" fontId="97" fillId="44" borderId="0" applyNumberFormat="0" applyBorder="0" applyAlignment="0" applyProtection="0"/>
    <xf numFmtId="0" fontId="97" fillId="45" borderId="0" applyNumberFormat="0" applyBorder="0" applyAlignment="0" applyProtection="0"/>
    <xf numFmtId="0" fontId="97" fillId="44" borderId="0" applyNumberFormat="0" applyBorder="0" applyAlignment="0" applyProtection="0"/>
    <xf numFmtId="0" fontId="97" fillId="46" borderId="0" applyNumberFormat="0" applyBorder="0" applyAlignment="0" applyProtection="0"/>
    <xf numFmtId="0" fontId="97" fillId="46" borderId="0" applyNumberFormat="0" applyBorder="0" applyAlignment="0" applyProtection="0"/>
    <xf numFmtId="0" fontId="97" fillId="47" borderId="0" applyNumberFormat="0" applyBorder="0" applyAlignment="0" applyProtection="0"/>
    <xf numFmtId="0" fontId="97" fillId="46" borderId="0" applyNumberFormat="0" applyBorder="0" applyAlignment="0" applyProtection="0"/>
    <xf numFmtId="0" fontId="97" fillId="48" borderId="0" applyNumberFormat="0" applyBorder="0" applyAlignment="0" applyProtection="0"/>
    <xf numFmtId="0" fontId="97" fillId="48" borderId="0" applyNumberFormat="0" applyBorder="0" applyAlignment="0" applyProtection="0"/>
    <xf numFmtId="0" fontId="97" fillId="49" borderId="0" applyNumberFormat="0" applyBorder="0" applyAlignment="0" applyProtection="0"/>
    <xf numFmtId="0" fontId="97" fillId="48" borderId="0" applyNumberFormat="0" applyBorder="0" applyAlignment="0" applyProtection="0"/>
    <xf numFmtId="0" fontId="124" fillId="43" borderId="0" applyNumberFormat="0" applyBorder="0" applyAlignment="0" applyProtection="0"/>
    <xf numFmtId="0" fontId="124" fillId="36" borderId="0" applyNumberFormat="0" applyBorder="0" applyAlignment="0" applyProtection="0"/>
    <xf numFmtId="0" fontId="124" fillId="38" borderId="0" applyNumberFormat="0" applyBorder="0" applyAlignment="0" applyProtection="0"/>
    <xf numFmtId="0" fontId="124" fillId="45" borderId="0" applyNumberFormat="0" applyBorder="0" applyAlignment="0" applyProtection="0"/>
    <xf numFmtId="0" fontId="124" fillId="47" borderId="0" applyNumberFormat="0" applyBorder="0" applyAlignment="0" applyProtection="0"/>
    <xf numFmtId="0" fontId="124" fillId="49" borderId="0" applyNumberFormat="0" applyBorder="0" applyAlignment="0" applyProtection="0"/>
    <xf numFmtId="0" fontId="97" fillId="42" borderId="0" applyNumberFormat="0" applyBorder="0" applyAlignment="0" applyProtection="0"/>
    <xf numFmtId="0" fontId="124" fillId="43" borderId="0" applyNumberFormat="0" applyBorder="0" applyAlignment="0" applyProtection="0"/>
    <xf numFmtId="0" fontId="97" fillId="43" borderId="0" applyNumberFormat="0" applyBorder="0" applyAlignment="0" applyProtection="0"/>
    <xf numFmtId="0" fontId="97" fillId="35" borderId="0" applyNumberFormat="0" applyBorder="0" applyAlignment="0" applyProtection="0"/>
    <xf numFmtId="0" fontId="124" fillId="36" borderId="0" applyNumberFormat="0" applyBorder="0" applyAlignment="0" applyProtection="0"/>
    <xf numFmtId="0" fontId="97" fillId="36" borderId="0" applyNumberFormat="0" applyBorder="0" applyAlignment="0" applyProtection="0"/>
    <xf numFmtId="0" fontId="97" fillId="37" borderId="0" applyNumberFormat="0" applyBorder="0" applyAlignment="0" applyProtection="0"/>
    <xf numFmtId="0" fontId="124" fillId="38" borderId="0" applyNumberFormat="0" applyBorder="0" applyAlignment="0" applyProtection="0"/>
    <xf numFmtId="0" fontId="97" fillId="38" borderId="0" applyNumberFormat="0" applyBorder="0" applyAlignment="0" applyProtection="0"/>
    <xf numFmtId="0" fontId="97" fillId="44" borderId="0" applyNumberFormat="0" applyBorder="0" applyAlignment="0" applyProtection="0"/>
    <xf numFmtId="0" fontId="124" fillId="45"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124" fillId="47" borderId="0" applyNumberFormat="0" applyBorder="0" applyAlignment="0" applyProtection="0"/>
    <xf numFmtId="0" fontId="97" fillId="47" borderId="0" applyNumberFormat="0" applyBorder="0" applyAlignment="0" applyProtection="0"/>
    <xf numFmtId="0" fontId="97" fillId="50" borderId="0" applyNumberFormat="0" applyBorder="0" applyAlignment="0" applyProtection="0"/>
    <xf numFmtId="0" fontId="124" fillId="49" borderId="0" applyNumberFormat="0" applyBorder="0" applyAlignment="0" applyProtection="0"/>
    <xf numFmtId="0" fontId="97" fillId="49" borderId="0" applyNumberFormat="0" applyBorder="0" applyAlignment="0" applyProtection="0"/>
    <xf numFmtId="0" fontId="34" fillId="0" borderId="0"/>
    <xf numFmtId="0" fontId="97" fillId="51"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1"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7" fillId="53"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56" borderId="0" applyNumberFormat="0" applyBorder="0" applyAlignment="0" applyProtection="0"/>
    <xf numFmtId="0" fontId="97" fillId="55" borderId="0" applyNumberFormat="0" applyBorder="0" applyAlignment="0" applyProtection="0"/>
    <xf numFmtId="0" fontId="97" fillId="44" borderId="0" applyNumberFormat="0" applyBorder="0" applyAlignment="0" applyProtection="0"/>
    <xf numFmtId="0" fontId="97" fillId="44" borderId="0" applyNumberFormat="0" applyBorder="0" applyAlignment="0" applyProtection="0"/>
    <xf numFmtId="0" fontId="97" fillId="45" borderId="0" applyNumberFormat="0" applyBorder="0" applyAlignment="0" applyProtection="0"/>
    <xf numFmtId="0" fontId="97" fillId="44" borderId="0" applyNumberFormat="0" applyBorder="0" applyAlignment="0" applyProtection="0"/>
    <xf numFmtId="0" fontId="97" fillId="46" borderId="0" applyNumberFormat="0" applyBorder="0" applyAlignment="0" applyProtection="0"/>
    <xf numFmtId="0" fontId="97" fillId="46" borderId="0" applyNumberFormat="0" applyBorder="0" applyAlignment="0" applyProtection="0"/>
    <xf numFmtId="0" fontId="97" fillId="47" borderId="0" applyNumberFormat="0" applyBorder="0" applyAlignment="0" applyProtection="0"/>
    <xf numFmtId="0" fontId="97" fillId="46"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8" borderId="0" applyNumberFormat="0" applyBorder="0" applyAlignment="0" applyProtection="0"/>
    <xf numFmtId="0" fontId="97" fillId="57" borderId="0" applyNumberFormat="0" applyBorder="0" applyAlignment="0" applyProtection="0"/>
    <xf numFmtId="0" fontId="124" fillId="52" borderId="0" applyNumberFormat="0" applyBorder="0" applyAlignment="0" applyProtection="0"/>
    <xf numFmtId="0" fontId="124" fillId="54" borderId="0" applyNumberFormat="0" applyBorder="0" applyAlignment="0" applyProtection="0"/>
    <xf numFmtId="0" fontId="124" fillId="56" borderId="0" applyNumberFormat="0" applyBorder="0" applyAlignment="0" applyProtection="0"/>
    <xf numFmtId="0" fontId="124" fillId="45" borderId="0" applyNumberFormat="0" applyBorder="0" applyAlignment="0" applyProtection="0"/>
    <xf numFmtId="0" fontId="124" fillId="47" borderId="0" applyNumberFormat="0" applyBorder="0" applyAlignment="0" applyProtection="0"/>
    <xf numFmtId="0" fontId="124" fillId="58" borderId="0" applyNumberFormat="0" applyBorder="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00" fillId="21"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100" fillId="21" borderId="0" applyNumberFormat="0" applyBorder="0" applyAlignment="0" applyProtection="0"/>
    <xf numFmtId="0" fontId="100" fillId="26" borderId="0" applyNumberFormat="0" applyBorder="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127" fillId="60" borderId="25" applyNumberForma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57"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113" fillId="60" borderId="25" applyNumberForma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128" fillId="62"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107" fillId="63" borderId="26" applyNumberFormat="0" applyAlignment="0" applyProtection="0"/>
    <xf numFmtId="0" fontId="107" fillId="63" borderId="26" applyNumberFormat="0" applyAlignment="0" applyProtection="0"/>
    <xf numFmtId="0" fontId="107" fillId="64" borderId="26" applyNumberFormat="0" applyAlignment="0" applyProtection="0"/>
    <xf numFmtId="0" fontId="107" fillId="63" borderId="26" applyNumberFormat="0" applyAlignment="0" applyProtection="0"/>
    <xf numFmtId="43" fontId="34"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4" fontId="129" fillId="0" borderId="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130" fillId="0" borderId="0" applyFill="0" applyBorder="0" applyProtection="0">
      <alignment wrapText="1"/>
    </xf>
    <xf numFmtId="164" fontId="34" fillId="0" borderId="0" applyFont="0" applyFill="0" applyBorder="0" applyAlignment="0" applyProtection="0"/>
    <xf numFmtId="164" fontId="34" fillId="0" borderId="0" applyFont="0" applyFill="0" applyBorder="0" applyAlignment="0" applyProtection="0"/>
    <xf numFmtId="43" fontId="111"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34" fillId="0" borderId="0" applyFill="0" applyBorder="0" applyAlignment="0" applyProtection="0"/>
    <xf numFmtId="4" fontId="118" fillId="0" borderId="0"/>
    <xf numFmtId="4" fontId="118" fillId="0" borderId="0"/>
    <xf numFmtId="164" fontId="34" fillId="0" borderId="0" applyFont="0" applyFill="0" applyBorder="0" applyAlignment="0" applyProtection="0"/>
    <xf numFmtId="4" fontId="118" fillId="0" borderId="0"/>
    <xf numFmtId="164" fontId="34" fillId="0" borderId="0" applyFont="0" applyFill="0" applyBorder="0" applyAlignment="0" applyProtection="0"/>
    <xf numFmtId="164" fontId="34" fillId="0" borderId="0" applyFont="0" applyFill="0" applyBorder="0" applyAlignment="0" applyProtection="0"/>
    <xf numFmtId="164" fontId="119" fillId="0" borderId="0" applyFont="0" applyFill="0" applyBorder="0" applyAlignment="0" applyProtection="0"/>
    <xf numFmtId="177" fontId="34" fillId="0" borderId="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3" fontId="111" fillId="0" borderId="0" applyFont="0" applyFill="0" applyBorder="0" applyAlignment="0" applyProtection="0"/>
    <xf numFmtId="164" fontId="34" fillId="0" borderId="0" applyFont="0" applyFill="0" applyBorder="0" applyAlignment="0" applyProtection="0"/>
    <xf numFmtId="0" fontId="118"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7" fontId="34" fillId="0" borderId="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177" fontId="57"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 fontId="118" fillId="0" borderId="0"/>
    <xf numFmtId="177" fontId="34" fillId="0" borderId="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7" fontId="34" fillId="0" borderId="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177" fontId="119" fillId="0" borderId="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4" fontId="57" fillId="0" borderId="0" applyFont="0" applyFill="0" applyBorder="0" applyAlignment="0" applyProtection="0"/>
    <xf numFmtId="164" fontId="34" fillId="0" borderId="0" applyFont="0" applyFill="0" applyBorder="0" applyAlignment="0" applyProtection="0"/>
    <xf numFmtId="179" fontId="34" fillId="0" borderId="0" applyFill="0" applyBorder="0" applyAlignment="0" applyProtection="0"/>
    <xf numFmtId="177" fontId="34" fillId="0" borderId="0" applyFill="0" applyBorder="0" applyAlignment="0" applyProtection="0"/>
    <xf numFmtId="177" fontId="34" fillId="0" borderId="0" applyFill="0" applyBorder="0" applyAlignment="0" applyProtection="0"/>
    <xf numFmtId="177" fontId="34" fillId="0" borderId="0" applyFill="0" applyBorder="0" applyAlignment="0" applyProtection="0"/>
    <xf numFmtId="179" fontId="34" fillId="0" borderId="0" applyFill="0" applyBorder="0" applyAlignment="0" applyProtection="0"/>
    <xf numFmtId="179" fontId="34" fillId="0" borderId="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 fontId="118" fillId="0" borderId="0"/>
    <xf numFmtId="44" fontId="119"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0" fontId="120" fillId="0" borderId="0">
      <alignment horizontal="left" wrapText="1" indent="1"/>
    </xf>
    <xf numFmtId="0" fontId="70" fillId="23" borderId="0" applyNumberFormat="0" applyBorder="0" applyAlignment="0" applyProtection="0"/>
    <xf numFmtId="0" fontId="70" fillId="24" borderId="0" applyNumberFormat="0" applyBorder="0" applyAlignment="0" applyProtection="0"/>
    <xf numFmtId="0" fontId="70" fillId="9" borderId="0" applyNumberFormat="0" applyBorder="0" applyAlignment="0" applyProtection="0"/>
    <xf numFmtId="0" fontId="131" fillId="24" borderId="0" applyNumberFormat="0" applyBorder="0" applyAlignment="0" applyProtection="0"/>
    <xf numFmtId="0" fontId="70" fillId="9" borderId="0" applyNumberFormat="0" applyBorder="0" applyAlignment="0" applyProtection="0"/>
    <xf numFmtId="0" fontId="70" fillId="65" borderId="0" applyNumberFormat="0" applyBorder="0" applyAlignment="0" applyProtection="0"/>
    <xf numFmtId="0" fontId="70" fillId="24" borderId="0" applyNumberFormat="0" applyBorder="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132" fillId="30" borderId="24" applyNumberFormat="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82" fillId="0" borderId="27" applyNumberFormat="0" applyFill="0" applyAlignment="0" applyProtection="0"/>
    <xf numFmtId="0" fontId="133" fillId="0" borderId="0" applyNumberFormat="0" applyFill="0" applyBorder="0" applyAlignment="0" applyProtection="0"/>
    <xf numFmtId="172" fontId="111" fillId="0" borderId="0" applyFont="0" applyFill="0" applyBorder="0" applyAlignment="0" applyProtection="0"/>
    <xf numFmtId="172" fontId="111" fillId="0" borderId="0" applyFont="0" applyFill="0" applyBorder="0" applyAlignment="0" applyProtection="0"/>
    <xf numFmtId="181" fontId="34" fillId="0" borderId="0" applyFont="0" applyFill="0" applyBorder="0" applyAlignment="0" applyProtection="0"/>
    <xf numFmtId="0" fontId="34" fillId="0" borderId="0"/>
    <xf numFmtId="0" fontId="55" fillId="0" borderId="0"/>
    <xf numFmtId="0" fontId="55" fillId="0" borderId="0"/>
    <xf numFmtId="0" fontId="55" fillId="0" borderId="0"/>
    <xf numFmtId="0" fontId="55" fillId="66" borderId="0" applyNumberFormat="0" applyBorder="0" applyProtection="0">
      <alignment horizontal="justify" vertical="top" wrapText="1"/>
    </xf>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70" fillId="23"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9" borderId="0" applyNumberFormat="0" applyBorder="0" applyAlignment="0" applyProtection="0"/>
    <xf numFmtId="0" fontId="131" fillId="24" borderId="0" applyNumberFormat="0" applyBorder="0" applyAlignment="0" applyProtection="0"/>
    <xf numFmtId="0" fontId="165" fillId="0" borderId="0">
      <alignment horizontal="center"/>
    </xf>
    <xf numFmtId="0" fontId="134" fillId="0" borderId="28" applyNumberFormat="0" applyFill="0" applyAlignment="0" applyProtection="0"/>
    <xf numFmtId="0" fontId="134" fillId="0" borderId="28" applyNumberFormat="0" applyFill="0" applyAlignment="0" applyProtection="0"/>
    <xf numFmtId="0" fontId="102" fillId="0" borderId="28" applyNumberFormat="0" applyFill="0" applyAlignment="0" applyProtection="0"/>
    <xf numFmtId="0" fontId="134" fillId="0" borderId="28"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03" fillId="0" borderId="29" applyNumberFormat="0" applyFill="0" applyAlignment="0" applyProtection="0"/>
    <xf numFmtId="0" fontId="135" fillId="0" borderId="29"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04" fillId="0" borderId="30" applyNumberFormat="0" applyFill="0" applyAlignment="0" applyProtection="0"/>
    <xf numFmtId="0" fontId="136" fillId="0" borderId="30"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04" fillId="0" borderId="0" applyNumberFormat="0" applyFill="0" applyBorder="0" applyAlignment="0" applyProtection="0"/>
    <xf numFmtId="0" fontId="136" fillId="0" borderId="0" applyNumberFormat="0" applyFill="0" applyBorder="0" applyAlignment="0" applyProtection="0"/>
    <xf numFmtId="0" fontId="165" fillId="0" borderId="0">
      <alignment horizontal="center" textRotation="9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29"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109" fillId="30" borderId="24" applyNumberFormat="0" applyAlignment="0" applyProtection="0"/>
    <xf numFmtId="0" fontId="97" fillId="51" borderId="0" applyNumberFormat="0" applyBorder="0" applyAlignment="0" applyProtection="0"/>
    <xf numFmtId="0" fontId="124" fillId="52"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124" fillId="54" borderId="0" applyNumberFormat="0" applyBorder="0" applyAlignment="0" applyProtection="0"/>
    <xf numFmtId="0" fontId="97" fillId="54" borderId="0" applyNumberFormat="0" applyBorder="0" applyAlignment="0" applyProtection="0"/>
    <xf numFmtId="0" fontId="97" fillId="67" borderId="0" applyNumberFormat="0" applyBorder="0" applyAlignment="0" applyProtection="0"/>
    <xf numFmtId="0" fontId="124" fillId="56" borderId="0" applyNumberFormat="0" applyBorder="0" applyAlignment="0" applyProtection="0"/>
    <xf numFmtId="0" fontId="97" fillId="56" borderId="0" applyNumberFormat="0" applyBorder="0" applyAlignment="0" applyProtection="0"/>
    <xf numFmtId="0" fontId="97" fillId="44" borderId="0" applyNumberFormat="0" applyBorder="0" applyAlignment="0" applyProtection="0"/>
    <xf numFmtId="0" fontId="124" fillId="45"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124" fillId="47" borderId="0" applyNumberFormat="0" applyBorder="0" applyAlignment="0" applyProtection="0"/>
    <xf numFmtId="0" fontId="97" fillId="47" borderId="0" applyNumberFormat="0" applyBorder="0" applyAlignment="0" applyProtection="0"/>
    <xf numFmtId="0" fontId="97" fillId="68" borderId="0" applyNumberFormat="0" applyBorder="0" applyAlignment="0" applyProtection="0"/>
    <xf numFmtId="0" fontId="124" fillId="58" borderId="0" applyNumberFormat="0" applyBorder="0" applyAlignment="0" applyProtection="0"/>
    <xf numFmtId="0" fontId="97" fillId="58" borderId="0" applyNumberFormat="0" applyBorder="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125"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6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8" fillId="59" borderId="23"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62"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126"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99" fillId="59" borderId="24" applyNumberFormat="0" applyAlignment="0" applyProtection="0"/>
    <xf numFmtId="0" fontId="137" fillId="0" borderId="0">
      <alignment horizontal="right" vertical="top"/>
    </xf>
    <xf numFmtId="0" fontId="138" fillId="0" borderId="0">
      <alignment horizontal="justify" vertical="top" wrapText="1"/>
    </xf>
    <xf numFmtId="0" fontId="137" fillId="0" borderId="0">
      <alignment horizontal="left"/>
    </xf>
    <xf numFmtId="4" fontId="138" fillId="0" borderId="0">
      <alignment horizontal="right"/>
    </xf>
    <xf numFmtId="0" fontId="138" fillId="0" borderId="0">
      <alignment horizontal="right"/>
    </xf>
    <xf numFmtId="4" fontId="138" fillId="0" borderId="0">
      <alignment horizontal="right" wrapText="1"/>
    </xf>
    <xf numFmtId="0" fontId="138" fillId="0" borderId="0">
      <alignment horizontal="right"/>
    </xf>
    <xf numFmtId="4" fontId="138" fillId="0" borderId="0">
      <alignment horizontal="right"/>
    </xf>
    <xf numFmtId="0" fontId="139" fillId="0" borderId="0" applyBorder="0" applyProtection="0">
      <alignment horizontal="right" vertical="top" wrapText="1"/>
    </xf>
    <xf numFmtId="0" fontId="105" fillId="0" borderId="31" applyNumberFormat="0" applyFill="0" applyAlignment="0" applyProtection="0"/>
    <xf numFmtId="0" fontId="105" fillId="0" borderId="31" applyNumberFormat="0" applyFill="0" applyAlignment="0" applyProtection="0"/>
    <xf numFmtId="0" fontId="106" fillId="0" borderId="32" applyNumberFormat="0" applyFill="0" applyAlignment="0" applyProtection="0"/>
    <xf numFmtId="0" fontId="105" fillId="0" borderId="31" applyNumberFormat="0" applyFill="0" applyAlignment="0" applyProtection="0"/>
    <xf numFmtId="0" fontId="100" fillId="21" borderId="0" applyNumberFormat="0" applyBorder="0" applyAlignment="0" applyProtection="0"/>
    <xf numFmtId="0" fontId="140" fillId="22" borderId="0" applyNumberFormat="0" applyBorder="0" applyAlignment="0" applyProtection="0"/>
    <xf numFmtId="0" fontId="100" fillId="22" borderId="0" applyNumberFormat="0" applyBorder="0" applyAlignment="0" applyProtection="0"/>
    <xf numFmtId="0" fontId="34" fillId="0" borderId="0">
      <alignment horizontal="justify" vertical="top" wrapText="1"/>
    </xf>
    <xf numFmtId="0" fontId="139" fillId="0" borderId="0" applyBorder="0">
      <alignment horizontal="justify" vertical="top" wrapText="1"/>
      <protection locked="0"/>
    </xf>
    <xf numFmtId="182" fontId="141" fillId="0" borderId="0" applyFill="0" applyBorder="0" applyProtection="0">
      <alignment horizontal="justify" vertical="top" wrapText="1"/>
    </xf>
    <xf numFmtId="0" fontId="141" fillId="0" borderId="0" applyNumberFormat="0" applyBorder="0">
      <alignment vertical="top" wrapText="1"/>
      <protection locked="0"/>
    </xf>
    <xf numFmtId="0" fontId="102" fillId="0" borderId="28" applyNumberFormat="0" applyFill="0" applyAlignment="0" applyProtection="0"/>
    <xf numFmtId="0" fontId="14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43" fillId="0" borderId="29"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44" fillId="0" borderId="30" applyNumberFormat="0" applyFill="0" applyAlignment="0" applyProtection="0"/>
    <xf numFmtId="0" fontId="104" fillId="0" borderId="30" applyNumberFormat="0" applyFill="0" applyAlignment="0" applyProtection="0"/>
    <xf numFmtId="0" fontId="104" fillId="0" borderId="0" applyNumberFormat="0" applyFill="0" applyBorder="0" applyAlignment="0" applyProtection="0"/>
    <xf numFmtId="0" fontId="144" fillId="0" borderId="0" applyNumberFormat="0" applyFill="0" applyBorder="0" applyAlignment="0" applyProtection="0"/>
    <xf numFmtId="0" fontId="104" fillId="0" borderId="0" applyNumberFormat="0" applyFill="0" applyBorder="0" applyAlignment="0" applyProtection="0"/>
    <xf numFmtId="171" fontId="112" fillId="70" borderId="33">
      <alignment horizontal="left" vertical="center"/>
    </xf>
    <xf numFmtId="0" fontId="145" fillId="0" borderId="0" applyNumberFormat="0" applyFill="0" applyBorder="0" applyAlignment="0" applyProtection="0"/>
    <xf numFmtId="171" fontId="112" fillId="70" borderId="33">
      <alignment horizontal="left" vertical="center"/>
    </xf>
    <xf numFmtId="171" fontId="112" fillId="70" borderId="33">
      <alignment horizontal="left" vertical="center"/>
    </xf>
    <xf numFmtId="0" fontId="101" fillId="0" borderId="0" applyNumberFormat="0" applyFill="0" applyBorder="0" applyAlignment="0" applyProtection="0"/>
    <xf numFmtId="0" fontId="146" fillId="0" borderId="0" applyNumberFormat="0" applyFill="0" applyBorder="0" applyAlignment="0" applyProtection="0"/>
    <xf numFmtId="0" fontId="101" fillId="0" borderId="0" applyNumberFormat="0" applyFill="0" applyBorder="0" applyAlignment="0" applyProtection="0"/>
    <xf numFmtId="0" fontId="34" fillId="0" borderId="0"/>
    <xf numFmtId="0" fontId="147" fillId="71" borderId="0" applyNumberFormat="0" applyBorder="0" applyAlignment="0" applyProtection="0"/>
    <xf numFmtId="0" fontId="147" fillId="71" borderId="0" applyNumberFormat="0" applyBorder="0" applyAlignment="0" applyProtection="0"/>
    <xf numFmtId="0" fontId="105" fillId="6" borderId="0" applyNumberFormat="0" applyBorder="0" applyAlignment="0" applyProtection="0"/>
    <xf numFmtId="0" fontId="105" fillId="6" borderId="0" applyNumberFormat="0" applyFont="0" applyBorder="0" applyAlignment="0" applyProtection="0"/>
    <xf numFmtId="0" fontId="105" fillId="71" borderId="0" applyNumberFormat="0" applyBorder="0" applyAlignment="0" applyProtection="0"/>
    <xf numFmtId="0" fontId="148" fillId="6" borderId="0" applyNumberFormat="0" applyBorder="0" applyAlignment="0" applyProtection="0"/>
    <xf numFmtId="0" fontId="105" fillId="6" borderId="0" applyNumberFormat="0" applyBorder="0" applyAlignment="0" applyProtection="0"/>
    <xf numFmtId="4" fontId="1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1" fillId="0" borderId="0"/>
    <xf numFmtId="0" fontId="119" fillId="0" borderId="0"/>
    <xf numFmtId="0" fontId="119" fillId="0" borderId="0"/>
    <xf numFmtId="0" fontId="34" fillId="0" borderId="0"/>
    <xf numFmtId="0" fontId="57" fillId="0" borderId="0"/>
    <xf numFmtId="0" fontId="34" fillId="0" borderId="0"/>
    <xf numFmtId="0" fontId="34" fillId="0" borderId="0"/>
    <xf numFmtId="0" fontId="34" fillId="0" borderId="0"/>
    <xf numFmtId="0" fontId="38"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34" fillId="0" borderId="0"/>
    <xf numFmtId="0" fontId="34" fillId="0" borderId="0"/>
    <xf numFmtId="0" fontId="149" fillId="0" borderId="0"/>
    <xf numFmtId="0" fontId="33" fillId="0" borderId="0">
      <alignment horizontal="justify" wrapText="1"/>
    </xf>
    <xf numFmtId="0" fontId="34" fillId="0" borderId="0"/>
    <xf numFmtId="169" fontId="129" fillId="0" borderId="0"/>
    <xf numFmtId="0" fontId="66" fillId="0" borderId="0">
      <alignment horizontal="left" vertical="top" wrapText="1"/>
    </xf>
    <xf numFmtId="0" fontId="34" fillId="0" borderId="0"/>
    <xf numFmtId="0" fontId="34" fillId="0" borderId="0"/>
    <xf numFmtId="0" fontId="34" fillId="0" borderId="0"/>
    <xf numFmtId="0" fontId="33" fillId="0" borderId="0">
      <alignment horizontal="justify" wrapText="1"/>
    </xf>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2" fontId="149" fillId="0" borderId="0"/>
    <xf numFmtId="0" fontId="34" fillId="0" borderId="0"/>
    <xf numFmtId="0" fontId="59"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57" fillId="0" borderId="0"/>
    <xf numFmtId="0" fontId="57" fillId="0" borderId="0"/>
    <xf numFmtId="0" fontId="34"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11" fillId="0" borderId="0"/>
    <xf numFmtId="0" fontId="111" fillId="0" borderId="0"/>
    <xf numFmtId="0" fontId="1" fillId="0" borderId="0"/>
    <xf numFmtId="0" fontId="34" fillId="0" borderId="0"/>
    <xf numFmtId="0" fontId="34" fillId="0" borderId="0"/>
    <xf numFmtId="0" fontId="34" fillId="0" borderId="0"/>
    <xf numFmtId="0" fontId="34" fillId="0" borderId="0"/>
    <xf numFmtId="0" fontId="34" fillId="0" borderId="0"/>
    <xf numFmtId="0" fontId="57" fillId="0" borderId="0"/>
    <xf numFmtId="0" fontId="57" fillId="0" borderId="0"/>
    <xf numFmtId="0" fontId="34" fillId="0" borderId="0"/>
    <xf numFmtId="0" fontId="57"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55" fillId="0" borderId="0"/>
    <xf numFmtId="0" fontId="34" fillId="0" borderId="0"/>
    <xf numFmtId="0" fontId="34" fillId="0" borderId="0"/>
    <xf numFmtId="0" fontId="34" fillId="0" borderId="0"/>
    <xf numFmtId="2" fontId="149" fillId="0" borderId="0"/>
    <xf numFmtId="0" fontId="34" fillId="0" borderId="0"/>
    <xf numFmtId="0" fontId="129" fillId="0" borderId="0"/>
    <xf numFmtId="0" fontId="130" fillId="0" borderId="0">
      <alignment wrapText="1"/>
    </xf>
    <xf numFmtId="0" fontId="34" fillId="0" borderId="0"/>
    <xf numFmtId="0" fontId="34" fillId="0" borderId="0"/>
    <xf numFmtId="0" fontId="34" fillId="0" borderId="0"/>
    <xf numFmtId="4" fontId="119" fillId="0" borderId="0"/>
    <xf numFmtId="0" fontId="34" fillId="0" borderId="0"/>
    <xf numFmtId="0" fontId="19" fillId="0" borderId="0"/>
    <xf numFmtId="0" fontId="1" fillId="0" borderId="0"/>
    <xf numFmtId="0" fontId="34" fillId="0" borderId="0"/>
    <xf numFmtId="0" fontId="34" fillId="0" borderId="0"/>
    <xf numFmtId="0" fontId="123" fillId="0" borderId="0"/>
    <xf numFmtId="0" fontId="1" fillId="0" borderId="0"/>
    <xf numFmtId="0" fontId="34" fillId="0" borderId="0"/>
    <xf numFmtId="0" fontId="38" fillId="0" borderId="0"/>
    <xf numFmtId="0" fontId="1" fillId="0" borderId="0"/>
    <xf numFmtId="0" fontId="1" fillId="0" borderId="0"/>
    <xf numFmtId="0" fontId="34" fillId="0" borderId="0"/>
    <xf numFmtId="4" fontId="55" fillId="0" borderId="0"/>
    <xf numFmtId="0" fontId="123" fillId="0" borderId="0"/>
    <xf numFmtId="0" fontId="38" fillId="0" borderId="0"/>
    <xf numFmtId="0" fontId="34" fillId="0" borderId="0"/>
    <xf numFmtId="0" fontId="34" fillId="0" borderId="0"/>
    <xf numFmtId="0" fontId="34" fillId="0" borderId="0"/>
    <xf numFmtId="0" fontId="1" fillId="0" borderId="0"/>
    <xf numFmtId="0" fontId="113" fillId="0" borderId="0"/>
    <xf numFmtId="0" fontId="57"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49" fontId="111" fillId="0" borderId="0">
      <alignment horizontal="justify" vertical="justify" wrapText="1"/>
      <protection locked="0"/>
    </xf>
    <xf numFmtId="0" fontId="34" fillId="0" borderId="0"/>
    <xf numFmtId="0" fontId="34" fillId="0" borderId="0"/>
    <xf numFmtId="0" fontId="34" fillId="0" borderId="0"/>
    <xf numFmtId="49" fontId="111" fillId="0" borderId="0">
      <alignment horizontal="justify" vertical="justify" wrapText="1"/>
      <protection locked="0"/>
    </xf>
    <xf numFmtId="49" fontId="111" fillId="0" borderId="0">
      <alignment horizontal="justify" vertical="justify"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49" fontId="111" fillId="0" borderId="0">
      <alignment horizontal="justify" vertical="justify" wrapText="1"/>
      <protection locked="0"/>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4"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4" fontId="118" fillId="0" borderId="0"/>
    <xf numFmtId="4" fontId="118" fillId="0" borderId="0"/>
    <xf numFmtId="4" fontId="118"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0" borderId="0"/>
    <xf numFmtId="0" fontId="1" fillId="0" borderId="0"/>
    <xf numFmtId="0" fontId="34" fillId="0" borderId="0"/>
    <xf numFmtId="0" fontId="57" fillId="0" borderId="0"/>
    <xf numFmtId="0" fontId="1" fillId="0" borderId="0"/>
    <xf numFmtId="0" fontId="19" fillId="0" borderId="0"/>
    <xf numFmtId="0" fontId="55" fillId="0" borderId="0"/>
    <xf numFmtId="0" fontId="166" fillId="0" borderId="0"/>
    <xf numFmtId="0" fontId="34" fillId="0" borderId="0"/>
    <xf numFmtId="0" fontId="55" fillId="0" borderId="0"/>
    <xf numFmtId="0" fontId="19" fillId="0" borderId="0"/>
    <xf numFmtId="0" fontId="1" fillId="0" borderId="0"/>
    <xf numFmtId="0" fontId="34" fillId="0" borderId="0"/>
    <xf numFmtId="4" fontId="119" fillId="0" borderId="0"/>
    <xf numFmtId="0" fontId="57" fillId="0" borderId="0"/>
    <xf numFmtId="0" fontId="57" fillId="0" borderId="0"/>
    <xf numFmtId="0" fontId="57" fillId="0" borderId="0"/>
    <xf numFmtId="4" fontId="121" fillId="0" borderId="0"/>
    <xf numFmtId="0" fontId="34" fillId="0" borderId="0"/>
    <xf numFmtId="0" fontId="34" fillId="0" borderId="0"/>
    <xf numFmtId="0" fontId="5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lignment vertical="top"/>
    </xf>
    <xf numFmtId="0" fontId="34" fillId="0" borderId="0">
      <alignment vertical="top"/>
    </xf>
    <xf numFmtId="0" fontId="34" fillId="0" borderId="0">
      <alignment vertical="top"/>
    </xf>
    <xf numFmtId="4" fontId="49" fillId="0" borderId="0">
      <alignment horizontal="justify" vertical="justify"/>
    </xf>
    <xf numFmtId="3" fontId="150" fillId="0" borderId="0">
      <alignment horizontal="justify" vertical="justify"/>
    </xf>
    <xf numFmtId="0" fontId="49" fillId="0" borderId="0">
      <alignment horizontal="justify"/>
    </xf>
    <xf numFmtId="4" fontId="66" fillId="0" borderId="0">
      <alignment horizontal="justify"/>
    </xf>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34" fillId="0" borderId="0"/>
    <xf numFmtId="0" fontId="34" fillId="0" borderId="0"/>
    <xf numFmtId="0" fontId="83" fillId="0" borderId="0"/>
    <xf numFmtId="0" fontId="34" fillId="0" borderId="0"/>
    <xf numFmtId="0" fontId="34" fillId="0" borderId="0"/>
    <xf numFmtId="0" fontId="34" fillId="0" borderId="0"/>
    <xf numFmtId="0" fontId="34" fillId="0" borderId="0"/>
    <xf numFmtId="0" fontId="34" fillId="0" borderId="0"/>
    <xf numFmtId="0" fontId="34" fillId="0" borderId="0"/>
    <xf numFmtId="4" fontId="119" fillId="0" borderId="0"/>
    <xf numFmtId="4" fontId="119" fillId="0" borderId="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57" fillId="60" borderId="25" applyNumberFormat="0" applyAlignment="0" applyProtection="0"/>
    <xf numFmtId="0" fontId="34"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34" fillId="61" borderId="25" applyNumberForma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34"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34"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34"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55"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34" fillId="8" borderId="25" applyNumberFormat="0" applyFont="0" applyAlignment="0" applyProtection="0"/>
    <xf numFmtId="0" fontId="152" fillId="0" borderId="0"/>
    <xf numFmtId="0" fontId="152" fillId="0" borderId="0"/>
    <xf numFmtId="0" fontId="34" fillId="0" borderId="0"/>
    <xf numFmtId="0" fontId="152" fillId="0" borderId="0"/>
    <xf numFmtId="0" fontId="34" fillId="0" borderId="0"/>
    <xf numFmtId="0" fontId="152" fillId="0" borderId="0">
      <alignment horizontal="left"/>
    </xf>
    <xf numFmtId="0" fontId="34" fillId="0" borderId="0"/>
    <xf numFmtId="0" fontId="34" fillId="0" borderId="0"/>
    <xf numFmtId="0" fontId="152" fillId="0" borderId="0">
      <alignment horizontal="left"/>
    </xf>
    <xf numFmtId="0" fontId="34" fillId="0" borderId="0"/>
    <xf numFmtId="0" fontId="34" fillId="0" borderId="0"/>
    <xf numFmtId="0" fontId="152" fillId="0" borderId="0">
      <alignment horizontal="left"/>
    </xf>
    <xf numFmtId="0" fontId="34" fillId="0" borderId="0"/>
    <xf numFmtId="0" fontId="34" fillId="0" borderId="0"/>
    <xf numFmtId="0" fontId="152" fillId="0" borderId="0">
      <alignment horizontal="left"/>
    </xf>
    <xf numFmtId="0" fontId="34" fillId="0" borderId="0"/>
    <xf numFmtId="0" fontId="34" fillId="0" borderId="0"/>
    <xf numFmtId="0" fontId="152" fillId="0" borderId="0">
      <alignment horizontal="left"/>
    </xf>
    <xf numFmtId="0" fontId="152" fillId="0" borderId="0">
      <alignment horizontal="left"/>
    </xf>
    <xf numFmtId="0" fontId="152" fillId="0" borderId="0"/>
    <xf numFmtId="0" fontId="152" fillId="0" borderId="0"/>
    <xf numFmtId="0" fontId="152" fillId="0" borderId="0">
      <alignment horizontal="left"/>
    </xf>
    <xf numFmtId="0" fontId="34" fillId="0" borderId="0"/>
    <xf numFmtId="0" fontId="34" fillId="0" borderId="0"/>
    <xf numFmtId="0" fontId="34" fillId="0" borderId="0"/>
    <xf numFmtId="0" fontId="34" fillId="0" borderId="0"/>
    <xf numFmtId="0" fontId="34" fillId="0" borderId="0"/>
    <xf numFmtId="0" fontId="34" fillId="0" borderId="0"/>
    <xf numFmtId="0" fontId="113"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2" fillId="0" borderId="0"/>
    <xf numFmtId="0" fontId="152" fillId="0" borderId="0"/>
    <xf numFmtId="0" fontId="154"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4"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2" fillId="0" borderId="0"/>
    <xf numFmtId="0" fontId="152" fillId="0" borderId="0"/>
    <xf numFmtId="0" fontId="152" fillId="0" borderId="0"/>
    <xf numFmtId="0" fontId="154" fillId="0" borderId="0"/>
    <xf numFmtId="0" fontId="34"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4"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4" fillId="0" borderId="0"/>
    <xf numFmtId="0" fontId="152" fillId="0" borderId="0">
      <alignment horizontal="left"/>
    </xf>
    <xf numFmtId="0" fontId="152" fillId="0" borderId="0">
      <alignment horizontal="left"/>
    </xf>
    <xf numFmtId="0" fontId="152" fillId="0" borderId="0">
      <alignment horizontal="left"/>
    </xf>
    <xf numFmtId="0" fontId="34" fillId="0" borderId="0"/>
    <xf numFmtId="0" fontId="113" fillId="0" borderId="0"/>
    <xf numFmtId="0" fontId="153" fillId="0" borderId="0"/>
    <xf numFmtId="0" fontId="38" fillId="0" borderId="0"/>
    <xf numFmtId="0" fontId="154" fillId="0" borderId="0"/>
    <xf numFmtId="0" fontId="34" fillId="0" borderId="0"/>
    <xf numFmtId="0" fontId="154" fillId="0" borderId="0"/>
    <xf numFmtId="0" fontId="154" fillId="0" borderId="0"/>
    <xf numFmtId="0" fontId="154" fillId="0" borderId="0"/>
    <xf numFmtId="0" fontId="152" fillId="0" borderId="0"/>
    <xf numFmtId="0" fontId="152" fillId="0" borderId="0"/>
    <xf numFmtId="0" fontId="152" fillId="0" borderId="0"/>
    <xf numFmtId="0" fontId="154" fillId="0" borderId="0"/>
    <xf numFmtId="0" fontId="154" fillId="0" borderId="0"/>
    <xf numFmtId="0" fontId="34" fillId="0" borderId="0"/>
    <xf numFmtId="0" fontId="34" fillId="0" borderId="0"/>
    <xf numFmtId="0" fontId="34" fillId="0" borderId="0"/>
    <xf numFmtId="0" fontId="152" fillId="0" borderId="0"/>
    <xf numFmtId="0" fontId="152" fillId="0" borderId="0"/>
    <xf numFmtId="0" fontId="55" fillId="0" borderId="0"/>
    <xf numFmtId="0" fontId="152" fillId="0" borderId="0"/>
    <xf numFmtId="0" fontId="152"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43" fontId="1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57" fillId="0" borderId="0" applyFont="0" applyFill="0" applyBorder="0" applyAlignment="0" applyProtection="0"/>
    <xf numFmtId="0" fontId="34" fillId="0" borderId="0"/>
    <xf numFmtId="0" fontId="11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98" fillId="59" borderId="23" applyNumberFormat="0" applyAlignment="0" applyProtection="0"/>
    <xf numFmtId="9" fontId="111" fillId="0" borderId="0" applyFont="0" applyFill="0" applyBorder="0" applyAlignment="0" applyProtection="0"/>
    <xf numFmtId="9" fontId="55" fillId="0" borderId="0" applyFont="0" applyFill="0" applyBorder="0" applyAlignment="0" applyProtection="0"/>
    <xf numFmtId="9" fontId="11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3" fillId="0" borderId="0"/>
    <xf numFmtId="0" fontId="110" fillId="0" borderId="0"/>
    <xf numFmtId="0" fontId="73" fillId="0" borderId="0"/>
    <xf numFmtId="0" fontId="77" fillId="0" borderId="0" applyNumberFormat="0" applyFill="0" applyBorder="0" applyAlignment="0" applyProtection="0"/>
    <xf numFmtId="0" fontId="101" fillId="0" borderId="0" applyNumberFormat="0" applyFill="0" applyBorder="0" applyAlignment="0" applyProtection="0"/>
    <xf numFmtId="0" fontId="76" fillId="0" borderId="27" applyNumberFormat="0" applyFill="0" applyAlignment="0" applyProtection="0"/>
    <xf numFmtId="170" fontId="21" fillId="73" borderId="34">
      <alignment vertical="center"/>
    </xf>
    <xf numFmtId="176" fontId="21" fillId="73" borderId="34">
      <alignment vertical="center"/>
    </xf>
    <xf numFmtId="44"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4"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77" fillId="0" borderId="0" applyNumberFormat="0" applyFill="0" applyBorder="0" applyAlignment="0" applyProtection="0"/>
    <xf numFmtId="0" fontId="49" fillId="0" borderId="0">
      <protection locked="0"/>
    </xf>
    <xf numFmtId="43" fontId="34"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4" fontId="55" fillId="0" borderId="0" applyFont="0" applyFill="0" applyBorder="0" applyAlignment="0" applyProtection="0"/>
    <xf numFmtId="43" fontId="34"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34" fillId="0" borderId="0"/>
    <xf numFmtId="0" fontId="34" fillId="0" borderId="0"/>
    <xf numFmtId="0" fontId="34" fillId="0" borderId="0"/>
    <xf numFmtId="0" fontId="3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4" fontId="34" fillId="0" borderId="0" applyFont="0" applyFill="0" applyBorder="0" applyAlignment="0" applyProtection="0"/>
    <xf numFmtId="0" fontId="3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4" fontId="121" fillId="0" borderId="0"/>
    <xf numFmtId="9" fontId="119" fillId="0" borderId="0" applyFont="0" applyFill="0" applyBorder="0" applyAlignment="0" applyProtection="0"/>
    <xf numFmtId="0" fontId="84" fillId="72" borderId="0" applyNumberFormat="0" applyFont="0" applyBorder="0" applyAlignment="0" applyProtection="0"/>
    <xf numFmtId="0" fontId="55" fillId="0" borderId="0"/>
    <xf numFmtId="44" fontId="34" fillId="0" borderId="0" applyFont="0" applyFill="0" applyBorder="0" applyAlignment="0" applyProtection="0"/>
    <xf numFmtId="44" fontId="34" fillId="0" borderId="0" applyFont="0" applyFill="0" applyBorder="0" applyAlignment="0" applyProtection="0"/>
    <xf numFmtId="44" fontId="119" fillId="0" borderId="0" applyFont="0" applyFill="0" applyBorder="0" applyAlignment="0" applyProtection="0"/>
    <xf numFmtId="164" fontId="34" fillId="0" borderId="0" applyFont="0" applyFill="0" applyBorder="0" applyAlignment="0" applyProtection="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2" fillId="0" borderId="0"/>
    <xf numFmtId="0" fontId="152" fillId="0" borderId="0"/>
    <xf numFmtId="0" fontId="152" fillId="0" borderId="0"/>
    <xf numFmtId="0" fontId="34" fillId="0" borderId="0"/>
    <xf numFmtId="0" fontId="152" fillId="0" borderId="0"/>
    <xf numFmtId="0" fontId="152" fillId="0" borderId="0"/>
    <xf numFmtId="0" fontId="34" fillId="0" borderId="0"/>
    <xf numFmtId="0" fontId="152" fillId="0" borderId="0"/>
    <xf numFmtId="0" fontId="152" fillId="0" borderId="0"/>
    <xf numFmtId="0" fontId="152" fillId="0" borderId="0"/>
    <xf numFmtId="0" fontId="34" fillId="0" borderId="0"/>
    <xf numFmtId="0" fontId="152" fillId="0" borderId="0"/>
    <xf numFmtId="0" fontId="152" fillId="0" borderId="0"/>
    <xf numFmtId="0" fontId="152" fillId="0" borderId="0">
      <alignment horizontal="left"/>
    </xf>
    <xf numFmtId="0" fontId="152" fillId="0" borderId="0"/>
    <xf numFmtId="0" fontId="152" fillId="0" borderId="0"/>
    <xf numFmtId="0" fontId="34" fillId="0" borderId="0"/>
    <xf numFmtId="0" fontId="152" fillId="0" borderId="0"/>
    <xf numFmtId="0" fontId="152" fillId="0" borderId="0"/>
    <xf numFmtId="0" fontId="152" fillId="0" borderId="0"/>
    <xf numFmtId="0" fontId="152" fillId="0" borderId="0"/>
    <xf numFmtId="0" fontId="152" fillId="0" borderId="0">
      <alignment horizontal="left"/>
    </xf>
    <xf numFmtId="0" fontId="152" fillId="0" borderId="0">
      <alignment horizontal="left"/>
    </xf>
    <xf numFmtId="0" fontId="34" fillId="0" borderId="0"/>
    <xf numFmtId="0" fontId="98" fillId="62" borderId="23" applyNumberFormat="0" applyAlignment="0" applyProtection="0"/>
    <xf numFmtId="0" fontId="98" fillId="62" borderId="23" applyNumberFormat="0" applyAlignment="0" applyProtection="0"/>
    <xf numFmtId="0" fontId="98" fillId="62" borderId="23" applyNumberFormat="0" applyAlignment="0" applyProtection="0"/>
    <xf numFmtId="9" fontId="34" fillId="0" borderId="0" applyFont="0" applyFill="0" applyBorder="0" applyAlignment="0" applyProtection="0"/>
    <xf numFmtId="9" fontId="57"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5" fillId="0" borderId="0"/>
    <xf numFmtId="9" fontId="55" fillId="0" borderId="0"/>
    <xf numFmtId="9" fontId="5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06" fillId="0" borderId="32" applyNumberFormat="0" applyFill="0" applyAlignment="0" applyProtection="0"/>
    <xf numFmtId="0" fontId="106" fillId="0" borderId="32" applyNumberFormat="0" applyFill="0" applyAlignment="0" applyProtection="0"/>
    <xf numFmtId="0" fontId="155" fillId="0" borderId="32" applyNumberFormat="0" applyFill="0" applyAlignment="0" applyProtection="0"/>
    <xf numFmtId="0" fontId="107" fillId="64" borderId="26" applyNumberFormat="0" applyAlignment="0" applyProtection="0"/>
    <xf numFmtId="0" fontId="107" fillId="63" borderId="26" applyNumberFormat="0" applyAlignment="0" applyProtection="0"/>
    <xf numFmtId="0" fontId="156" fillId="64" borderId="26" applyNumberFormat="0" applyAlignment="0" applyProtection="0"/>
    <xf numFmtId="1" fontId="139" fillId="0" borderId="0" applyFill="0" applyBorder="0" applyProtection="0">
      <alignment horizontal="center" vertical="top" wrapText="1"/>
    </xf>
    <xf numFmtId="0" fontId="168" fillId="0" borderId="0"/>
    <xf numFmtId="0" fontId="168" fillId="0" borderId="0"/>
    <xf numFmtId="173" fontId="157" fillId="10" borderId="10" applyNumberFormat="0" applyFont="0" applyAlignment="0" applyProtection="0">
      <alignment horizontal="center" vertical="top"/>
    </xf>
    <xf numFmtId="0" fontId="140" fillId="22" borderId="0" applyNumberFormat="0" applyBorder="0" applyAlignment="0" applyProtection="0"/>
    <xf numFmtId="0" fontId="158" fillId="0" borderId="0"/>
    <xf numFmtId="0" fontId="159" fillId="0" borderId="0"/>
    <xf numFmtId="0" fontId="65" fillId="0" borderId="0" applyFill="0" applyProtection="0">
      <alignment horizontal="justify" vertical="center" wrapText="1"/>
    </xf>
    <xf numFmtId="0" fontId="122" fillId="0" borderId="0" applyBorder="0"/>
    <xf numFmtId="0" fontId="122" fillId="0" borderId="0"/>
    <xf numFmtId="0" fontId="122" fillId="0" borderId="0"/>
    <xf numFmtId="0" fontId="34" fillId="0" borderId="0"/>
    <xf numFmtId="0" fontId="108" fillId="0" borderId="0" applyNumberFormat="0" applyFill="0" applyBorder="0" applyAlignment="0" applyProtection="0"/>
    <xf numFmtId="0" fontId="108" fillId="0" borderId="0" applyNumberFormat="0" applyFill="0" applyBorder="0" applyAlignment="0" applyProtection="0"/>
    <xf numFmtId="0" fontId="13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76" fillId="0" borderId="27" applyNumberFormat="0" applyFill="0" applyAlignment="0" applyProtection="0"/>
    <xf numFmtId="0" fontId="76" fillId="0" borderId="27" applyNumberFormat="0" applyFill="0" applyAlignment="0" applyProtection="0"/>
    <xf numFmtId="0" fontId="145" fillId="0" borderId="0" applyNumberFormat="0" applyFill="0" applyBorder="0" applyAlignment="0" applyProtection="0"/>
    <xf numFmtId="0" fontId="142" fillId="0" borderId="28" applyNumberFormat="0" applyFill="0" applyAlignment="0" applyProtection="0"/>
    <xf numFmtId="0" fontId="143" fillId="0" borderId="29" applyNumberFormat="0" applyFill="0" applyAlignment="0" applyProtection="0"/>
    <xf numFmtId="0" fontId="144" fillId="0" borderId="30" applyNumberFormat="0" applyFill="0" applyAlignment="0" applyProtection="0"/>
    <xf numFmtId="0" fontId="144" fillId="0" borderId="0" applyNumberFormat="0" applyFill="0" applyBorder="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44" fontId="34" fillId="0" borderId="0" applyFont="0" applyFill="0" applyBorder="0" applyAlignment="0" applyProtection="0"/>
    <xf numFmtId="0" fontId="155" fillId="0" borderId="32" applyNumberFormat="0" applyFill="0" applyAlignment="0" applyProtection="0"/>
    <xf numFmtId="0" fontId="16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 fontId="162" fillId="0" borderId="10" applyBorder="0">
      <alignment horizontal="right" wrapText="1"/>
    </xf>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43" fontId="34" fillId="0" borderId="0" applyFont="0" applyFill="0" applyBorder="0" applyAlignment="0" applyProtection="0"/>
    <xf numFmtId="177" fontId="34" fillId="0" borderId="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34"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43" fontId="34" fillId="0" borderId="0" applyFont="0" applyFill="0" applyBorder="0" applyAlignment="0" applyProtection="0"/>
    <xf numFmtId="164" fontId="34" fillId="0" borderId="0" applyFont="0" applyFill="0" applyBorder="0" applyAlignment="0" applyProtection="0"/>
    <xf numFmtId="164" fontId="152" fillId="0" borderId="0" applyFont="0" applyFill="0" applyBorder="0" applyAlignment="0" applyProtection="0"/>
    <xf numFmtId="0" fontId="156" fillId="64" borderId="2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21" fillId="73" borderId="34">
      <alignment vertical="center"/>
    </xf>
    <xf numFmtId="174" fontId="21" fillId="73" borderId="34">
      <alignment vertical="center"/>
    </xf>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174" fontId="21" fillId="73" borderId="34">
      <alignment vertical="center"/>
    </xf>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62" borderId="23" applyNumberFormat="0" applyAlignment="0" applyProtection="0"/>
    <xf numFmtId="0" fontId="98" fillId="62" borderId="23" applyNumberFormat="0" applyAlignment="0" applyProtection="0"/>
    <xf numFmtId="0" fontId="98" fillId="59" borderId="23" applyNumberFormat="0" applyAlignment="0" applyProtection="0"/>
    <xf numFmtId="0" fontId="98" fillId="62" borderId="23" applyNumberFormat="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82" fillId="0" borderId="27" applyNumberFormat="0" applyFill="0" applyAlignment="0" applyProtection="0"/>
    <xf numFmtId="174" fontId="21" fillId="73" borderId="34">
      <alignment vertical="center"/>
    </xf>
    <xf numFmtId="0" fontId="109" fillId="30" borderId="24" applyNumberFormat="0" applyAlignment="0" applyProtection="0"/>
    <xf numFmtId="0" fontId="109" fillId="31" borderId="24" applyNumberFormat="0" applyAlignment="0" applyProtection="0"/>
    <xf numFmtId="0" fontId="132" fillId="30" borderId="24" applyNumberFormat="0" applyAlignment="0" applyProtection="0"/>
    <xf numFmtId="0" fontId="34" fillId="0" borderId="0"/>
    <xf numFmtId="0" fontId="111" fillId="0" borderId="0"/>
    <xf numFmtId="0" fontId="1" fillId="0" borderId="0"/>
    <xf numFmtId="0" fontId="1" fillId="0" borderId="0"/>
    <xf numFmtId="0" fontId="34" fillId="0" borderId="0"/>
    <xf numFmtId="0" fontId="19" fillId="0" borderId="0"/>
    <xf numFmtId="9" fontId="111" fillId="0" borderId="0" applyFont="0" applyFill="0" applyBorder="0" applyAlignment="0" applyProtection="0"/>
    <xf numFmtId="9" fontId="55" fillId="0" borderId="0" applyFont="0" applyFill="0" applyBorder="0" applyAlignment="0" applyProtection="0"/>
    <xf numFmtId="0" fontId="73" fillId="0" borderId="0"/>
    <xf numFmtId="0" fontId="110" fillId="0" borderId="0"/>
    <xf numFmtId="0" fontId="73" fillId="0" borderId="0"/>
    <xf numFmtId="170" fontId="21" fillId="73" borderId="34">
      <alignment vertical="center"/>
    </xf>
    <xf numFmtId="176" fontId="21" fillId="73" borderId="34">
      <alignment vertical="center"/>
    </xf>
    <xf numFmtId="43" fontId="1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21" fillId="73" borderId="34">
      <alignment vertical="center"/>
    </xf>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4" fontId="57" fillId="0" borderId="0" applyFont="0" applyFill="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5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1" fillId="0" borderId="0"/>
    <xf numFmtId="0" fontId="34" fillId="0" borderId="0"/>
    <xf numFmtId="0" fontId="111" fillId="0" borderId="0"/>
    <xf numFmtId="0" fontId="73" fillId="0" borderId="0"/>
    <xf numFmtId="0" fontId="111" fillId="0" borderId="0"/>
    <xf numFmtId="0" fontId="111" fillId="0" borderId="0"/>
    <xf numFmtId="0" fontId="244" fillId="0" borderId="0"/>
    <xf numFmtId="164" fontId="244" fillId="0" borderId="0" applyFont="0" applyFill="0" applyBorder="0" applyAlignment="0" applyProtection="0"/>
    <xf numFmtId="44" fontId="244" fillId="0" borderId="0" applyFont="0" applyFill="0" applyBorder="0" applyAlignment="0" applyProtection="0"/>
    <xf numFmtId="0" fontId="246" fillId="80" borderId="0" applyNumberFormat="0" applyBorder="0" applyAlignment="0" applyProtection="0"/>
    <xf numFmtId="0" fontId="245" fillId="0" borderId="0"/>
    <xf numFmtId="0" fontId="19" fillId="0" borderId="0"/>
    <xf numFmtId="44" fontId="34" fillId="0" borderId="0" applyFont="0" applyFill="0" applyBorder="0" applyAlignment="0" applyProtection="0"/>
  </cellStyleXfs>
  <cellXfs count="1392">
    <xf numFmtId="0" fontId="0" fillId="0" borderId="0" xfId="0"/>
    <xf numFmtId="0" fontId="11"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right" vertical="top" wrapText="1"/>
    </xf>
    <xf numFmtId="0" fontId="7" fillId="0" borderId="0" xfId="0" applyFont="1" applyAlignment="1">
      <alignment horizontal="justify" vertical="top" wrapText="1"/>
    </xf>
    <xf numFmtId="0" fontId="11" fillId="0" borderId="0" xfId="0" applyFont="1" applyAlignment="1">
      <alignment horizontal="justify" vertical="top" wrapText="1"/>
    </xf>
    <xf numFmtId="0" fontId="10" fillId="0" borderId="0" xfId="0" applyFont="1" applyAlignment="1">
      <alignment horizontal="justify" vertical="top" wrapText="1"/>
    </xf>
    <xf numFmtId="0" fontId="8" fillId="0" borderId="0" xfId="0"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7" fillId="0" borderId="0" xfId="0" applyFont="1" applyAlignment="1">
      <alignment horizontal="right" vertical="top"/>
    </xf>
    <xf numFmtId="0" fontId="10" fillId="0" borderId="0" xfId="0" applyFont="1" applyAlignment="1">
      <alignment horizontal="right" vertical="top"/>
    </xf>
    <xf numFmtId="0" fontId="11" fillId="0" borderId="0" xfId="0" applyFont="1" applyAlignment="1">
      <alignment horizontal="right" vertical="top" wrapText="1"/>
    </xf>
    <xf numFmtId="0" fontId="12" fillId="0" borderId="0" xfId="0" applyFont="1" applyAlignment="1">
      <alignment horizontal="right" vertical="top" wrapText="1"/>
    </xf>
    <xf numFmtId="0" fontId="13" fillId="0" borderId="0" xfId="0" applyFont="1" applyAlignment="1">
      <alignment horizontal="right" vertical="top" wrapText="1"/>
    </xf>
    <xf numFmtId="0" fontId="0" fillId="0" borderId="0" xfId="0" applyAlignment="1">
      <alignment horizontal="right" vertical="top"/>
    </xf>
    <xf numFmtId="0" fontId="0" fillId="0" borderId="0" xfId="0" applyAlignment="1">
      <alignment horizontal="center"/>
    </xf>
    <xf numFmtId="0" fontId="0" fillId="0" borderId="0" xfId="0" applyAlignment="1">
      <alignment horizontal="left" vertical="top"/>
    </xf>
    <xf numFmtId="0" fontId="14" fillId="0" borderId="0" xfId="0" applyFont="1" applyAlignment="1">
      <alignment horizontal="center" vertical="top"/>
    </xf>
    <xf numFmtId="4" fontId="0" fillId="0" borderId="0" xfId="0" applyNumberFormat="1" applyAlignment="1">
      <alignment horizontal="center" vertical="top"/>
    </xf>
    <xf numFmtId="4" fontId="11" fillId="0" borderId="0" xfId="0" applyNumberFormat="1" applyFont="1" applyAlignment="1">
      <alignment horizontal="center" vertical="top" wrapText="1"/>
    </xf>
    <xf numFmtId="0" fontId="15" fillId="0" borderId="0" xfId="0" applyFont="1" applyAlignment="1">
      <alignment horizontal="right" vertical="top" wrapText="1"/>
    </xf>
    <xf numFmtId="0" fontId="15" fillId="0" borderId="0" xfId="0" applyFont="1" applyAlignment="1">
      <alignment horizontal="left" vertical="top" wrapText="1"/>
    </xf>
    <xf numFmtId="4" fontId="15" fillId="0" borderId="0" xfId="0" applyNumberFormat="1" applyFont="1" applyAlignment="1">
      <alignment horizontal="center" vertical="top" wrapText="1"/>
    </xf>
    <xf numFmtId="0" fontId="16" fillId="0" borderId="0" xfId="0" applyFont="1" applyAlignment="1">
      <alignment horizontal="right" vertical="top" wrapText="1"/>
    </xf>
    <xf numFmtId="0" fontId="16" fillId="0" borderId="0" xfId="0" applyFont="1" applyAlignment="1">
      <alignment horizontal="left" vertical="top" wrapText="1"/>
    </xf>
    <xf numFmtId="4" fontId="16" fillId="0" borderId="0" xfId="0" applyNumberFormat="1" applyFont="1" applyAlignment="1">
      <alignment horizontal="center" vertical="top" wrapText="1"/>
    </xf>
    <xf numFmtId="4" fontId="16" fillId="0" borderId="0" xfId="0" applyNumberFormat="1" applyFont="1" applyAlignment="1">
      <alignment horizontal="justify" vertical="top" wrapText="1"/>
    </xf>
    <xf numFmtId="4" fontId="15" fillId="0" borderId="0" xfId="0" applyNumberFormat="1" applyFont="1" applyAlignment="1">
      <alignment horizontal="justify" vertical="top" wrapText="1"/>
    </xf>
    <xf numFmtId="0" fontId="17" fillId="0" borderId="0" xfId="0" applyFont="1" applyAlignment="1">
      <alignment horizontal="right" vertical="top" wrapText="1"/>
    </xf>
    <xf numFmtId="0" fontId="17" fillId="0" borderId="0" xfId="0" applyFont="1" applyAlignment="1">
      <alignment horizontal="left" vertical="top" wrapText="1"/>
    </xf>
    <xf numFmtId="4" fontId="17" fillId="0" borderId="0" xfId="0" applyNumberFormat="1" applyFont="1" applyAlignment="1">
      <alignment horizontal="center" vertical="top" wrapText="1"/>
    </xf>
    <xf numFmtId="0" fontId="18" fillId="0" borderId="0" xfId="0" applyFont="1" applyAlignment="1">
      <alignment horizontal="right" vertical="top" wrapText="1"/>
    </xf>
    <xf numFmtId="0" fontId="18" fillId="0" borderId="0" xfId="0" applyFont="1" applyAlignment="1">
      <alignment horizontal="left" vertical="top" wrapText="1"/>
    </xf>
    <xf numFmtId="4" fontId="18" fillId="0" borderId="0" xfId="0" applyNumberFormat="1" applyFont="1" applyAlignment="1">
      <alignment horizontal="center" vertical="top" wrapText="1"/>
    </xf>
    <xf numFmtId="0" fontId="16" fillId="0" borderId="0" xfId="0" applyFont="1" applyAlignment="1">
      <alignment horizontal="right" vertical="top"/>
    </xf>
    <xf numFmtId="0" fontId="16" fillId="0" borderId="0" xfId="0" applyFont="1" applyAlignment="1">
      <alignment vertical="top"/>
    </xf>
    <xf numFmtId="4" fontId="16" fillId="0" borderId="0" xfId="0" applyNumberFormat="1" applyFont="1" applyAlignment="1">
      <alignment vertical="top"/>
    </xf>
    <xf numFmtId="0" fontId="16" fillId="0" borderId="0" xfId="0" applyFont="1" applyAlignment="1">
      <alignment horizontal="left" vertical="top"/>
    </xf>
    <xf numFmtId="4" fontId="16" fillId="0" borderId="0" xfId="0" applyNumberFormat="1" applyFont="1" applyAlignment="1">
      <alignment horizontal="center" vertical="top"/>
    </xf>
    <xf numFmtId="4" fontId="0" fillId="0" borderId="0" xfId="0" applyNumberFormat="1" applyAlignment="1">
      <alignment horizontal="center"/>
    </xf>
    <xf numFmtId="0" fontId="11" fillId="0" borderId="0" xfId="0" applyFont="1" applyAlignment="1">
      <alignment horizontal="center" wrapText="1"/>
    </xf>
    <xf numFmtId="4" fontId="11" fillId="0" borderId="0" xfId="0" applyNumberFormat="1" applyFont="1" applyAlignment="1">
      <alignment horizontal="center" wrapText="1"/>
    </xf>
    <xf numFmtId="0" fontId="15" fillId="0" borderId="0" xfId="0" applyFont="1" applyAlignment="1">
      <alignment horizontal="center" wrapText="1"/>
    </xf>
    <xf numFmtId="4" fontId="15" fillId="0" borderId="0" xfId="0" applyNumberFormat="1" applyFont="1" applyAlignment="1">
      <alignment horizontal="center" wrapText="1"/>
    </xf>
    <xf numFmtId="0" fontId="16" fillId="0" borderId="0" xfId="0" applyFont="1" applyAlignment="1">
      <alignment horizontal="center" wrapText="1"/>
    </xf>
    <xf numFmtId="4" fontId="16" fillId="0" borderId="0" xfId="0" applyNumberFormat="1" applyFont="1" applyAlignment="1">
      <alignment horizontal="center" wrapText="1"/>
    </xf>
    <xf numFmtId="0" fontId="16" fillId="0" borderId="0" xfId="0" applyFont="1" applyAlignment="1">
      <alignment horizontal="justify" wrapText="1"/>
    </xf>
    <xf numFmtId="4" fontId="16" fillId="0" borderId="0" xfId="0" applyNumberFormat="1" applyFont="1" applyAlignment="1">
      <alignment horizontal="justify" wrapText="1"/>
    </xf>
    <xf numFmtId="0" fontId="15" fillId="0" borderId="0" xfId="0" applyFont="1" applyAlignment="1">
      <alignment horizontal="justify" wrapText="1"/>
    </xf>
    <xf numFmtId="4" fontId="15" fillId="0" borderId="0" xfId="0" applyNumberFormat="1" applyFont="1" applyAlignment="1">
      <alignment horizontal="justify" wrapText="1"/>
    </xf>
    <xf numFmtId="0" fontId="15" fillId="0" borderId="0" xfId="0" applyFont="1" applyAlignment="1">
      <alignment horizontal="right" wrapText="1"/>
    </xf>
    <xf numFmtId="0" fontId="17" fillId="0" borderId="0" xfId="0" applyFont="1" applyAlignment="1">
      <alignment horizontal="center" wrapText="1"/>
    </xf>
    <xf numFmtId="4" fontId="17" fillId="0" borderId="0" xfId="0" applyNumberFormat="1" applyFont="1" applyAlignment="1">
      <alignment horizontal="center" wrapText="1"/>
    </xf>
    <xf numFmtId="0" fontId="18" fillId="0" borderId="0" xfId="0" applyFont="1" applyAlignment="1">
      <alignment horizontal="center" wrapText="1"/>
    </xf>
    <xf numFmtId="4" fontId="18" fillId="0" borderId="0" xfId="0" applyNumberFormat="1" applyFont="1" applyAlignment="1">
      <alignment horizontal="center" wrapText="1"/>
    </xf>
    <xf numFmtId="0" fontId="16" fillId="0" borderId="0" xfId="0" applyFont="1" applyAlignment="1"/>
    <xf numFmtId="0" fontId="16" fillId="0" borderId="0" xfId="0" applyFont="1" applyAlignment="1">
      <alignment horizontal="center"/>
    </xf>
    <xf numFmtId="4" fontId="16" fillId="0" borderId="0" xfId="0" applyNumberFormat="1" applyFont="1" applyAlignment="1">
      <alignment horizont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15" fillId="0" borderId="0" xfId="0" applyFont="1" applyAlignment="1">
      <alignment horizontal="left" wrapText="1"/>
    </xf>
    <xf numFmtId="0" fontId="16" fillId="0" borderId="0" xfId="0" applyFont="1" applyAlignment="1">
      <alignment horizontal="right" vertical="center" wrapText="1"/>
    </xf>
    <xf numFmtId="0" fontId="16" fillId="0" borderId="0" xfId="0" applyNumberFormat="1" applyFont="1" applyAlignment="1">
      <alignment horizontal="center" wrapText="1"/>
    </xf>
    <xf numFmtId="0" fontId="17" fillId="0" borderId="0" xfId="0" applyFont="1" applyAlignment="1">
      <alignment horizontal="center" vertical="center" wrapText="1"/>
    </xf>
    <xf numFmtId="0" fontId="15" fillId="2" borderId="0" xfId="0" applyFont="1" applyFill="1" applyAlignment="1">
      <alignment horizontal="center" vertical="center" wrapText="1"/>
    </xf>
    <xf numFmtId="0" fontId="15" fillId="2" borderId="0" xfId="0" applyFont="1" applyFill="1" applyAlignment="1">
      <alignment horizontal="left" vertical="top" wrapText="1"/>
    </xf>
    <xf numFmtId="0" fontId="15" fillId="2" borderId="0" xfId="0" applyFont="1" applyFill="1" applyAlignment="1">
      <alignment horizontal="center" wrapText="1"/>
    </xf>
    <xf numFmtId="4" fontId="15" fillId="2" borderId="0" xfId="0" applyNumberFormat="1" applyFont="1" applyFill="1" applyAlignment="1">
      <alignment horizontal="center" wrapText="1"/>
    </xf>
    <xf numFmtId="4" fontId="15" fillId="2" borderId="0" xfId="0" applyNumberFormat="1" applyFont="1" applyFill="1" applyAlignment="1">
      <alignment horizontal="center" vertical="top" wrapText="1"/>
    </xf>
    <xf numFmtId="0" fontId="0" fillId="2" borderId="0" xfId="0" applyFill="1"/>
    <xf numFmtId="0" fontId="15" fillId="2" borderId="0" xfId="0" applyFont="1" applyFill="1" applyAlignment="1">
      <alignment horizontal="left" vertical="center" wrapText="1"/>
    </xf>
    <xf numFmtId="4" fontId="15" fillId="2" borderId="0" xfId="0" applyNumberFormat="1" applyFont="1" applyFill="1" applyAlignment="1">
      <alignment horizontal="justify" wrapText="1"/>
    </xf>
    <xf numFmtId="4" fontId="15" fillId="2" borderId="0" xfId="0" applyNumberFormat="1" applyFont="1" applyFill="1" applyAlignment="1">
      <alignment horizontal="justify" vertical="top" wrapText="1"/>
    </xf>
    <xf numFmtId="0" fontId="16" fillId="2" borderId="0" xfId="0" applyFont="1" applyFill="1" applyAlignment="1">
      <alignment horizontal="center" wrapText="1"/>
    </xf>
    <xf numFmtId="4" fontId="16" fillId="2" borderId="0" xfId="0" applyNumberFormat="1" applyFont="1" applyFill="1" applyAlignment="1">
      <alignment horizontal="center" wrapText="1"/>
    </xf>
    <xf numFmtId="4" fontId="16" fillId="2" borderId="0" xfId="0" applyNumberFormat="1" applyFont="1" applyFill="1" applyAlignment="1">
      <alignment horizontal="center" vertical="top" wrapText="1"/>
    </xf>
    <xf numFmtId="0" fontId="16" fillId="0" borderId="0" xfId="0" applyFont="1" applyAlignment="1">
      <alignment horizontal="right" vertical="center"/>
    </xf>
    <xf numFmtId="0" fontId="0" fillId="0" borderId="0" xfId="0" applyFill="1"/>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center" wrapText="1"/>
    </xf>
    <xf numFmtId="0" fontId="23" fillId="0" borderId="0" xfId="0" applyFont="1" applyFill="1" applyAlignment="1">
      <alignment vertical="center"/>
    </xf>
    <xf numFmtId="0" fontId="29" fillId="0" borderId="0" xfId="0" applyFont="1" applyAlignment="1">
      <alignment vertical="center" wrapText="1"/>
    </xf>
    <xf numFmtId="0" fontId="29" fillId="0" borderId="0" xfId="0" applyFont="1" applyAlignment="1">
      <alignment vertical="center"/>
    </xf>
    <xf numFmtId="0" fontId="0" fillId="0" borderId="2" xfId="0" applyBorder="1" applyAlignment="1">
      <alignment vertical="top"/>
    </xf>
    <xf numFmtId="0" fontId="7" fillId="0" borderId="12" xfId="0" applyFont="1" applyBorder="1" applyAlignment="1">
      <alignment horizontal="right" vertical="top"/>
    </xf>
    <xf numFmtId="0" fontId="0" fillId="0" borderId="3" xfId="0" applyBorder="1" applyAlignment="1">
      <alignment horizontal="left" vertical="top"/>
    </xf>
    <xf numFmtId="0" fontId="22" fillId="0" borderId="0" xfId="0" applyFont="1" applyFill="1" applyAlignment="1">
      <alignment vertical="center"/>
    </xf>
    <xf numFmtId="0" fontId="16" fillId="0" borderId="0" xfId="0" applyFont="1" applyFill="1" applyAlignment="1">
      <alignment horizontal="center" vertical="center" wrapText="1"/>
    </xf>
    <xf numFmtId="0" fontId="15" fillId="0" borderId="0" xfId="0" applyFont="1" applyFill="1" applyAlignment="1">
      <alignment horizontal="left" vertical="center" wrapText="1"/>
    </xf>
    <xf numFmtId="0" fontId="16" fillId="0" borderId="0" xfId="0" applyFont="1" applyFill="1" applyAlignment="1">
      <alignment horizontal="center" wrapText="1"/>
    </xf>
    <xf numFmtId="4" fontId="16" fillId="0" borderId="0" xfId="0" applyNumberFormat="1" applyFont="1" applyFill="1" applyAlignment="1">
      <alignment horizontal="center" wrapText="1"/>
    </xf>
    <xf numFmtId="4" fontId="16" fillId="0" borderId="0" xfId="0" applyNumberFormat="1" applyFont="1" applyFill="1" applyAlignment="1">
      <alignment horizontal="center" vertical="top" wrapText="1"/>
    </xf>
    <xf numFmtId="0" fontId="16" fillId="0" borderId="0" xfId="0" applyFont="1" applyAlignment="1">
      <alignment horizontal="left" vertical="top" wrapText="1"/>
    </xf>
    <xf numFmtId="0" fontId="16" fillId="0" borderId="0" xfId="0" applyFont="1" applyAlignment="1">
      <alignment horizontal="center" wrapText="1"/>
    </xf>
    <xf numFmtId="0" fontId="16" fillId="0" borderId="10" xfId="0" applyFont="1" applyBorder="1" applyAlignment="1">
      <alignment horizontal="center" wrapText="1"/>
    </xf>
    <xf numFmtId="49" fontId="30" fillId="0" borderId="1" xfId="0" applyNumberFormat="1" applyFont="1" applyBorder="1" applyAlignment="1">
      <alignment vertical="top" wrapText="1"/>
    </xf>
    <xf numFmtId="49" fontId="30" fillId="0" borderId="4" xfId="0" applyNumberFormat="1" applyFont="1" applyBorder="1" applyAlignment="1">
      <alignment vertical="top"/>
    </xf>
    <xf numFmtId="49" fontId="30" fillId="0" borderId="5" xfId="0" applyNumberFormat="1" applyFont="1" applyBorder="1" applyAlignment="1">
      <alignment vertical="top"/>
    </xf>
    <xf numFmtId="0" fontId="33" fillId="3" borderId="1" xfId="0" applyFont="1" applyFill="1" applyBorder="1" applyAlignment="1">
      <alignment horizontal="center" vertical="center"/>
    </xf>
    <xf numFmtId="2" fontId="33" fillId="3" borderId="1" xfId="0" applyNumberFormat="1" applyFont="1" applyFill="1" applyBorder="1" applyAlignment="1">
      <alignment horizontal="center" vertical="center"/>
    </xf>
    <xf numFmtId="44" fontId="33" fillId="3" borderId="1" xfId="1" applyFont="1" applyFill="1" applyBorder="1" applyAlignment="1">
      <alignment horizontal="center" vertical="center"/>
    </xf>
    <xf numFmtId="0" fontId="15" fillId="2" borderId="0" xfId="0" applyFont="1" applyFill="1" applyAlignment="1">
      <alignment horizontal="center" vertical="center"/>
    </xf>
    <xf numFmtId="0" fontId="16" fillId="0" borderId="0" xfId="0" applyFont="1" applyAlignment="1">
      <alignment horizontal="center" vertical="top" wrapText="1"/>
    </xf>
    <xf numFmtId="0" fontId="16" fillId="0" borderId="0" xfId="0" applyFont="1" applyAlignment="1">
      <alignment vertical="top" wrapText="1"/>
    </xf>
    <xf numFmtId="0" fontId="16" fillId="0" borderId="10" xfId="0" applyFont="1" applyBorder="1" applyAlignment="1">
      <alignment horizontal="left" vertical="center" wrapText="1"/>
    </xf>
    <xf numFmtId="0" fontId="0" fillId="0" borderId="10" xfId="0" applyBorder="1" applyAlignment="1">
      <alignment horizontal="center"/>
    </xf>
    <xf numFmtId="4" fontId="0" fillId="0" borderId="10" xfId="0" applyNumberFormat="1" applyBorder="1" applyAlignment="1">
      <alignment horizontal="center"/>
    </xf>
    <xf numFmtId="4" fontId="16" fillId="0" borderId="10" xfId="0" applyNumberFormat="1" applyFont="1" applyBorder="1" applyAlignment="1">
      <alignment horizontal="center" vertical="top" wrapText="1"/>
    </xf>
    <xf numFmtId="0" fontId="21" fillId="2" borderId="0" xfId="0" applyFont="1" applyFill="1" applyBorder="1" applyAlignment="1">
      <alignment horizontal="center" vertical="center"/>
    </xf>
    <xf numFmtId="2" fontId="21" fillId="2" borderId="0" xfId="0" applyNumberFormat="1" applyFont="1" applyFill="1" applyBorder="1" applyAlignment="1">
      <alignment horizontal="center" vertical="center"/>
    </xf>
    <xf numFmtId="44" fontId="21" fillId="2" borderId="0" xfId="1" applyFont="1" applyFill="1" applyBorder="1" applyAlignment="1">
      <alignment horizontal="center" vertical="center"/>
    </xf>
    <xf numFmtId="0" fontId="15" fillId="2" borderId="0" xfId="0" applyFont="1" applyFill="1" applyAlignment="1">
      <alignment horizontal="center" vertical="top" wrapText="1"/>
    </xf>
    <xf numFmtId="0" fontId="15" fillId="0" borderId="10" xfId="0" applyFont="1" applyBorder="1" applyAlignment="1">
      <alignment horizontal="center" vertical="center" wrapText="1"/>
    </xf>
    <xf numFmtId="0" fontId="15" fillId="0" borderId="10" xfId="0" applyFont="1" applyBorder="1" applyAlignment="1">
      <alignment horizontal="left" vertical="center" wrapText="1"/>
    </xf>
    <xf numFmtId="0" fontId="15" fillId="0" borderId="10" xfId="0" applyFont="1" applyBorder="1" applyAlignment="1">
      <alignment horizontal="center" wrapText="1"/>
    </xf>
    <xf numFmtId="4" fontId="15" fillId="0" borderId="10" xfId="0" applyNumberFormat="1" applyFont="1" applyBorder="1" applyAlignment="1">
      <alignment horizontal="center" wrapText="1"/>
    </xf>
    <xf numFmtId="4" fontId="15" fillId="0" borderId="10" xfId="0" applyNumberFormat="1" applyFont="1" applyBorder="1" applyAlignment="1">
      <alignment horizontal="center" vertical="top" wrapText="1"/>
    </xf>
    <xf numFmtId="0" fontId="15" fillId="2" borderId="0" xfId="0" applyFont="1" applyFill="1" applyAlignment="1">
      <alignment horizontal="justify" wrapText="1"/>
    </xf>
    <xf numFmtId="4" fontId="16" fillId="2" borderId="0" xfId="0" applyNumberFormat="1" applyFont="1" applyFill="1" applyAlignment="1">
      <alignment horizontal="justify" wrapText="1"/>
    </xf>
    <xf numFmtId="4" fontId="16" fillId="2" borderId="0" xfId="0" applyNumberFormat="1" applyFont="1" applyFill="1" applyAlignment="1">
      <alignment horizontal="justify" vertical="top" wrapText="1"/>
    </xf>
    <xf numFmtId="0" fontId="15" fillId="3" borderId="0" xfId="0" applyFont="1" applyFill="1" applyAlignment="1">
      <alignment horizontal="center" vertical="center" wrapText="1"/>
    </xf>
    <xf numFmtId="0" fontId="15" fillId="3" borderId="0" xfId="0" applyFont="1" applyFill="1" applyAlignment="1">
      <alignment horizontal="left" vertical="center" wrapText="1"/>
    </xf>
    <xf numFmtId="0" fontId="15" fillId="2" borderId="0" xfId="0" applyFont="1" applyFill="1" applyAlignment="1">
      <alignment horizontal="left" wrapText="1"/>
    </xf>
    <xf numFmtId="0" fontId="35" fillId="2" borderId="0" xfId="0" applyFont="1" applyFill="1" applyAlignment="1">
      <alignment horizontal="left" vertical="top" wrapText="1"/>
    </xf>
    <xf numFmtId="0" fontId="16" fillId="2" borderId="0" xfId="0" applyFont="1" applyFill="1" applyAlignment="1">
      <alignment horizontal="center" vertical="center" wrapText="1"/>
    </xf>
    <xf numFmtId="0" fontId="16" fillId="2" borderId="0" xfId="0" applyFont="1" applyFill="1" applyAlignment="1">
      <alignment horizontal="justify" wrapText="1"/>
    </xf>
    <xf numFmtId="4" fontId="16" fillId="0" borderId="10" xfId="0" applyNumberFormat="1" applyFont="1" applyBorder="1" applyAlignment="1">
      <alignment horizontal="center" wrapText="1"/>
    </xf>
    <xf numFmtId="0" fontId="0" fillId="0" borderId="10" xfId="0" applyBorder="1"/>
    <xf numFmtId="0" fontId="0" fillId="3" borderId="0" xfId="0" applyFill="1"/>
    <xf numFmtId="0" fontId="16" fillId="0" borderId="10" xfId="0" applyFont="1" applyBorder="1" applyAlignment="1">
      <alignment horizontal="left" vertical="top" wrapText="1"/>
    </xf>
    <xf numFmtId="0" fontId="18" fillId="2" borderId="0" xfId="0" applyFont="1" applyFill="1" applyAlignment="1">
      <alignment horizontal="center" vertical="center" wrapText="1"/>
    </xf>
    <xf numFmtId="0" fontId="18" fillId="2" borderId="0" xfId="0" applyFont="1" applyFill="1" applyAlignment="1">
      <alignment horizontal="left" vertical="center" wrapText="1"/>
    </xf>
    <xf numFmtId="0" fontId="18" fillId="2" borderId="0" xfId="0" applyFont="1" applyFill="1" applyAlignment="1">
      <alignment horizontal="center" wrapText="1"/>
    </xf>
    <xf numFmtId="4" fontId="18" fillId="2" borderId="0" xfId="0" applyNumberFormat="1" applyFont="1" applyFill="1" applyAlignment="1">
      <alignment horizontal="center" wrapText="1"/>
    </xf>
    <xf numFmtId="0" fontId="17" fillId="0" borderId="0" xfId="0" applyFont="1" applyAlignment="1">
      <alignment horizontal="center" vertical="top" wrapText="1"/>
    </xf>
    <xf numFmtId="4" fontId="15" fillId="3" borderId="0" xfId="0" applyNumberFormat="1" applyFont="1" applyFill="1" applyAlignment="1">
      <alignment horizontal="center" vertical="center" wrapText="1"/>
    </xf>
    <xf numFmtId="0" fontId="20" fillId="3" borderId="0" xfId="0" applyFont="1" applyFill="1" applyAlignment="1">
      <alignment horizontal="center" vertical="center"/>
    </xf>
    <xf numFmtId="0" fontId="16" fillId="3" borderId="0" xfId="0" applyFont="1" applyFill="1" applyAlignment="1">
      <alignment horizontal="center" wrapText="1"/>
    </xf>
    <xf numFmtId="4" fontId="16" fillId="3" borderId="0" xfId="0" applyNumberFormat="1" applyFont="1" applyFill="1" applyAlignment="1">
      <alignment horizontal="center" wrapText="1"/>
    </xf>
    <xf numFmtId="4" fontId="16" fillId="3" borderId="0" xfId="0" applyNumberFormat="1" applyFont="1" applyFill="1" applyAlignment="1">
      <alignment horizontal="center" vertical="top" wrapText="1"/>
    </xf>
    <xf numFmtId="0" fontId="15" fillId="0" borderId="10" xfId="0" applyFont="1" applyBorder="1" applyAlignment="1">
      <alignment horizontal="left" vertical="top" wrapText="1"/>
    </xf>
    <xf numFmtId="0" fontId="33" fillId="3" borderId="1" xfId="0" applyFont="1" applyFill="1" applyBorder="1" applyAlignment="1">
      <alignment horizontal="center" vertical="center" wrapText="1"/>
    </xf>
    <xf numFmtId="0" fontId="16" fillId="2" borderId="11" xfId="0" applyFont="1" applyFill="1" applyBorder="1" applyAlignment="1">
      <alignment horizontal="right" vertical="center" wrapText="1"/>
    </xf>
    <xf numFmtId="0" fontId="15" fillId="2" borderId="11" xfId="0" applyFont="1" applyFill="1" applyBorder="1" applyAlignment="1">
      <alignment horizontal="left" vertical="center" wrapText="1" indent="1"/>
    </xf>
    <xf numFmtId="0" fontId="16" fillId="2" borderId="11" xfId="0" applyFont="1" applyFill="1" applyBorder="1" applyAlignment="1">
      <alignment horizontal="center" wrapText="1"/>
    </xf>
    <xf numFmtId="4" fontId="16" fillId="2" borderId="11" xfId="0" applyNumberFormat="1" applyFont="1" applyFill="1" applyBorder="1" applyAlignment="1">
      <alignment horizontal="center" wrapText="1"/>
    </xf>
    <xf numFmtId="4" fontId="16" fillId="2" borderId="11" xfId="0" applyNumberFormat="1" applyFont="1" applyFill="1" applyBorder="1" applyAlignment="1">
      <alignment horizontal="center" vertical="top" wrapText="1"/>
    </xf>
    <xf numFmtId="0" fontId="0" fillId="2" borderId="11" xfId="0" applyFill="1" applyBorder="1"/>
    <xf numFmtId="0" fontId="15" fillId="2" borderId="10" xfId="0" applyFont="1" applyFill="1" applyBorder="1" applyAlignment="1">
      <alignment vertical="center" wrapText="1"/>
    </xf>
    <xf numFmtId="0" fontId="15" fillId="2" borderId="10" xfId="0" applyFont="1" applyFill="1" applyBorder="1" applyAlignment="1">
      <alignment horizontal="center" wrapText="1"/>
    </xf>
    <xf numFmtId="4" fontId="15" fillId="2" borderId="10" xfId="0" applyNumberFormat="1" applyFont="1" applyFill="1" applyBorder="1" applyAlignment="1">
      <alignment horizontal="center" wrapText="1"/>
    </xf>
    <xf numFmtId="4" fontId="15" fillId="2" borderId="10" xfId="0" applyNumberFormat="1" applyFont="1" applyFill="1" applyBorder="1" applyAlignment="1">
      <alignment horizontal="center" vertical="top" wrapText="1"/>
    </xf>
    <xf numFmtId="0" fontId="0" fillId="3" borderId="0" xfId="0" applyFill="1" applyBorder="1" applyAlignment="1">
      <alignment vertical="center"/>
    </xf>
    <xf numFmtId="0" fontId="16" fillId="0" borderId="0" xfId="0" applyFont="1" applyBorder="1" applyAlignment="1">
      <alignment horizontal="left" vertical="center" wrapText="1" indent="1"/>
    </xf>
    <xf numFmtId="0" fontId="0" fillId="0" borderId="0" xfId="0" applyBorder="1" applyAlignment="1">
      <alignment horizontal="center" vertical="center"/>
    </xf>
    <xf numFmtId="0" fontId="16" fillId="2" borderId="0" xfId="0" applyFont="1" applyFill="1" applyBorder="1" applyAlignment="1">
      <alignment horizontal="left" vertical="center" wrapText="1"/>
    </xf>
    <xf numFmtId="0" fontId="16" fillId="2" borderId="0" xfId="0" applyFont="1" applyFill="1" applyBorder="1" applyAlignment="1">
      <alignment horizontal="center" wrapText="1"/>
    </xf>
    <xf numFmtId="4" fontId="16" fillId="2" borderId="0" xfId="0" applyNumberFormat="1" applyFont="1" applyFill="1" applyBorder="1" applyAlignment="1">
      <alignment horizontal="center" wrapText="1"/>
    </xf>
    <xf numFmtId="4" fontId="16" fillId="2" borderId="0" xfId="0" applyNumberFormat="1" applyFont="1" applyFill="1" applyBorder="1" applyAlignment="1">
      <alignment horizontal="center" vertical="top" wrapText="1"/>
    </xf>
    <xf numFmtId="0" fontId="0" fillId="2" borderId="0" xfId="0" applyFill="1" applyBorder="1"/>
    <xf numFmtId="0" fontId="20" fillId="2" borderId="0" xfId="0" applyFont="1" applyFill="1" applyAlignment="1">
      <alignment vertical="center"/>
    </xf>
    <xf numFmtId="0" fontId="23" fillId="2" borderId="0" xfId="0" applyFont="1" applyFill="1" applyAlignment="1">
      <alignment horizontal="center" vertical="center"/>
    </xf>
    <xf numFmtId="0" fontId="23" fillId="2" borderId="0" xfId="0" applyFont="1" applyFill="1" applyAlignment="1">
      <alignment vertical="center"/>
    </xf>
    <xf numFmtId="0" fontId="15" fillId="2" borderId="0" xfId="0" applyFont="1" applyFill="1" applyAlignment="1">
      <alignment horizontal="left" vertical="center"/>
    </xf>
    <xf numFmtId="0" fontId="16" fillId="0" borderId="0" xfId="0" applyFont="1" applyFill="1" applyAlignment="1">
      <alignment horizontal="left" vertical="top" wrapText="1"/>
    </xf>
    <xf numFmtId="0" fontId="15" fillId="0" borderId="0" xfId="0" applyFont="1" applyFill="1" applyAlignment="1">
      <alignment horizontal="center" vertical="center"/>
    </xf>
    <xf numFmtId="0" fontId="15"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Alignment="1">
      <alignment horizontal="center" vertical="center"/>
    </xf>
    <xf numFmtId="0" fontId="34" fillId="0" borderId="0" xfId="0" applyFont="1" applyAlignment="1">
      <alignment horizontal="left" vertical="center" wrapText="1"/>
    </xf>
    <xf numFmtId="0" fontId="34" fillId="0" borderId="0" xfId="0" applyFont="1" applyAlignment="1">
      <alignment horizontal="left" vertical="top" wrapText="1"/>
    </xf>
    <xf numFmtId="0" fontId="34" fillId="0" borderId="0" xfId="0" applyFont="1" applyAlignment="1">
      <alignment horizontal="center" vertical="top" wrapText="1"/>
    </xf>
    <xf numFmtId="0" fontId="34" fillId="0" borderId="0" xfId="0" applyFont="1" applyAlignment="1">
      <alignment horizontal="center" wrapText="1"/>
    </xf>
    <xf numFmtId="4" fontId="34" fillId="0" borderId="0" xfId="0" applyNumberFormat="1" applyFont="1" applyAlignment="1">
      <alignment horizontal="center" wrapText="1"/>
    </xf>
    <xf numFmtId="0" fontId="15" fillId="2" borderId="11" xfId="0" applyFont="1" applyFill="1" applyBorder="1" applyAlignment="1">
      <alignment horizontal="left" vertical="center" wrapText="1"/>
    </xf>
    <xf numFmtId="0" fontId="15" fillId="2" borderId="11" xfId="0" applyFont="1" applyFill="1" applyBorder="1" applyAlignment="1">
      <alignment horizontal="center" wrapText="1"/>
    </xf>
    <xf numFmtId="4" fontId="15" fillId="2" borderId="11" xfId="0" applyNumberFormat="1" applyFont="1" applyFill="1" applyBorder="1" applyAlignment="1">
      <alignment horizontal="center" wrapText="1"/>
    </xf>
    <xf numFmtId="0" fontId="34" fillId="0" borderId="0" xfId="0" applyFont="1" applyAlignment="1">
      <alignment horizontal="center" vertical="center" wrapText="1"/>
    </xf>
    <xf numFmtId="0" fontId="16" fillId="0" borderId="0" xfId="0" quotePrefix="1" applyFont="1" applyAlignment="1">
      <alignment horizontal="left" vertical="center" wrapText="1"/>
    </xf>
    <xf numFmtId="0" fontId="16" fillId="0" borderId="0" xfId="0" applyFont="1" applyAlignment="1">
      <alignment horizontal="justify" vertical="center"/>
    </xf>
    <xf numFmtId="0" fontId="16" fillId="0" borderId="0" xfId="0" applyFont="1" applyAlignment="1">
      <alignment wrapText="1"/>
    </xf>
    <xf numFmtId="0" fontId="37" fillId="0" borderId="0" xfId="0" applyFont="1" applyAlignment="1">
      <alignment horizontal="left" vertical="top" wrapText="1"/>
    </xf>
    <xf numFmtId="0" fontId="37" fillId="0" borderId="0" xfId="0" applyFont="1" applyAlignment="1">
      <alignment horizontal="center" wrapText="1"/>
    </xf>
    <xf numFmtId="4" fontId="37" fillId="0" borderId="0" xfId="0" applyNumberFormat="1" applyFont="1" applyAlignment="1">
      <alignment horizontal="center" wrapText="1"/>
    </xf>
    <xf numFmtId="0" fontId="42" fillId="0" borderId="0" xfId="0" applyFont="1"/>
    <xf numFmtId="0" fontId="37" fillId="0" borderId="0" xfId="0" applyFont="1" applyAlignment="1">
      <alignment horizontal="center" vertical="center" wrapText="1"/>
    </xf>
    <xf numFmtId="0" fontId="34" fillId="0" borderId="0" xfId="0" applyFont="1" applyFill="1" applyBorder="1" applyAlignment="1" applyProtection="1">
      <alignment vertical="top" wrapText="1"/>
    </xf>
    <xf numFmtId="0" fontId="34" fillId="0" borderId="0" xfId="0" applyFont="1" applyFill="1" applyBorder="1" applyAlignment="1" applyProtection="1">
      <alignment horizontal="left" vertical="top" wrapText="1"/>
    </xf>
    <xf numFmtId="0" fontId="44" fillId="0" borderId="0" xfId="0" applyFont="1"/>
    <xf numFmtId="0" fontId="16" fillId="0" borderId="0" xfId="0" applyFont="1" applyAlignment="1">
      <alignment horizontal="left" vertical="top" wrapText="1"/>
    </xf>
    <xf numFmtId="0" fontId="34" fillId="0" borderId="0" xfId="0" applyFont="1" applyBorder="1" applyAlignment="1" applyProtection="1">
      <alignment horizontal="left"/>
    </xf>
    <xf numFmtId="4" fontId="34" fillId="0" borderId="0" xfId="2" applyNumberFormat="1" applyFont="1" applyBorder="1" applyAlignment="1" applyProtection="1">
      <alignment horizontal="right"/>
    </xf>
    <xf numFmtId="4" fontId="34" fillId="0" borderId="0" xfId="0" applyNumberFormat="1" applyFont="1" applyFill="1" applyBorder="1" applyAlignment="1" applyProtection="1">
      <alignment horizontal="right"/>
      <protection locked="0"/>
    </xf>
    <xf numFmtId="165" fontId="34" fillId="0" borderId="0" xfId="3" applyNumberFormat="1" applyFont="1" applyFill="1" applyBorder="1" applyAlignment="1" applyProtection="1">
      <alignment horizontal="right"/>
    </xf>
    <xf numFmtId="0" fontId="43" fillId="0" borderId="0" xfId="0" applyFont="1" applyFill="1" applyBorder="1" applyAlignment="1" applyProtection="1">
      <alignment horizontal="justify" vertical="top"/>
      <protection locked="0"/>
    </xf>
    <xf numFmtId="0" fontId="46" fillId="0" borderId="0" xfId="0" applyFont="1" applyAlignment="1">
      <alignment horizontal="left" vertical="top" wrapText="1"/>
    </xf>
    <xf numFmtId="0" fontId="46" fillId="0" borderId="0" xfId="0" applyFont="1" applyAlignment="1">
      <alignment horizontal="center" wrapText="1"/>
    </xf>
    <xf numFmtId="4" fontId="46" fillId="0" borderId="0" xfId="0" applyNumberFormat="1" applyFont="1" applyAlignment="1">
      <alignment horizontal="center" wrapText="1"/>
    </xf>
    <xf numFmtId="4" fontId="46" fillId="0" borderId="0" xfId="0" applyNumberFormat="1" applyFont="1" applyAlignment="1">
      <alignment horizontal="center" vertical="top" wrapText="1"/>
    </xf>
    <xf numFmtId="0" fontId="47" fillId="0" borderId="0" xfId="0" applyFont="1"/>
    <xf numFmtId="0" fontId="46" fillId="0" borderId="0" xfId="0" applyFont="1" applyAlignment="1">
      <alignment horizontal="center" vertical="center" wrapText="1"/>
    </xf>
    <xf numFmtId="0" fontId="29" fillId="0" borderId="0" xfId="0" applyFont="1" applyAlignment="1">
      <alignment horizontal="center" vertical="center"/>
    </xf>
    <xf numFmtId="0" fontId="0" fillId="0" borderId="0" xfId="0" applyAlignment="1">
      <alignment horizontal="center"/>
    </xf>
    <xf numFmtId="0" fontId="16" fillId="0" borderId="0" xfId="0" applyFont="1" applyBorder="1" applyAlignment="1">
      <alignment horizontal="center" wrapText="1"/>
    </xf>
    <xf numFmtId="0" fontId="16" fillId="0" borderId="0" xfId="0" applyFont="1" applyBorder="1" applyAlignment="1">
      <alignment horizontal="center" wrapText="1"/>
    </xf>
    <xf numFmtId="0" fontId="16" fillId="3" borderId="0" xfId="0" applyFont="1" applyFill="1" applyAlignment="1">
      <alignment horizontal="left" vertical="center" wrapText="1"/>
    </xf>
    <xf numFmtId="0" fontId="34" fillId="0" borderId="0" xfId="0" quotePrefix="1" applyFont="1" applyAlignment="1">
      <alignment horizontal="left" vertical="top" wrapText="1"/>
    </xf>
    <xf numFmtId="49" fontId="34" fillId="0" borderId="0" xfId="0" applyNumberFormat="1" applyFont="1" applyBorder="1" applyAlignment="1">
      <alignment horizontal="justify" vertical="top"/>
    </xf>
    <xf numFmtId="49" fontId="34" fillId="0" borderId="0" xfId="0" applyNumberFormat="1" applyFont="1" applyBorder="1" applyAlignment="1">
      <alignment horizontal="left" vertical="top" wrapText="1"/>
    </xf>
    <xf numFmtId="0" fontId="34" fillId="0" borderId="0" xfId="0" applyFont="1" applyBorder="1" applyAlignment="1">
      <alignment horizontal="justify" vertical="top" wrapText="1"/>
    </xf>
    <xf numFmtId="49" fontId="34" fillId="0" borderId="0" xfId="0" applyNumberFormat="1" applyFont="1" applyBorder="1" applyAlignment="1">
      <alignment horizontal="justify" vertical="top" wrapText="1"/>
    </xf>
    <xf numFmtId="0" fontId="37" fillId="0" borderId="0" xfId="0" applyFont="1" applyBorder="1" applyAlignment="1">
      <alignment horizontal="left" vertical="top" wrapText="1"/>
    </xf>
    <xf numFmtId="4" fontId="16" fillId="0" borderId="0" xfId="0" applyNumberFormat="1" applyFont="1" applyBorder="1" applyAlignment="1">
      <alignment horizontal="center" wrapText="1"/>
    </xf>
    <xf numFmtId="4" fontId="16" fillId="0" borderId="0" xfId="0" applyNumberFormat="1" applyFont="1" applyBorder="1" applyAlignment="1">
      <alignment horizontal="center" vertical="top" wrapText="1"/>
    </xf>
    <xf numFmtId="0" fontId="0" fillId="0" borderId="0" xfId="0" applyBorder="1"/>
    <xf numFmtId="0" fontId="16" fillId="0" borderId="0" xfId="0" quotePrefix="1" applyFont="1" applyAlignment="1">
      <alignment horizontal="left" wrapText="1"/>
    </xf>
    <xf numFmtId="4" fontId="34" fillId="0" borderId="0" xfId="0" applyNumberFormat="1" applyFont="1" applyAlignment="1">
      <alignment horizontal="center" vertical="top" wrapText="1"/>
    </xf>
    <xf numFmtId="0" fontId="34" fillId="0" borderId="0" xfId="0" applyFont="1" applyBorder="1" applyAlignment="1" applyProtection="1">
      <alignment horizontal="center" vertical="top"/>
    </xf>
    <xf numFmtId="164" fontId="39" fillId="0" borderId="0" xfId="2" applyFont="1" applyFill="1" applyBorder="1" applyAlignment="1" applyProtection="1">
      <alignment horizontal="right"/>
      <protection locked="0"/>
    </xf>
    <xf numFmtId="0" fontId="40" fillId="0" borderId="0" xfId="0" applyFont="1" applyFill="1" applyBorder="1" applyAlignment="1" applyProtection="1">
      <alignment horizontal="right" vertical="top"/>
    </xf>
    <xf numFmtId="0" fontId="34" fillId="0" borderId="0" xfId="0" applyFont="1" applyBorder="1" applyAlignment="1" applyProtection="1">
      <alignment vertical="top" wrapText="1"/>
    </xf>
    <xf numFmtId="0" fontId="34" fillId="0" borderId="0" xfId="0" applyFont="1" applyBorder="1" applyAlignment="1" applyProtection="1">
      <alignment horizontal="center"/>
    </xf>
    <xf numFmtId="0" fontId="34" fillId="0" borderId="0" xfId="0" applyFont="1" applyFill="1" applyBorder="1" applyAlignment="1" applyProtection="1">
      <alignment horizontal="center" vertical="top"/>
    </xf>
    <xf numFmtId="0" fontId="43" fillId="0" borderId="13" xfId="0" applyFont="1" applyFill="1" applyBorder="1" applyAlignment="1" applyProtection="1">
      <alignment horizontal="justify" vertical="top"/>
      <protection locked="0"/>
    </xf>
    <xf numFmtId="0" fontId="16" fillId="0" borderId="0" xfId="0" applyFont="1" applyBorder="1" applyAlignment="1">
      <alignment horizontal="left" vertical="center" wrapText="1"/>
    </xf>
    <xf numFmtId="0" fontId="16" fillId="0" borderId="0" xfId="0" applyFont="1" applyBorder="1" applyAlignment="1">
      <alignment horizontal="center" vertical="top" wrapText="1"/>
    </xf>
    <xf numFmtId="0" fontId="21" fillId="0" borderId="0" xfId="0" applyFont="1" applyBorder="1" applyAlignment="1" applyProtection="1">
      <alignment horizontal="right" vertical="top" wrapText="1"/>
    </xf>
    <xf numFmtId="0" fontId="37" fillId="0" borderId="0" xfId="0" applyFont="1" applyBorder="1" applyAlignment="1">
      <alignment horizontal="center" wrapText="1"/>
    </xf>
    <xf numFmtId="0" fontId="21" fillId="0" borderId="0" xfId="0" applyFont="1" applyBorder="1" applyAlignment="1" applyProtection="1">
      <alignment horizontal="right" vertical="top"/>
    </xf>
    <xf numFmtId="0" fontId="34" fillId="0" borderId="0" xfId="0" applyFont="1" applyBorder="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vertical="top" wrapText="1"/>
    </xf>
    <xf numFmtId="0" fontId="29" fillId="0" borderId="0" xfId="0" applyFont="1" applyAlignment="1">
      <alignment horizontal="center" vertical="center" wrapText="1"/>
    </xf>
    <xf numFmtId="0" fontId="29" fillId="0" borderId="0" xfId="0" applyFont="1" applyAlignment="1">
      <alignment horizontal="center" vertical="center"/>
    </xf>
    <xf numFmtId="0" fontId="20" fillId="0" borderId="0" xfId="0" applyFont="1" applyAlignment="1">
      <alignment horizontal="center" vertical="top"/>
    </xf>
    <xf numFmtId="0" fontId="16" fillId="0" borderId="0" xfId="0" applyFont="1" applyAlignment="1">
      <alignment horizontal="center"/>
    </xf>
    <xf numFmtId="0" fontId="0" fillId="0" borderId="0" xfId="0" applyAlignment="1">
      <alignment horizontal="center"/>
    </xf>
    <xf numFmtId="0" fontId="0" fillId="0" borderId="0" xfId="0" applyAlignment="1">
      <alignment horizontal="center" vertical="top"/>
    </xf>
    <xf numFmtId="0" fontId="6" fillId="0" borderId="0" xfId="0" applyFont="1" applyAlignment="1">
      <alignment horizontal="center"/>
    </xf>
    <xf numFmtId="0" fontId="29" fillId="0" borderId="0" xfId="0" applyFont="1" applyAlignment="1">
      <alignment horizontal="left" vertical="top" wrapText="1"/>
    </xf>
    <xf numFmtId="0" fontId="16" fillId="0" borderId="0" xfId="0" applyFont="1" applyBorder="1" applyAlignment="1">
      <alignment horizontal="center" wrapText="1"/>
    </xf>
    <xf numFmtId="4" fontId="34" fillId="0" borderId="0" xfId="0" applyNumberFormat="1" applyFont="1" applyBorder="1" applyAlignment="1">
      <alignment horizontal="center" vertical="top" wrapText="1"/>
    </xf>
    <xf numFmtId="0" fontId="44" fillId="0" borderId="0" xfId="0" applyFont="1" applyBorder="1"/>
    <xf numFmtId="0" fontId="34" fillId="0" borderId="0" xfId="0" applyNumberFormat="1" applyFont="1" applyFill="1" applyBorder="1" applyAlignment="1" applyProtection="1">
      <alignment horizontal="left" vertical="top" wrapText="1"/>
    </xf>
    <xf numFmtId="0" fontId="34" fillId="0" borderId="0" xfId="0" applyFont="1" applyFill="1" applyAlignment="1" applyProtection="1">
      <alignment horizontal="justify" vertical="top" wrapText="1"/>
      <protection hidden="1"/>
    </xf>
    <xf numFmtId="0" fontId="16" fillId="0" borderId="0" xfId="0" applyFont="1" applyAlignment="1">
      <alignment horizontal="left" wrapText="1"/>
    </xf>
    <xf numFmtId="0" fontId="16" fillId="0" borderId="0" xfId="0" applyFont="1" applyAlignment="1">
      <alignment horizontal="left" vertical="top" wrapText="1"/>
    </xf>
    <xf numFmtId="0" fontId="0" fillId="0" borderId="0" xfId="0" applyAlignment="1">
      <alignment horizontal="left"/>
    </xf>
    <xf numFmtId="0" fontId="16" fillId="0" borderId="0" xfId="0" applyFont="1" applyBorder="1" applyAlignment="1">
      <alignment horizontal="center" wrapText="1"/>
    </xf>
    <xf numFmtId="0" fontId="34" fillId="0" borderId="0" xfId="0" applyFont="1" applyBorder="1" applyAlignment="1">
      <alignment horizontal="left" vertical="top" wrapText="1"/>
    </xf>
    <xf numFmtId="0" fontId="34" fillId="0" borderId="0" xfId="0" applyFont="1" applyBorder="1" applyAlignment="1" applyProtection="1">
      <alignment horizontal="left" vertical="top" wrapText="1"/>
    </xf>
    <xf numFmtId="0" fontId="37" fillId="0" borderId="0" xfId="0" applyNumberFormat="1" applyFont="1" applyFill="1" applyBorder="1" applyAlignment="1" applyProtection="1">
      <alignment horizontal="left" vertical="top" wrapText="1"/>
    </xf>
    <xf numFmtId="4" fontId="37" fillId="0" borderId="0" xfId="0" applyNumberFormat="1" applyFont="1" applyFill="1" applyBorder="1" applyAlignment="1" applyProtection="1">
      <alignment horizontal="right"/>
      <protection locked="0"/>
    </xf>
    <xf numFmtId="0" fontId="34" fillId="0" borderId="0" xfId="0" applyFont="1" applyBorder="1" applyAlignment="1" applyProtection="1">
      <alignment horizontal="center" vertical="top" wrapText="1"/>
    </xf>
    <xf numFmtId="0" fontId="45" fillId="0" borderId="0" xfId="0" applyFont="1" applyFill="1" applyBorder="1" applyAlignment="1" applyProtection="1">
      <alignment horizontal="justify" vertical="top"/>
      <protection locked="0"/>
    </xf>
    <xf numFmtId="0" fontId="40" fillId="0" borderId="0" xfId="0" applyFont="1" applyFill="1" applyBorder="1" applyAlignment="1" applyProtection="1">
      <alignment horizontal="justify" vertical="top"/>
      <protection locked="0"/>
    </xf>
    <xf numFmtId="0" fontId="48" fillId="0" borderId="0" xfId="0" applyFont="1" applyFill="1" applyBorder="1" applyAlignment="1" applyProtection="1">
      <alignment horizontal="justify" vertical="top"/>
      <protection locked="0"/>
    </xf>
    <xf numFmtId="0" fontId="37" fillId="0" borderId="0" xfId="0" applyFont="1" applyFill="1" applyBorder="1" applyAlignment="1" applyProtection="1">
      <alignment horizontal="justify" vertical="top"/>
      <protection locked="0"/>
    </xf>
    <xf numFmtId="0" fontId="21" fillId="3" borderId="0" xfId="0" applyFont="1" applyFill="1" applyAlignment="1">
      <alignment horizontal="center" vertical="center" wrapText="1"/>
    </xf>
    <xf numFmtId="0" fontId="21" fillId="3" borderId="0" xfId="0" applyFont="1" applyFill="1" applyAlignment="1">
      <alignment horizontal="left" vertical="center" wrapText="1"/>
    </xf>
    <xf numFmtId="0" fontId="34" fillId="3" borderId="0" xfId="0" applyFont="1" applyFill="1" applyAlignment="1">
      <alignment horizontal="center" wrapText="1"/>
    </xf>
    <xf numFmtId="4" fontId="34" fillId="3" borderId="0" xfId="0" applyNumberFormat="1" applyFont="1" applyFill="1" applyAlignment="1">
      <alignment horizontal="center" wrapText="1"/>
    </xf>
    <xf numFmtId="4" fontId="34" fillId="3" borderId="0" xfId="0" applyNumberFormat="1" applyFont="1" applyFill="1" applyAlignment="1">
      <alignment horizontal="center" vertical="top" wrapText="1"/>
    </xf>
    <xf numFmtId="0" fontId="44" fillId="3" borderId="0" xfId="0" applyFont="1" applyFill="1"/>
    <xf numFmtId="0" fontId="45" fillId="0" borderId="0" xfId="0" applyFont="1" applyFill="1" applyBorder="1" applyAlignment="1" applyProtection="1">
      <alignment horizontal="right" vertical="top"/>
    </xf>
    <xf numFmtId="0" fontId="45" fillId="0" borderId="0" xfId="0" applyFont="1" applyFill="1" applyBorder="1" applyProtection="1"/>
    <xf numFmtId="0" fontId="39" fillId="0" borderId="0" xfId="0" applyFont="1" applyFill="1" applyBorder="1" applyAlignment="1" applyProtection="1">
      <alignment horizontal="left"/>
    </xf>
    <xf numFmtId="4" fontId="39" fillId="0" borderId="0" xfId="0" applyNumberFormat="1" applyFont="1" applyFill="1" applyBorder="1" applyAlignment="1" applyProtection="1">
      <alignment horizontal="right"/>
    </xf>
    <xf numFmtId="4" fontId="39" fillId="0" borderId="0" xfId="0" applyNumberFormat="1" applyFont="1" applyFill="1" applyBorder="1" applyProtection="1">
      <protection locked="0"/>
    </xf>
    <xf numFmtId="164" fontId="39" fillId="0" borderId="0" xfId="0" applyNumberFormat="1" applyFont="1" applyFill="1" applyBorder="1" applyProtection="1"/>
    <xf numFmtId="0" fontId="39" fillId="0" borderId="0" xfId="0" applyFont="1" applyFill="1" applyBorder="1" applyAlignment="1" applyProtection="1">
      <alignment horizontal="justify" vertical="top"/>
      <protection locked="0"/>
    </xf>
    <xf numFmtId="0" fontId="34" fillId="0" borderId="0" xfId="0" applyFont="1" applyBorder="1" applyAlignment="1">
      <alignment vertical="center" wrapText="1"/>
    </xf>
    <xf numFmtId="0" fontId="16" fillId="0" borderId="0" xfId="0" applyFont="1" applyBorder="1" applyAlignment="1">
      <alignment horizontal="left" vertical="top" wrapText="1"/>
    </xf>
    <xf numFmtId="0" fontId="34" fillId="0" borderId="0" xfId="0" quotePrefix="1" applyFont="1" applyBorder="1" applyAlignment="1">
      <alignment horizontal="left" vertical="top" wrapText="1"/>
    </xf>
    <xf numFmtId="4" fontId="37" fillId="0" borderId="0" xfId="0" applyNumberFormat="1" applyFont="1" applyBorder="1" applyAlignment="1">
      <alignment horizontal="center" wrapText="1"/>
    </xf>
    <xf numFmtId="0" fontId="34" fillId="0" borderId="0" xfId="0" applyFont="1" applyFill="1" applyAlignment="1">
      <alignment horizontal="left" vertical="top" wrapText="1"/>
    </xf>
    <xf numFmtId="0" fontId="34" fillId="0" borderId="0" xfId="0" quotePrefix="1" applyFont="1" applyFill="1" applyAlignment="1" applyProtection="1">
      <alignment horizontal="left" vertical="top" wrapText="1"/>
      <protection hidden="1"/>
    </xf>
    <xf numFmtId="0" fontId="34" fillId="0" borderId="0" xfId="0" applyFont="1" applyBorder="1" applyAlignment="1">
      <alignment horizontal="center" vertical="top" wrapText="1"/>
    </xf>
    <xf numFmtId="0" fontId="34" fillId="0" borderId="0" xfId="0" applyFont="1" applyBorder="1" applyAlignment="1">
      <alignment horizontal="center" wrapText="1"/>
    </xf>
    <xf numFmtId="4" fontId="34" fillId="0" borderId="0" xfId="0" applyNumberFormat="1" applyFont="1" applyBorder="1" applyAlignment="1">
      <alignment horizontal="center" wrapText="1"/>
    </xf>
    <xf numFmtId="0" fontId="34" fillId="0" borderId="0" xfId="0" applyFont="1" applyBorder="1" applyAlignment="1">
      <alignment horizontal="center" vertical="center" wrapText="1"/>
    </xf>
    <xf numFmtId="0" fontId="16" fillId="0" borderId="0" xfId="0" applyFont="1" applyAlignment="1">
      <alignment horizontal="center" wrapText="1"/>
    </xf>
    <xf numFmtId="0" fontId="49" fillId="0" borderId="0" xfId="0" applyFont="1" applyAlignment="1">
      <alignment horizontal="center" vertical="top"/>
    </xf>
    <xf numFmtId="4" fontId="34" fillId="0" borderId="0" xfId="2" applyNumberFormat="1" applyFont="1" applyBorder="1" applyAlignment="1" applyProtection="1">
      <alignment horizontal="center"/>
    </xf>
    <xf numFmtId="0" fontId="16" fillId="0" borderId="0" xfId="0" applyFont="1" applyAlignment="1">
      <alignment horizontal="left" vertical="top" wrapText="1"/>
    </xf>
    <xf numFmtId="0" fontId="16" fillId="0" borderId="0" xfId="0" applyFont="1" applyAlignment="1">
      <alignment horizontal="center" wrapText="1"/>
    </xf>
    <xf numFmtId="4" fontId="34" fillId="0" borderId="0" xfId="2" applyNumberFormat="1" applyFont="1" applyBorder="1" applyAlignment="1" applyProtection="1">
      <alignment horizontal="center" vertical="top"/>
    </xf>
    <xf numFmtId="49" fontId="34" fillId="0" borderId="0" xfId="4" applyNumberFormat="1" applyFont="1" applyFill="1" applyAlignment="1">
      <alignment horizontal="justify" vertical="top" wrapText="1"/>
    </xf>
    <xf numFmtId="0" fontId="16" fillId="0" borderId="0" xfId="0" applyFont="1" applyAlignment="1">
      <alignment horizontal="left" vertical="top" wrapText="1"/>
    </xf>
    <xf numFmtId="0" fontId="16" fillId="0" borderId="0" xfId="0" applyFont="1" applyAlignment="1">
      <alignment horizontal="center" wrapText="1"/>
    </xf>
    <xf numFmtId="0" fontId="16" fillId="0" borderId="0" xfId="0" applyFont="1" applyAlignment="1">
      <alignment horizontal="left" vertical="top" wrapText="1"/>
    </xf>
    <xf numFmtId="0" fontId="16" fillId="0" borderId="0" xfId="0" applyFont="1" applyAlignment="1">
      <alignment horizontal="center" wrapText="1"/>
    </xf>
    <xf numFmtId="0" fontId="16" fillId="0" borderId="0" xfId="0" quotePrefix="1"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center" wrapText="1"/>
    </xf>
    <xf numFmtId="0" fontId="16" fillId="0" borderId="0" xfId="0" applyFont="1" applyBorder="1" applyAlignment="1">
      <alignment horizontal="center" wrapText="1"/>
    </xf>
    <xf numFmtId="0" fontId="16" fillId="0" borderId="0" xfId="0" applyFont="1" applyAlignment="1">
      <alignment horizontal="center" wrapText="1"/>
    </xf>
    <xf numFmtId="0" fontId="21" fillId="3" borderId="0" xfId="0" applyFont="1" applyFill="1" applyBorder="1" applyAlignment="1">
      <alignment horizontal="center" vertical="center" wrapText="1"/>
    </xf>
    <xf numFmtId="0" fontId="21" fillId="3" borderId="0" xfId="0" applyFont="1" applyFill="1" applyBorder="1" applyAlignment="1">
      <alignment horizontal="left" vertical="center" wrapText="1"/>
    </xf>
    <xf numFmtId="0" fontId="29" fillId="0" borderId="0" xfId="0" applyFont="1" applyAlignment="1">
      <alignment horizontal="center" vertical="center"/>
    </xf>
    <xf numFmtId="0" fontId="16" fillId="0" borderId="0" xfId="0" applyFont="1" applyAlignment="1">
      <alignment horizontal="center"/>
    </xf>
    <xf numFmtId="0" fontId="0" fillId="0" borderId="0" xfId="0" applyAlignment="1">
      <alignment horizontal="center"/>
    </xf>
    <xf numFmtId="0" fontId="29" fillId="0" borderId="0" xfId="0" applyFont="1" applyAlignment="1">
      <alignment horizontal="center" vertical="center"/>
    </xf>
    <xf numFmtId="0" fontId="16" fillId="0" borderId="0" xfId="0" applyFont="1" applyAlignment="1">
      <alignment horizontal="center"/>
    </xf>
    <xf numFmtId="0" fontId="0" fillId="0" borderId="0" xfId="0" applyAlignment="1">
      <alignment horizontal="center"/>
    </xf>
    <xf numFmtId="0" fontId="16" fillId="0" borderId="0" xfId="0" applyFont="1" applyAlignment="1">
      <alignment horizontal="left" vertical="top" wrapText="1"/>
    </xf>
    <xf numFmtId="0" fontId="0" fillId="0" borderId="0" xfId="0" applyAlignment="1">
      <alignment horizontal="center" vertical="top"/>
    </xf>
    <xf numFmtId="0" fontId="16" fillId="0" borderId="0" xfId="0" applyFont="1" applyAlignment="1">
      <alignment horizontal="center" wrapText="1"/>
    </xf>
    <xf numFmtId="0" fontId="16" fillId="0" borderId="0" xfId="0" applyFont="1" applyAlignment="1">
      <alignment horizontal="left" vertical="top" wrapText="1"/>
    </xf>
    <xf numFmtId="0" fontId="16" fillId="0" borderId="0" xfId="0" applyFont="1" applyAlignment="1">
      <alignment horizontal="center" wrapText="1"/>
    </xf>
    <xf numFmtId="0" fontId="51" fillId="0" borderId="0" xfId="0" applyFont="1" applyAlignment="1">
      <alignment vertical="center" wrapText="1"/>
    </xf>
    <xf numFmtId="4" fontId="37" fillId="0" borderId="0" xfId="0" applyNumberFormat="1" applyFont="1" applyBorder="1" applyAlignment="1">
      <alignment horizontal="center" vertical="top" wrapText="1"/>
    </xf>
    <xf numFmtId="0" fontId="34" fillId="0" borderId="0" xfId="0" applyNumberFormat="1" applyFont="1" applyFill="1" applyBorder="1" applyAlignment="1" applyProtection="1">
      <alignment vertical="top" wrapText="1"/>
    </xf>
    <xf numFmtId="0" fontId="34" fillId="0" borderId="11" xfId="0" applyNumberFormat="1" applyFont="1" applyFill="1" applyBorder="1" applyAlignment="1" applyProtection="1">
      <alignment vertical="top" wrapText="1"/>
    </xf>
    <xf numFmtId="0" fontId="37" fillId="0" borderId="0" xfId="0" applyFont="1" applyBorder="1" applyAlignment="1" applyProtection="1">
      <alignment horizontal="left"/>
    </xf>
    <xf numFmtId="49" fontId="30" fillId="0" borderId="4" xfId="0" applyNumberFormat="1" applyFont="1" applyBorder="1" applyAlignment="1">
      <alignment vertical="top"/>
    </xf>
    <xf numFmtId="0" fontId="29" fillId="0" borderId="0" xfId="0" applyFont="1" applyAlignment="1">
      <alignment horizontal="center" vertical="center" wrapText="1"/>
    </xf>
    <xf numFmtId="0" fontId="29" fillId="0" borderId="0" xfId="0" applyFont="1" applyAlignment="1">
      <alignment horizontal="center" vertical="center"/>
    </xf>
    <xf numFmtId="0" fontId="16" fillId="0" borderId="0" xfId="0" applyFont="1" applyAlignment="1">
      <alignment horizontal="center"/>
    </xf>
    <xf numFmtId="0" fontId="0" fillId="0" borderId="0" xfId="0" applyAlignment="1">
      <alignment horizontal="center"/>
    </xf>
    <xf numFmtId="0" fontId="16" fillId="0" borderId="0" xfId="0" applyFont="1" applyAlignment="1">
      <alignment horizontal="left" vertical="top" wrapText="1"/>
    </xf>
    <xf numFmtId="0" fontId="16" fillId="0" borderId="0" xfId="0" applyFont="1" applyAlignment="1">
      <alignment horizontal="center" wrapText="1"/>
    </xf>
    <xf numFmtId="0" fontId="16" fillId="0" borderId="0" xfId="0" applyFont="1" applyBorder="1" applyAlignment="1">
      <alignment horizontal="center" wrapText="1"/>
    </xf>
    <xf numFmtId="44" fontId="33" fillId="3" borderId="2" xfId="1" applyFont="1" applyFill="1" applyBorder="1" applyAlignment="1">
      <alignment horizontal="center" vertical="center"/>
    </xf>
    <xf numFmtId="4" fontId="0" fillId="0" borderId="0" xfId="0" applyNumberFormat="1"/>
    <xf numFmtId="0" fontId="10" fillId="0" borderId="0" xfId="0" applyFont="1" applyAlignment="1">
      <alignment horizontal="justify" vertical="center"/>
    </xf>
    <xf numFmtId="0" fontId="10" fillId="0" borderId="0" xfId="0" applyFont="1"/>
    <xf numFmtId="0" fontId="0" fillId="0" borderId="0" xfId="0" applyAlignment="1">
      <alignment horizontal="justify" vertical="center" wrapText="1"/>
    </xf>
    <xf numFmtId="0" fontId="10" fillId="0" borderId="0" xfId="0" applyFont="1" applyAlignment="1">
      <alignment horizontal="justify" vertical="center" wrapText="1"/>
    </xf>
    <xf numFmtId="0" fontId="11" fillId="0" borderId="0" xfId="0" applyFont="1"/>
    <xf numFmtId="0" fontId="0" fillId="0" borderId="0" xfId="0" applyAlignment="1">
      <alignment horizontal="left" wrapText="1"/>
    </xf>
    <xf numFmtId="0" fontId="11" fillId="0" borderId="0" xfId="0" applyFont="1" applyAlignment="1">
      <alignment wrapText="1"/>
    </xf>
    <xf numFmtId="0" fontId="52" fillId="0" borderId="0" xfId="0" applyFont="1" applyAlignment="1">
      <alignment horizontal="center" vertical="center"/>
    </xf>
    <xf numFmtId="0" fontId="0" fillId="0" borderId="0" xfId="0" applyAlignment="1">
      <alignment horizontal="left" vertical="top" wrapText="1"/>
    </xf>
    <xf numFmtId="0" fontId="55" fillId="0" borderId="0" xfId="5"/>
    <xf numFmtId="43" fontId="33" fillId="0" borderId="0" xfId="9" applyFont="1" applyBorder="1" applyProtection="1"/>
    <xf numFmtId="0" fontId="64" fillId="0" borderId="0" xfId="5" applyFont="1" applyBorder="1" applyAlignment="1"/>
    <xf numFmtId="0" fontId="64" fillId="0" borderId="0" xfId="5" applyFont="1" applyBorder="1" applyAlignment="1">
      <alignment horizontal="left" vertical="top" wrapText="1"/>
    </xf>
    <xf numFmtId="0" fontId="65" fillId="0" borderId="0" xfId="5" applyFont="1" applyBorder="1"/>
    <xf numFmtId="0" fontId="65" fillId="11" borderId="0" xfId="5" applyFont="1" applyFill="1" applyBorder="1"/>
    <xf numFmtId="0" fontId="65" fillId="0" borderId="0" xfId="5" applyFont="1" applyBorder="1" applyAlignment="1"/>
    <xf numFmtId="0" fontId="21" fillId="0" borderId="0" xfId="5" applyFont="1" applyBorder="1" applyAlignment="1" applyProtection="1">
      <alignment horizontal="left" wrapText="1"/>
    </xf>
    <xf numFmtId="0" fontId="49" fillId="0" borderId="0" xfId="5" applyFont="1" applyBorder="1" applyAlignment="1" applyProtection="1"/>
    <xf numFmtId="0" fontId="65" fillId="0" borderId="0" xfId="5" applyFont="1" applyBorder="1" applyProtection="1"/>
    <xf numFmtId="0" fontId="65" fillId="0" borderId="0" xfId="5" applyFont="1" applyBorder="1" applyAlignment="1">
      <alignment horizontal="left" vertical="top" wrapText="1"/>
    </xf>
    <xf numFmtId="4" fontId="60" fillId="0" borderId="0" xfId="5" applyNumberFormat="1" applyFont="1" applyBorder="1"/>
    <xf numFmtId="4" fontId="65" fillId="0" borderId="0" xfId="5" applyNumberFormat="1" applyFont="1" applyBorder="1"/>
    <xf numFmtId="44" fontId="65" fillId="0" borderId="0" xfId="5" applyNumberFormat="1" applyFont="1" applyBorder="1"/>
    <xf numFmtId="0" fontId="65" fillId="11" borderId="0" xfId="5" applyFont="1" applyFill="1" applyBorder="1" applyAlignment="1"/>
    <xf numFmtId="44" fontId="65" fillId="11" borderId="0" xfId="5" applyNumberFormat="1" applyFont="1" applyFill="1" applyBorder="1"/>
    <xf numFmtId="44" fontId="71" fillId="0" borderId="0" xfId="5" applyNumberFormat="1" applyFont="1" applyBorder="1" applyAlignment="1">
      <alignment vertical="center"/>
    </xf>
    <xf numFmtId="4" fontId="64" fillId="0" borderId="0" xfId="5" applyNumberFormat="1" applyFont="1" applyBorder="1" applyAlignment="1"/>
    <xf numFmtId="0" fontId="65" fillId="16" borderId="0" xfId="5" applyFont="1" applyFill="1" applyBorder="1" applyAlignment="1"/>
    <xf numFmtId="44" fontId="65" fillId="16" borderId="0" xfId="5" applyNumberFormat="1" applyFont="1" applyFill="1" applyBorder="1"/>
    <xf numFmtId="0" fontId="65" fillId="17" borderId="0" xfId="5" applyFont="1" applyFill="1" applyBorder="1" applyAlignment="1"/>
    <xf numFmtId="0" fontId="65" fillId="17" borderId="0" xfId="5" applyFont="1" applyFill="1" applyBorder="1"/>
    <xf numFmtId="44" fontId="65" fillId="17" borderId="0" xfId="5" applyNumberFormat="1" applyFont="1" applyFill="1" applyBorder="1"/>
    <xf numFmtId="0" fontId="65" fillId="18" borderId="0" xfId="5" applyFont="1" applyFill="1" applyBorder="1" applyAlignment="1"/>
    <xf numFmtId="0" fontId="65" fillId="18" borderId="0" xfId="5" applyFont="1" applyFill="1" applyBorder="1" applyAlignment="1">
      <alignment horizontal="left" vertical="top" wrapText="1"/>
    </xf>
    <xf numFmtId="44" fontId="65" fillId="18" borderId="0" xfId="5" applyNumberFormat="1" applyFont="1" applyFill="1" applyBorder="1"/>
    <xf numFmtId="0" fontId="65" fillId="3" borderId="0" xfId="5" applyFont="1" applyFill="1" applyBorder="1" applyAlignment="1"/>
    <xf numFmtId="0" fontId="65" fillId="3" borderId="0" xfId="5" applyFont="1" applyFill="1" applyBorder="1" applyAlignment="1">
      <alignment horizontal="left" vertical="top" wrapText="1"/>
    </xf>
    <xf numFmtId="44" fontId="65" fillId="3" borderId="0" xfId="5" applyNumberFormat="1" applyFont="1" applyFill="1" applyBorder="1"/>
    <xf numFmtId="0" fontId="65" fillId="3" borderId="0" xfId="5" applyFont="1" applyFill="1" applyBorder="1"/>
    <xf numFmtId="0" fontId="65" fillId="3" borderId="0" xfId="5" applyFont="1" applyFill="1"/>
    <xf numFmtId="0" fontId="65" fillId="19" borderId="0" xfId="5" applyFont="1" applyFill="1" applyBorder="1" applyAlignment="1"/>
    <xf numFmtId="0" fontId="65" fillId="19" borderId="0" xfId="5" applyFont="1" applyFill="1" applyBorder="1" applyAlignment="1">
      <alignment horizontal="left" vertical="top" wrapText="1"/>
    </xf>
    <xf numFmtId="44" fontId="65" fillId="19" borderId="0" xfId="5" applyNumberFormat="1" applyFont="1" applyFill="1" applyBorder="1"/>
    <xf numFmtId="43" fontId="44" fillId="0" borderId="0" xfId="9" applyFont="1" applyBorder="1" applyProtection="1"/>
    <xf numFmtId="0" fontId="60" fillId="3" borderId="0" xfId="5" applyFont="1" applyFill="1" applyBorder="1"/>
    <xf numFmtId="0" fontId="64" fillId="3" borderId="0" xfId="5" applyFont="1" applyFill="1"/>
    <xf numFmtId="4" fontId="64" fillId="3" borderId="0" xfId="5" applyNumberFormat="1" applyFont="1" applyFill="1"/>
    <xf numFmtId="4" fontId="64" fillId="3" borderId="0" xfId="5" applyNumberFormat="1" applyFont="1" applyFill="1" applyAlignment="1"/>
    <xf numFmtId="0" fontId="55" fillId="3" borderId="0" xfId="5" applyFill="1"/>
    <xf numFmtId="4" fontId="65" fillId="3" borderId="0" xfId="5" applyNumberFormat="1" applyFont="1" applyFill="1" applyAlignment="1"/>
    <xf numFmtId="0" fontId="64" fillId="3" borderId="0" xfId="5" applyFont="1" applyFill="1" applyBorder="1"/>
    <xf numFmtId="4" fontId="64" fillId="3" borderId="0" xfId="5" applyNumberFormat="1" applyFont="1" applyFill="1" applyBorder="1"/>
    <xf numFmtId="49" fontId="87" fillId="12" borderId="2" xfId="2070" applyNumberFormat="1" applyFont="1" applyFill="1" applyBorder="1" applyAlignment="1">
      <alignment horizontal="center" vertical="top" wrapText="1"/>
    </xf>
    <xf numFmtId="0" fontId="87" fillId="12" borderId="12" xfId="2070" applyFont="1" applyFill="1" applyBorder="1" applyAlignment="1">
      <alignment horizontal="left" vertical="top" wrapText="1"/>
    </xf>
    <xf numFmtId="0" fontId="57" fillId="0" borderId="0" xfId="76" applyAlignment="1">
      <alignment vertical="top" wrapText="1"/>
    </xf>
    <xf numFmtId="0" fontId="61" fillId="14" borderId="0" xfId="0" applyFont="1" applyFill="1" applyAlignment="1">
      <alignment horizontal="left" vertical="top" wrapText="1"/>
    </xf>
    <xf numFmtId="0" fontId="33" fillId="0" borderId="0" xfId="0" applyFont="1" applyAlignment="1">
      <alignment horizontal="left"/>
    </xf>
    <xf numFmtId="0" fontId="35" fillId="0" borderId="0" xfId="0" applyFont="1" applyAlignment="1">
      <alignment vertical="top" wrapText="1"/>
    </xf>
    <xf numFmtId="3" fontId="94" fillId="0" borderId="0" xfId="0" applyNumberFormat="1" applyFont="1" applyAlignment="1">
      <alignment horizontal="center"/>
    </xf>
    <xf numFmtId="49" fontId="34" fillId="0" borderId="21" xfId="2070" applyNumberFormat="1" applyBorder="1" applyAlignment="1">
      <alignment horizontal="center" vertical="top"/>
    </xf>
    <xf numFmtId="0" fontId="15" fillId="77" borderId="0" xfId="0" applyFont="1" applyFill="1" applyAlignment="1">
      <alignment horizontal="center" vertical="top" wrapText="1"/>
    </xf>
    <xf numFmtId="0" fontId="228" fillId="0" borderId="0" xfId="0" applyFont="1"/>
    <xf numFmtId="4" fontId="33" fillId="0" borderId="11" xfId="0" applyNumberFormat="1" applyFont="1" applyBorder="1" applyAlignment="1">
      <alignment horizontal="right" vertical="top"/>
    </xf>
    <xf numFmtId="0" fontId="182" fillId="0" borderId="0" xfId="1494" quotePrefix="1" applyFont="1" applyAlignment="1">
      <alignment horizontal="justify" vertical="top" wrapText="1"/>
    </xf>
    <xf numFmtId="0" fontId="178" fillId="0" borderId="0" xfId="0" applyFont="1" applyAlignment="1">
      <alignment horizontal="justify" vertical="center"/>
    </xf>
    <xf numFmtId="0" fontId="93" fillId="0" borderId="22" xfId="0" applyFont="1" applyBorder="1" applyAlignment="1">
      <alignment horizontal="center" vertical="top" wrapText="1"/>
    </xf>
    <xf numFmtId="49" fontId="33" fillId="0" borderId="0" xfId="0" applyNumberFormat="1" applyFont="1" applyAlignment="1">
      <alignment horizontal="left"/>
    </xf>
    <xf numFmtId="1" fontId="123" fillId="0" borderId="0" xfId="0" applyNumberFormat="1" applyFont="1"/>
    <xf numFmtId="49" fontId="92" fillId="0" borderId="1" xfId="0" applyNumberFormat="1" applyFont="1" applyBorder="1" applyAlignment="1">
      <alignment horizontal="center" vertical="center" wrapText="1"/>
    </xf>
    <xf numFmtId="0" fontId="61" fillId="0" borderId="0" xfId="0" applyFont="1" applyAlignment="1">
      <alignment horizontal="center" vertical="top"/>
    </xf>
    <xf numFmtId="49" fontId="61" fillId="0" borderId="0" xfId="0" applyNumberFormat="1" applyFont="1" applyAlignment="1">
      <alignment horizontal="center" vertical="top"/>
    </xf>
    <xf numFmtId="0" fontId="33" fillId="0" borderId="0" xfId="0" applyFont="1" applyFill="1" applyAlignment="1" applyProtection="1">
      <alignment vertical="top"/>
      <protection locked="0"/>
    </xf>
    <xf numFmtId="0" fontId="15" fillId="0" borderId="0" xfId="0" applyFont="1" applyFill="1" applyBorder="1" applyAlignment="1">
      <alignment horizontal="left" vertical="center" wrapText="1"/>
    </xf>
    <xf numFmtId="0" fontId="229" fillId="0" borderId="0" xfId="0" applyFont="1" applyBorder="1" applyAlignment="1">
      <alignment vertical="top" wrapText="1"/>
    </xf>
    <xf numFmtId="1" fontId="164" fillId="10" borderId="0" xfId="0" applyNumberFormat="1" applyFont="1" applyFill="1"/>
    <xf numFmtId="0" fontId="61" fillId="0" borderId="0" xfId="0" applyFont="1" applyAlignment="1">
      <alignment horizontal="left" wrapText="1"/>
    </xf>
    <xf numFmtId="4" fontId="205" fillId="0" borderId="0" xfId="0" applyNumberFormat="1" applyFont="1" applyAlignment="1">
      <alignment horizontal="right"/>
    </xf>
    <xf numFmtId="0" fontId="93" fillId="0" borderId="0" xfId="0" applyFont="1" applyBorder="1" applyAlignment="1">
      <alignment horizontal="center" vertical="top" wrapText="1"/>
    </xf>
    <xf numFmtId="1" fontId="123" fillId="10" borderId="0" xfId="0" applyNumberFormat="1" applyFont="1" applyFill="1"/>
    <xf numFmtId="165" fontId="34" fillId="0" borderId="0" xfId="3" applyNumberFormat="1" applyFont="1" applyFill="1" applyBorder="1" applyAlignment="1" applyProtection="1">
      <alignment horizontal="center"/>
    </xf>
    <xf numFmtId="0" fontId="61" fillId="0" borderId="0" xfId="0" applyFont="1" applyAlignment="1">
      <alignment vertical="top"/>
    </xf>
    <xf numFmtId="4" fontId="33" fillId="0" borderId="0" xfId="0" applyNumberFormat="1" applyFont="1"/>
    <xf numFmtId="0" fontId="164" fillId="10" borderId="0" xfId="0" applyFont="1" applyFill="1" applyAlignment="1">
      <alignment horizontal="right"/>
    </xf>
    <xf numFmtId="167" fontId="230" fillId="0" borderId="20" xfId="0" applyNumberFormat="1" applyFont="1" applyBorder="1" applyAlignment="1">
      <alignment horizontal="center" vertical="top" wrapText="1"/>
    </xf>
    <xf numFmtId="0" fontId="81" fillId="2" borderId="12" xfId="0" applyFont="1" applyFill="1" applyBorder="1" applyAlignment="1">
      <alignment horizontal="center"/>
    </xf>
    <xf numFmtId="0" fontId="61" fillId="0" borderId="0" xfId="2978" applyFont="1" applyAlignment="1">
      <alignment horizontal="left" vertical="top" wrapText="1"/>
    </xf>
    <xf numFmtId="0" fontId="92" fillId="0" borderId="10" xfId="0" applyFont="1" applyBorder="1" applyAlignment="1">
      <alignment horizontal="left" vertical="top" wrapText="1"/>
    </xf>
    <xf numFmtId="49" fontId="92" fillId="0" borderId="5" xfId="0" applyNumberFormat="1" applyFont="1" applyBorder="1" applyAlignment="1">
      <alignment horizontal="center" vertical="center" wrapText="1"/>
    </xf>
    <xf numFmtId="0" fontId="230" fillId="0" borderId="12" xfId="0" applyFont="1" applyBorder="1" applyAlignment="1">
      <alignment horizontal="center" vertical="top" wrapText="1"/>
    </xf>
    <xf numFmtId="7" fontId="81" fillId="0" borderId="1" xfId="1561" applyNumberFormat="1" applyFont="1" applyBorder="1"/>
    <xf numFmtId="164" fontId="33" fillId="0" borderId="0" xfId="2" applyFont="1" applyFill="1" applyAlignment="1">
      <alignment horizontal="right" wrapText="1"/>
    </xf>
    <xf numFmtId="8" fontId="33" fillId="0" borderId="0" xfId="0" applyNumberFormat="1" applyFont="1" applyAlignment="1" applyProtection="1">
      <alignment horizontal="right"/>
      <protection locked="0"/>
    </xf>
    <xf numFmtId="167" fontId="93" fillId="0" borderId="12" xfId="0" applyNumberFormat="1" applyFont="1" applyBorder="1" applyAlignment="1">
      <alignment horizontal="center" vertical="top" wrapText="1"/>
    </xf>
    <xf numFmtId="0" fontId="224" fillId="0" borderId="0" xfId="0" applyFont="1" applyAlignment="1">
      <alignment horizontal="left"/>
    </xf>
    <xf numFmtId="167" fontId="92" fillId="0" borderId="0" xfId="0" applyNumberFormat="1" applyFont="1" applyAlignment="1">
      <alignment horizontal="left" vertical="top" wrapText="1"/>
    </xf>
    <xf numFmtId="0" fontId="61" fillId="0" borderId="0" xfId="0" applyFont="1" applyAlignment="1">
      <alignment horizontal="left" vertical="top"/>
    </xf>
    <xf numFmtId="0" fontId="93" fillId="0" borderId="12" xfId="0" applyFont="1" applyBorder="1" applyAlignment="1">
      <alignment horizontal="center" vertical="top" wrapText="1"/>
    </xf>
    <xf numFmtId="2" fontId="33" fillId="0" borderId="0" xfId="0" applyNumberFormat="1" applyFont="1" applyAlignment="1">
      <alignment wrapText="1"/>
    </xf>
    <xf numFmtId="49" fontId="79" fillId="0" borderId="0" xfId="0" applyNumberFormat="1" applyFont="1" applyAlignment="1">
      <alignment horizontal="left" vertical="top" wrapText="1"/>
    </xf>
    <xf numFmtId="0" fontId="204" fillId="0" borderId="0" xfId="0" applyFont="1" applyAlignment="1">
      <alignment horizontal="center" wrapText="1"/>
    </xf>
    <xf numFmtId="0" fontId="33" fillId="0" borderId="0" xfId="0" applyFont="1" applyFill="1" applyAlignment="1">
      <alignment vertical="center" wrapText="1"/>
    </xf>
    <xf numFmtId="0" fontId="120" fillId="0" borderId="0" xfId="0" applyFont="1" applyAlignment="1">
      <alignment horizontal="right"/>
    </xf>
    <xf numFmtId="0" fontId="182" fillId="0" borderId="0" xfId="0" applyFont="1" applyAlignment="1">
      <alignment horizontal="justify" vertical="top" wrapText="1"/>
    </xf>
    <xf numFmtId="0" fontId="72" fillId="3" borderId="1" xfId="1561" applyFont="1" applyFill="1" applyBorder="1" applyAlignment="1">
      <alignment vertical="top" wrapText="1"/>
    </xf>
    <xf numFmtId="0" fontId="33" fillId="0" borderId="0" xfId="0" applyFont="1" applyFill="1" applyAlignment="1">
      <alignment horizontal="center"/>
    </xf>
    <xf numFmtId="0" fontId="61" fillId="0" borderId="0" xfId="0" applyFont="1" applyFill="1" applyAlignment="1">
      <alignment horizontal="center" vertical="top"/>
    </xf>
    <xf numFmtId="0" fontId="81" fillId="0" borderId="0" xfId="0" applyFont="1" applyAlignment="1">
      <alignment horizontal="right"/>
    </xf>
    <xf numFmtId="4" fontId="178" fillId="0" borderId="34" xfId="0" applyNumberFormat="1" applyFont="1" applyBorder="1" applyAlignment="1">
      <alignment horizontal="right" vertical="center"/>
    </xf>
    <xf numFmtId="1" fontId="0" fillId="0" borderId="0" xfId="0" applyNumberFormat="1" applyAlignment="1">
      <alignment horizontal="left" vertical="top"/>
    </xf>
    <xf numFmtId="49" fontId="33" fillId="0" borderId="0" xfId="0" applyNumberFormat="1" applyFont="1" applyAlignment="1">
      <alignment horizontal="left" vertical="top" wrapText="1"/>
    </xf>
    <xf numFmtId="0" fontId="61" fillId="0" borderId="11" xfId="0" applyFont="1" applyBorder="1" applyAlignment="1">
      <alignment horizontal="center" vertical="top"/>
    </xf>
    <xf numFmtId="0" fontId="0" fillId="0" borderId="0" xfId="0" applyAlignment="1">
      <alignment wrapText="1"/>
    </xf>
    <xf numFmtId="0" fontId="67" fillId="0" borderId="0" xfId="0" applyFont="1" applyAlignment="1" applyProtection="1">
      <alignment vertical="top"/>
      <protection locked="0"/>
    </xf>
    <xf numFmtId="2" fontId="34" fillId="0" borderId="0" xfId="2070" applyNumberFormat="1" applyAlignment="1">
      <alignment horizontal="center" vertical="center"/>
    </xf>
    <xf numFmtId="1" fontId="181" fillId="0" borderId="0" xfId="0" applyNumberFormat="1" applyFont="1" applyAlignment="1">
      <alignment horizontal="left" vertical="center"/>
    </xf>
    <xf numFmtId="0" fontId="221" fillId="0" borderId="0" xfId="0" applyFont="1" applyAlignment="1">
      <alignment vertical="top" wrapText="1"/>
    </xf>
    <xf numFmtId="0" fontId="61" fillId="0" borderId="0" xfId="0" applyFont="1" applyFill="1" applyAlignment="1" applyProtection="1">
      <alignment vertical="top"/>
      <protection locked="0"/>
    </xf>
    <xf numFmtId="191" fontId="61" fillId="0" borderId="0" xfId="0" applyNumberFormat="1" applyFont="1" applyAlignment="1">
      <alignment horizontal="right"/>
    </xf>
    <xf numFmtId="49" fontId="123" fillId="0" borderId="0" xfId="0" quotePrefix="1" applyNumberFormat="1" applyFont="1" applyAlignment="1">
      <alignment horizontal="left" vertical="top" wrapText="1" indent="3"/>
    </xf>
    <xf numFmtId="190" fontId="61" fillId="0" borderId="0" xfId="0" applyNumberFormat="1" applyFont="1"/>
    <xf numFmtId="4" fontId="33" fillId="0" borderId="0" xfId="0" applyNumberFormat="1" applyFont="1" applyAlignment="1">
      <alignment horizontal="right" vertical="top"/>
    </xf>
    <xf numFmtId="4" fontId="67" fillId="0" borderId="14" xfId="0" applyNumberFormat="1" applyFont="1" applyBorder="1" applyAlignment="1">
      <alignment horizontal="left" vertical="center"/>
    </xf>
    <xf numFmtId="4" fontId="178" fillId="62" borderId="0" xfId="0" applyNumberFormat="1" applyFont="1" applyFill="1" applyAlignment="1">
      <alignment horizontal="center" vertical="center"/>
    </xf>
    <xf numFmtId="0" fontId="179" fillId="0" borderId="0" xfId="0" applyFont="1" applyAlignment="1">
      <alignment horizontal="center" vertical="center"/>
    </xf>
    <xf numFmtId="49" fontId="0" fillId="0" borderId="0" xfId="0" applyNumberFormat="1" applyAlignment="1">
      <alignment horizontal="justify" vertical="top"/>
    </xf>
    <xf numFmtId="0" fontId="221" fillId="0" borderId="0" xfId="0" applyFont="1"/>
    <xf numFmtId="167" fontId="93" fillId="0" borderId="1" xfId="0" applyNumberFormat="1" applyFont="1" applyBorder="1" applyAlignment="1">
      <alignment horizontal="center" vertical="top" wrapText="1"/>
    </xf>
    <xf numFmtId="49" fontId="33" fillId="0" borderId="0" xfId="0" applyNumberFormat="1" applyFont="1" applyAlignment="1">
      <alignment horizontal="left" wrapText="1"/>
    </xf>
    <xf numFmtId="0" fontId="93" fillId="0" borderId="17" xfId="0" applyFont="1" applyBorder="1" applyAlignment="1">
      <alignment horizontal="center" vertical="top" wrapText="1"/>
    </xf>
    <xf numFmtId="183" fontId="33" fillId="0" borderId="0" xfId="0" applyNumberFormat="1" applyFont="1" applyAlignment="1">
      <alignment horizontal="right"/>
    </xf>
    <xf numFmtId="3" fontId="33" fillId="0" borderId="0" xfId="0" applyNumberFormat="1" applyFont="1" applyFill="1" applyAlignment="1">
      <alignment horizontal="center"/>
    </xf>
    <xf numFmtId="0" fontId="123" fillId="0" borderId="0" xfId="0" applyFont="1" applyAlignment="1">
      <alignment horizontal="left" wrapText="1"/>
    </xf>
    <xf numFmtId="0" fontId="229" fillId="0" borderId="12" xfId="0" applyFont="1" applyBorder="1" applyAlignment="1">
      <alignment horizontal="left" vertical="top" wrapText="1"/>
    </xf>
    <xf numFmtId="0" fontId="199" fillId="0" borderId="0" xfId="0" applyFont="1" applyAlignment="1">
      <alignment vertical="top" wrapText="1"/>
    </xf>
    <xf numFmtId="0" fontId="33" fillId="0" borderId="10" xfId="0" applyFont="1" applyBorder="1" applyAlignment="1">
      <alignment horizontal="center"/>
    </xf>
    <xf numFmtId="0" fontId="33" fillId="0" borderId="17" xfId="0" applyFont="1" applyBorder="1" applyAlignment="1">
      <alignment horizontal="center"/>
    </xf>
    <xf numFmtId="0" fontId="95" fillId="0" borderId="0" xfId="0" applyFont="1" applyAlignment="1">
      <alignment wrapText="1"/>
    </xf>
    <xf numFmtId="2" fontId="33" fillId="0" borderId="0" xfId="0" applyNumberFormat="1" applyFont="1" applyAlignment="1">
      <alignment vertical="top" wrapText="1"/>
    </xf>
    <xf numFmtId="44" fontId="33" fillId="0" borderId="0" xfId="6400" applyFont="1" applyBorder="1" applyAlignment="1">
      <alignment horizontal="right"/>
    </xf>
    <xf numFmtId="4" fontId="215" fillId="0" borderId="0" xfId="0" applyNumberFormat="1" applyFont="1"/>
    <xf numFmtId="0" fontId="33" fillId="0" borderId="11" xfId="0" applyFont="1" applyBorder="1" applyAlignment="1">
      <alignment horizontal="center" vertical="top"/>
    </xf>
    <xf numFmtId="0" fontId="33" fillId="0" borderId="0" xfId="0" applyFont="1" applyAlignment="1">
      <alignment horizontal="right"/>
    </xf>
    <xf numFmtId="8" fontId="61" fillId="0" borderId="0" xfId="0" applyNumberFormat="1" applyFont="1" applyAlignment="1">
      <alignment horizontal="right"/>
    </xf>
    <xf numFmtId="0" fontId="0" fillId="0" borderId="0" xfId="0" applyFill="1" applyBorder="1"/>
    <xf numFmtId="183" fontId="203" fillId="0" borderId="0" xfId="0" applyNumberFormat="1" applyFont="1"/>
    <xf numFmtId="0" fontId="33" fillId="0" borderId="0" xfId="0" applyFont="1" applyAlignment="1">
      <alignment horizontal="right" vertical="center"/>
    </xf>
    <xf numFmtId="0" fontId="61" fillId="0" borderId="0" xfId="8242" applyFont="1" applyAlignment="1">
      <alignment horizontal="center" vertical="top" wrapText="1"/>
    </xf>
    <xf numFmtId="0" fontId="0" fillId="2" borderId="10" xfId="0" applyFill="1" applyBorder="1" applyAlignment="1">
      <alignment horizontal="center" vertical="center"/>
    </xf>
    <xf numFmtId="1" fontId="221" fillId="0" borderId="0" xfId="0" applyNumberFormat="1" applyFont="1"/>
    <xf numFmtId="0" fontId="81" fillId="0" borderId="0" xfId="0" applyFont="1" applyAlignment="1">
      <alignment vertical="top" wrapText="1"/>
    </xf>
    <xf numFmtId="0" fontId="37" fillId="0" borderId="0" xfId="0" applyFont="1" applyAlignment="1">
      <alignment horizontal="center" vertical="top"/>
    </xf>
    <xf numFmtId="0" fontId="61" fillId="18" borderId="0" xfId="0" applyFont="1" applyFill="1" applyAlignment="1">
      <alignment horizontal="left" vertical="top" wrapText="1"/>
    </xf>
    <xf numFmtId="0" fontId="33" fillId="0" borderId="0" xfId="8243" applyFont="1" applyAlignment="1">
      <alignment horizontal="center"/>
    </xf>
    <xf numFmtId="49" fontId="92" fillId="0" borderId="5" xfId="0" applyNumberFormat="1" applyFont="1" applyBorder="1" applyAlignment="1">
      <alignment horizontal="center" vertical="top" wrapText="1"/>
    </xf>
    <xf numFmtId="0" fontId="33" fillId="14" borderId="0" xfId="0" applyFont="1" applyFill="1" applyAlignment="1">
      <alignment horizontal="center"/>
    </xf>
    <xf numFmtId="2" fontId="33" fillId="0" borderId="0" xfId="0" applyNumberFormat="1" applyFont="1" applyAlignment="1">
      <alignment horizontal="center"/>
    </xf>
    <xf numFmtId="49" fontId="217" fillId="0" borderId="0" xfId="0" applyNumberFormat="1" applyFont="1" applyAlignment="1">
      <alignment horizontal="center" vertical="top" wrapText="1"/>
    </xf>
    <xf numFmtId="0" fontId="34" fillId="0" borderId="0" xfId="74" applyAlignment="1">
      <alignment horizontal="justify" vertical="top"/>
    </xf>
    <xf numFmtId="0" fontId="34" fillId="0" borderId="0" xfId="74"/>
    <xf numFmtId="49" fontId="92" fillId="0" borderId="2" xfId="0" applyNumberFormat="1" applyFont="1" applyBorder="1" applyAlignment="1">
      <alignment horizontal="center" vertical="center" wrapText="1"/>
    </xf>
    <xf numFmtId="4" fontId="15" fillId="0" borderId="0" xfId="0" applyNumberFormat="1" applyFont="1" applyFill="1" applyBorder="1" applyAlignment="1">
      <alignment horizontal="center" wrapText="1"/>
    </xf>
    <xf numFmtId="4" fontId="0" fillId="0" borderId="0" xfId="0" applyNumberFormat="1" applyBorder="1" applyAlignment="1">
      <alignment horizontal="center" vertical="center"/>
    </xf>
    <xf numFmtId="49" fontId="81" fillId="0" borderId="0" xfId="0" applyNumberFormat="1" applyFont="1" applyAlignment="1">
      <alignment horizontal="center" vertical="top"/>
    </xf>
    <xf numFmtId="49" fontId="202" fillId="0" borderId="0" xfId="0" applyNumberFormat="1" applyFont="1" applyAlignment="1">
      <alignment horizontal="left"/>
    </xf>
    <xf numFmtId="0" fontId="79" fillId="77" borderId="10" xfId="0" applyFont="1" applyFill="1" applyBorder="1" applyAlignment="1">
      <alignment horizontal="left" vertical="top"/>
    </xf>
    <xf numFmtId="0" fontId="33" fillId="0" borderId="0" xfId="0" applyFont="1" applyAlignment="1">
      <alignment vertical="top" wrapText="1"/>
    </xf>
    <xf numFmtId="167" fontId="93" fillId="0" borderId="4" xfId="0" applyNumberFormat="1" applyFont="1" applyBorder="1" applyAlignment="1">
      <alignment horizontal="center" vertical="top" wrapText="1"/>
    </xf>
    <xf numFmtId="0" fontId="44" fillId="0" borderId="0" xfId="0" applyFont="1" applyAlignment="1">
      <alignment horizontal="center"/>
    </xf>
    <xf numFmtId="4" fontId="0" fillId="2" borderId="10" xfId="0" applyNumberFormat="1" applyFill="1" applyBorder="1"/>
    <xf numFmtId="0" fontId="33" fillId="0" borderId="0" xfId="0" applyFont="1" applyAlignment="1">
      <alignment horizontal="left" wrapText="1"/>
    </xf>
    <xf numFmtId="2" fontId="33" fillId="0" borderId="0" xfId="0" applyNumberFormat="1" applyFont="1" applyAlignment="1">
      <alignment horizontal="left" vertical="top" wrapText="1"/>
    </xf>
    <xf numFmtId="49" fontId="205" fillId="0" borderId="0" xfId="0" applyNumberFormat="1" applyFont="1" applyAlignment="1">
      <alignment horizontal="left" vertical="top"/>
    </xf>
    <xf numFmtId="49" fontId="38" fillId="0" borderId="0" xfId="0" applyNumberFormat="1" applyFont="1" applyAlignment="1">
      <alignment horizontal="left" vertical="top" wrapText="1"/>
    </xf>
    <xf numFmtId="0" fontId="195" fillId="0" borderId="0" xfId="0" applyFont="1" applyAlignment="1" applyProtection="1">
      <alignment vertical="top"/>
      <protection locked="0"/>
    </xf>
    <xf numFmtId="43" fontId="33" fillId="0" borderId="0" xfId="2" applyNumberFormat="1" applyFont="1" applyAlignment="1">
      <alignment horizontal="center"/>
    </xf>
    <xf numFmtId="0" fontId="34" fillId="0" borderId="0" xfId="0" applyFont="1"/>
    <xf numFmtId="164" fontId="33" fillId="0" borderId="0" xfId="2" applyFont="1" applyAlignment="1">
      <alignment horizontal="right" wrapText="1"/>
    </xf>
    <xf numFmtId="4" fontId="164" fillId="10" borderId="0" xfId="0" applyNumberFormat="1" applyFont="1" applyFill="1"/>
    <xf numFmtId="49" fontId="93" fillId="0" borderId="1" xfId="0" applyNumberFormat="1" applyFont="1" applyBorder="1" applyAlignment="1">
      <alignment horizontal="center" vertical="center" wrapText="1"/>
    </xf>
    <xf numFmtId="0" fontId="116" fillId="0" borderId="0" xfId="0" applyFont="1" applyAlignment="1">
      <alignment horizontal="center" vertical="top"/>
    </xf>
    <xf numFmtId="167" fontId="92" fillId="0" borderId="0" xfId="0" applyNumberFormat="1" applyFont="1" applyBorder="1" applyAlignment="1">
      <alignment horizontal="left" vertical="top" wrapText="1"/>
    </xf>
    <xf numFmtId="49" fontId="81" fillId="0" borderId="0" xfId="0" applyNumberFormat="1" applyFont="1" applyAlignment="1">
      <alignment horizontal="left" vertical="top"/>
    </xf>
    <xf numFmtId="0" fontId="10" fillId="0" borderId="0" xfId="1756" applyFont="1" applyBorder="1" applyAlignment="1">
      <alignment horizontal="right" vertical="top"/>
    </xf>
    <xf numFmtId="0" fontId="57" fillId="0" borderId="15" xfId="76" applyBorder="1"/>
    <xf numFmtId="0" fontId="57" fillId="0" borderId="11" xfId="76" applyBorder="1"/>
    <xf numFmtId="165" fontId="0" fillId="2" borderId="0" xfId="0" applyNumberFormat="1" applyFill="1"/>
    <xf numFmtId="4" fontId="15" fillId="77" borderId="0" xfId="0" applyNumberFormat="1" applyFont="1" applyFill="1" applyAlignment="1">
      <alignment horizontal="center" vertical="top" wrapText="1"/>
    </xf>
    <xf numFmtId="0" fontId="0" fillId="2" borderId="0" xfId="0" applyFill="1" applyAlignment="1">
      <alignment horizontal="center"/>
    </xf>
    <xf numFmtId="0" fontId="230" fillId="0" borderId="0" xfId="0" applyFont="1" applyAlignment="1">
      <alignment horizontal="center" vertical="top" wrapText="1"/>
    </xf>
    <xf numFmtId="167" fontId="92" fillId="0" borderId="0" xfId="0" applyNumberFormat="1" applyFont="1" applyAlignment="1">
      <alignment horizontal="center" vertical="top" wrapText="1"/>
    </xf>
    <xf numFmtId="49" fontId="92" fillId="0" borderId="2" xfId="0" applyNumberFormat="1" applyFont="1" applyBorder="1" applyAlignment="1">
      <alignment horizontal="center" vertical="top" wrapText="1"/>
    </xf>
    <xf numFmtId="0" fontId="92" fillId="0" borderId="12" xfId="0" applyFont="1" applyBorder="1" applyAlignment="1">
      <alignment horizontal="left" vertical="top" wrapText="1"/>
    </xf>
    <xf numFmtId="49" fontId="229" fillId="0" borderId="0" xfId="0" applyNumberFormat="1" applyFont="1" applyAlignment="1">
      <alignment horizontal="center" vertical="top" wrapText="1"/>
    </xf>
    <xf numFmtId="49" fontId="123" fillId="0" borderId="0" xfId="0" applyNumberFormat="1" applyFont="1" applyAlignment="1">
      <alignment horizontal="center" vertical="top"/>
    </xf>
    <xf numFmtId="167" fontId="225" fillId="2" borderId="12" xfId="0" applyNumberFormat="1" applyFont="1" applyFill="1" applyBorder="1"/>
    <xf numFmtId="49" fontId="81" fillId="0" borderId="0" xfId="0" applyNumberFormat="1" applyFont="1" applyAlignment="1">
      <alignment horizontal="left" vertical="top" wrapText="1"/>
    </xf>
    <xf numFmtId="4" fontId="81" fillId="0" borderId="0" xfId="0" applyNumberFormat="1" applyFont="1"/>
    <xf numFmtId="49" fontId="164" fillId="0" borderId="0" xfId="0" applyNumberFormat="1" applyFont="1" applyAlignment="1">
      <alignment horizontal="left" vertical="top" wrapText="1"/>
    </xf>
    <xf numFmtId="0" fontId="81" fillId="0" borderId="0" xfId="0" applyFont="1" applyAlignment="1">
      <alignment vertical="top" wrapText="1" shrinkToFit="1"/>
    </xf>
    <xf numFmtId="0" fontId="65" fillId="76" borderId="0" xfId="5" applyFont="1" applyFill="1" applyBorder="1" applyAlignment="1">
      <alignment horizontal="left" vertical="top" wrapText="1"/>
    </xf>
    <xf numFmtId="0" fontId="33" fillId="0" borderId="0" xfId="0" applyFont="1" applyFill="1" applyAlignment="1">
      <alignment vertical="top" wrapText="1"/>
    </xf>
    <xf numFmtId="49" fontId="61" fillId="0" borderId="0" xfId="0" applyNumberFormat="1" applyFont="1" applyFill="1" applyAlignment="1">
      <alignment horizontal="center" vertical="top"/>
    </xf>
    <xf numFmtId="190" fontId="211" fillId="0" borderId="0" xfId="0" applyNumberFormat="1" applyFont="1"/>
    <xf numFmtId="49" fontId="205" fillId="0" borderId="0" xfId="0" applyNumberFormat="1" applyFont="1" applyAlignment="1">
      <alignment horizontal="left" vertical="top" wrapText="1"/>
    </xf>
    <xf numFmtId="8" fontId="206" fillId="0" borderId="0" xfId="3" applyNumberFormat="1" applyFont="1" applyAlignment="1">
      <alignment horizontal="right"/>
    </xf>
    <xf numFmtId="0" fontId="33" fillId="0" borderId="0" xfId="0" quotePrefix="1" applyFont="1" applyAlignment="1">
      <alignment horizontal="left" wrapText="1"/>
    </xf>
    <xf numFmtId="8" fontId="202" fillId="0" borderId="0" xfId="0" applyNumberFormat="1" applyFont="1" applyAlignment="1" applyProtection="1">
      <alignment horizontal="right"/>
      <protection locked="0"/>
    </xf>
    <xf numFmtId="0" fontId="35" fillId="0" borderId="0" xfId="0" applyFont="1" applyAlignment="1">
      <alignment horizontal="center" wrapText="1"/>
    </xf>
    <xf numFmtId="3" fontId="200" fillId="0" borderId="0" xfId="0" applyNumberFormat="1" applyFont="1" applyAlignment="1">
      <alignment horizontal="center"/>
    </xf>
    <xf numFmtId="8" fontId="33" fillId="0" borderId="0" xfId="3" applyNumberFormat="1" applyFont="1" applyAlignment="1" applyProtection="1">
      <alignment horizontal="right"/>
      <protection locked="0"/>
    </xf>
    <xf numFmtId="8" fontId="33" fillId="0" borderId="0" xfId="0" applyNumberFormat="1" applyFont="1"/>
    <xf numFmtId="189" fontId="33" fillId="0" borderId="0" xfId="2" applyNumberFormat="1" applyFont="1" applyAlignment="1">
      <alignment horizontal="right"/>
    </xf>
    <xf numFmtId="0" fontId="33" fillId="0" borderId="11" xfId="0" applyFont="1" applyBorder="1" applyAlignment="1">
      <alignment horizontal="left" vertical="top" wrapText="1"/>
    </xf>
    <xf numFmtId="0" fontId="33" fillId="0" borderId="17" xfId="0" applyFont="1" applyBorder="1" applyAlignment="1">
      <alignment horizontal="center" vertical="top"/>
    </xf>
    <xf numFmtId="1" fontId="198" fillId="0" borderId="0" xfId="0" applyNumberFormat="1" applyFont="1" applyAlignment="1">
      <alignment horizontal="center" vertical="center"/>
    </xf>
    <xf numFmtId="0" fontId="196" fillId="0" borderId="0" xfId="0" applyFont="1" applyAlignment="1">
      <alignment horizontal="center" vertical="center" wrapText="1"/>
    </xf>
    <xf numFmtId="0" fontId="33" fillId="18" borderId="0" xfId="0" applyFont="1" applyFill="1" applyAlignment="1">
      <alignment horizontal="center"/>
    </xf>
    <xf numFmtId="4" fontId="33" fillId="3" borderId="0" xfId="0" applyNumberFormat="1" applyFont="1" applyFill="1" applyBorder="1" applyAlignment="1">
      <alignment horizontal="right"/>
    </xf>
    <xf numFmtId="4" fontId="34" fillId="0" borderId="0" xfId="0" applyNumberFormat="1" applyFont="1" applyAlignment="1" applyProtection="1">
      <alignment horizontal="right" vertical="top"/>
      <protection locked="0"/>
    </xf>
    <xf numFmtId="4" fontId="33" fillId="0" borderId="10" xfId="0" applyNumberFormat="1" applyFont="1" applyBorder="1" applyAlignment="1">
      <alignment horizontal="right"/>
    </xf>
    <xf numFmtId="0" fontId="61" fillId="14" borderId="0" xfId="0" applyFont="1" applyFill="1" applyAlignment="1">
      <alignment horizontal="center"/>
    </xf>
    <xf numFmtId="44" fontId="33" fillId="0" borderId="0" xfId="6400" applyFont="1" applyFill="1" applyBorder="1" applyAlignment="1">
      <alignment horizontal="right"/>
    </xf>
    <xf numFmtId="0" fontId="78" fillId="0" borderId="0" xfId="0" applyFont="1" applyAlignment="1">
      <alignment horizontal="center" wrapText="1"/>
    </xf>
    <xf numFmtId="167" fontId="35" fillId="0" borderId="0" xfId="0" applyNumberFormat="1" applyFont="1"/>
    <xf numFmtId="0" fontId="61" fillId="0" borderId="17" xfId="0" applyFont="1" applyBorder="1" applyAlignment="1">
      <alignment horizontal="left" vertical="top" wrapText="1"/>
    </xf>
    <xf numFmtId="49" fontId="57" fillId="0" borderId="0" xfId="0" applyNumberFormat="1" applyFont="1" applyAlignment="1">
      <alignment vertical="top"/>
    </xf>
    <xf numFmtId="0" fontId="33" fillId="0" borderId="0" xfId="0" applyFont="1" applyAlignment="1">
      <alignment horizontal="left" vertical="top" wrapText="1"/>
    </xf>
    <xf numFmtId="49" fontId="196" fillId="11" borderId="1" xfId="0" applyNumberFormat="1" applyFont="1" applyFill="1" applyBorder="1" applyAlignment="1">
      <alignment horizontal="center" vertical="center" wrapText="1"/>
    </xf>
    <xf numFmtId="0" fontId="29" fillId="0" borderId="0" xfId="0" applyFont="1" applyAlignment="1">
      <alignment horizontal="center" wrapText="1"/>
    </xf>
    <xf numFmtId="0" fontId="15" fillId="0" borderId="0" xfId="0" applyFont="1" applyAlignment="1">
      <alignment horizontal="center" vertical="top"/>
    </xf>
    <xf numFmtId="0" fontId="23" fillId="0" borderId="0" xfId="0" applyFont="1" applyAlignment="1">
      <alignment vertical="center"/>
    </xf>
    <xf numFmtId="0" fontId="34" fillId="0" borderId="0" xfId="74" applyAlignment="1">
      <alignment horizontal="left" vertical="top"/>
    </xf>
    <xf numFmtId="0" fontId="116" fillId="0" borderId="0" xfId="0" applyFont="1" applyAlignment="1">
      <alignment horizontal="justify" wrapText="1"/>
    </xf>
    <xf numFmtId="0" fontId="120" fillId="0" borderId="0" xfId="0" applyFont="1" applyAlignment="1">
      <alignment horizontal="justify" vertical="top" wrapText="1"/>
    </xf>
    <xf numFmtId="0" fontId="190" fillId="0" borderId="0" xfId="0" applyFont="1" applyAlignment="1">
      <alignment horizontal="justify" vertical="top"/>
    </xf>
    <xf numFmtId="0" fontId="190" fillId="69" borderId="0" xfId="0" applyFont="1" applyFill="1" applyAlignment="1">
      <alignment horizontal="right" vertical="center"/>
    </xf>
    <xf numFmtId="4" fontId="178" fillId="0" borderId="34" xfId="0" applyNumberFormat="1" applyFont="1" applyBorder="1" applyAlignment="1">
      <alignment horizontal="right" vertical="top"/>
    </xf>
    <xf numFmtId="0" fontId="181" fillId="0" borderId="34" xfId="0" applyFont="1" applyBorder="1" applyAlignment="1">
      <alignment horizontal="justify" vertical="top"/>
    </xf>
    <xf numFmtId="0" fontId="120" fillId="0" borderId="0" xfId="0" applyFont="1" applyAlignment="1">
      <alignment horizontal="right" vertical="top"/>
    </xf>
    <xf numFmtId="49" fontId="186" fillId="0" borderId="0" xfId="39" applyNumberFormat="1" applyFont="1" applyAlignment="1">
      <alignment horizontal="left" vertical="top"/>
    </xf>
    <xf numFmtId="0" fontId="182" fillId="0" borderId="0" xfId="39" applyFont="1" applyAlignment="1">
      <alignment vertical="top"/>
    </xf>
    <xf numFmtId="0" fontId="0" fillId="0" borderId="0" xfId="0" applyAlignment="1">
      <alignment horizontal="right"/>
    </xf>
    <xf numFmtId="0" fontId="181" fillId="0" borderId="0" xfId="74" applyFont="1" applyAlignment="1">
      <alignment horizontal="justify" vertical="center"/>
    </xf>
    <xf numFmtId="0" fontId="0" fillId="0" borderId="0" xfId="74" applyFont="1" applyAlignment="1">
      <alignment horizontal="right"/>
    </xf>
    <xf numFmtId="4" fontId="0" fillId="0" borderId="0" xfId="0" applyNumberFormat="1" applyAlignment="1">
      <alignment horizontal="right"/>
    </xf>
    <xf numFmtId="4" fontId="178" fillId="0" borderId="0" xfId="0" applyNumberFormat="1" applyFont="1" applyAlignment="1">
      <alignment horizontal="right" vertical="top" wrapText="1"/>
    </xf>
    <xf numFmtId="0" fontId="179" fillId="0" borderId="0" xfId="0" applyFont="1" applyAlignment="1">
      <alignment horizontal="justify" vertical="top" wrapText="1"/>
    </xf>
    <xf numFmtId="0" fontId="0" fillId="0" borderId="0" xfId="0" applyAlignment="1">
      <alignment horizontal="justify" vertical="top" wrapText="1"/>
    </xf>
    <xf numFmtId="2" fontId="0" fillId="0" borderId="0" xfId="0" applyNumberFormat="1" applyAlignment="1">
      <alignment horizontal="right" wrapText="1"/>
    </xf>
    <xf numFmtId="0" fontId="0" fillId="0" borderId="0" xfId="0" applyAlignment="1">
      <alignment horizontal="right" wrapText="1"/>
    </xf>
    <xf numFmtId="2" fontId="34" fillId="0" borderId="21" xfId="2070" applyNumberFormat="1" applyBorder="1" applyAlignment="1">
      <alignment horizontal="right" vertical="center"/>
    </xf>
    <xf numFmtId="2" fontId="34" fillId="0" borderId="0" xfId="0" applyNumberFormat="1" applyFont="1" applyAlignment="1">
      <alignment horizontal="center" vertical="center"/>
    </xf>
    <xf numFmtId="0" fontId="116" fillId="0" borderId="0" xfId="0" applyFont="1" applyAlignment="1">
      <alignment horizontal="center" vertical="center"/>
    </xf>
    <xf numFmtId="2" fontId="34" fillId="15" borderId="12" xfId="2070" applyNumberFormat="1" applyFill="1" applyBorder="1" applyAlignment="1">
      <alignment horizontal="right" vertical="center"/>
    </xf>
    <xf numFmtId="0" fontId="0" fillId="0" borderId="0" xfId="0" applyAlignment="1">
      <alignment vertical="center" wrapText="1"/>
    </xf>
    <xf numFmtId="49" fontId="33" fillId="0" borderId="0" xfId="0" applyNumberFormat="1" applyFont="1" applyAlignment="1">
      <alignment vertical="top"/>
    </xf>
    <xf numFmtId="0" fontId="33" fillId="0" borderId="0" xfId="0" applyFont="1" applyAlignment="1">
      <alignment horizontal="center" vertical="top"/>
    </xf>
    <xf numFmtId="0" fontId="67" fillId="0" borderId="0" xfId="0" applyFont="1" applyAlignment="1" applyProtection="1">
      <alignment vertical="center"/>
      <protection locked="0"/>
    </xf>
    <xf numFmtId="4" fontId="195" fillId="0" borderId="10" xfId="0" applyNumberFormat="1" applyFont="1" applyBorder="1" applyAlignment="1">
      <alignment horizontal="left" vertical="top"/>
    </xf>
    <xf numFmtId="0" fontId="21" fillId="0" borderId="0" xfId="0" applyFont="1" applyAlignment="1">
      <alignment horizontal="left" vertical="top" wrapText="1"/>
    </xf>
    <xf numFmtId="4" fontId="170" fillId="0" borderId="0" xfId="0" applyNumberFormat="1" applyFont="1" applyAlignment="1">
      <alignment horizontal="center"/>
    </xf>
    <xf numFmtId="0" fontId="120" fillId="0" borderId="0" xfId="0" applyFont="1" applyAlignment="1">
      <alignment horizontal="right" vertical="center"/>
    </xf>
    <xf numFmtId="0" fontId="0" fillId="0" borderId="0" xfId="74" applyFont="1"/>
    <xf numFmtId="1" fontId="178" fillId="0" borderId="0" xfId="0" applyNumberFormat="1" applyFont="1" applyAlignment="1">
      <alignment horizontal="left" vertical="center"/>
    </xf>
    <xf numFmtId="0" fontId="34" fillId="0" borderId="0" xfId="2070" applyAlignment="1">
      <alignment horizontal="justify" vertical="center" wrapText="1"/>
    </xf>
    <xf numFmtId="0" fontId="180" fillId="0" borderId="0" xfId="0" applyFont="1" applyAlignment="1">
      <alignment horizontal="right" vertical="center"/>
    </xf>
    <xf numFmtId="0" fontId="0" fillId="0" borderId="0" xfId="0" applyAlignment="1">
      <alignment horizontal="justify" wrapText="1"/>
    </xf>
    <xf numFmtId="4" fontId="170" fillId="0" borderId="0" xfId="0" applyNumberFormat="1" applyFont="1" applyAlignment="1">
      <alignment horizontal="center" vertical="top"/>
    </xf>
    <xf numFmtId="0" fontId="34" fillId="0" borderId="21" xfId="2070" applyBorder="1" applyAlignment="1">
      <alignment horizontal="justify" vertical="center"/>
    </xf>
    <xf numFmtId="2" fontId="116" fillId="0" borderId="0" xfId="0" applyNumberFormat="1" applyFont="1" applyAlignment="1">
      <alignment horizontal="right" vertical="center"/>
    </xf>
    <xf numFmtId="2" fontId="34" fillId="15" borderId="12" xfId="0" applyNumberFormat="1" applyFont="1" applyFill="1" applyBorder="1" applyAlignment="1">
      <alignment horizontal="right" vertical="center"/>
    </xf>
    <xf numFmtId="2" fontId="0" fillId="0" borderId="0" xfId="0" applyNumberFormat="1" applyAlignment="1">
      <alignment wrapText="1"/>
    </xf>
    <xf numFmtId="0" fontId="0" fillId="0" borderId="0" xfId="0" applyAlignment="1">
      <alignment horizontal="center" wrapText="1"/>
    </xf>
    <xf numFmtId="49" fontId="221" fillId="0" borderId="0" xfId="0" applyNumberFormat="1" applyFont="1" applyAlignment="1">
      <alignment horizontal="left" vertical="top"/>
    </xf>
    <xf numFmtId="4" fontId="186" fillId="0" borderId="0" xfId="39" applyNumberFormat="1" applyFont="1" applyAlignment="1">
      <alignment horizontal="right" vertical="top"/>
    </xf>
    <xf numFmtId="0" fontId="67" fillId="0" borderId="0" xfId="0" applyFont="1" applyAlignment="1">
      <alignment horizontal="left" vertical="top" wrapText="1"/>
    </xf>
    <xf numFmtId="0" fontId="178" fillId="0" borderId="0" xfId="0" applyFont="1" applyAlignment="1">
      <alignment horizontal="justify" vertical="top" wrapText="1"/>
    </xf>
    <xf numFmtId="49" fontId="34" fillId="0" borderId="0" xfId="0" applyNumberFormat="1" applyFont="1" applyAlignment="1">
      <alignment horizontal="center" vertical="top"/>
    </xf>
    <xf numFmtId="0" fontId="0" fillId="0" borderId="0" xfId="0" applyAlignment="1">
      <alignment horizontal="center" vertical="top" wrapText="1"/>
    </xf>
    <xf numFmtId="0" fontId="67" fillId="0" borderId="0" xfId="0" applyFont="1" applyAlignment="1">
      <alignment horizontal="center" vertical="top"/>
    </xf>
    <xf numFmtId="0" fontId="67" fillId="0" borderId="1" xfId="0" applyFont="1" applyBorder="1" applyAlignment="1">
      <alignment horizontal="center" vertical="top" wrapText="1"/>
    </xf>
    <xf numFmtId="49" fontId="61" fillId="0" borderId="0" xfId="0" applyNumberFormat="1" applyFont="1" applyAlignment="1">
      <alignment horizontal="right"/>
    </xf>
    <xf numFmtId="0" fontId="33" fillId="0" borderId="0" xfId="0" applyFont="1" applyAlignment="1">
      <alignment vertical="top"/>
    </xf>
    <xf numFmtId="167" fontId="65" fillId="0" borderId="0" xfId="0" applyNumberFormat="1" applyFont="1" applyAlignment="1" applyProtection="1">
      <alignment horizontal="center" vertical="center"/>
      <protection locked="0"/>
    </xf>
    <xf numFmtId="0" fontId="184" fillId="0" borderId="0" xfId="74" applyFont="1" applyAlignment="1">
      <alignment horizontal="right"/>
    </xf>
    <xf numFmtId="184" fontId="184" fillId="0" borderId="0" xfId="0" applyNumberFormat="1" applyFont="1" applyAlignment="1">
      <alignment horizontal="justify" wrapText="1"/>
    </xf>
    <xf numFmtId="0" fontId="179" fillId="0" borderId="16" xfId="0" applyFont="1" applyBorder="1" applyAlignment="1">
      <alignment horizontal="center" vertical="center"/>
    </xf>
    <xf numFmtId="4" fontId="178" fillId="0" borderId="16" xfId="0" applyNumberFormat="1" applyFont="1" applyBorder="1" applyAlignment="1">
      <alignment horizontal="right" vertical="top" wrapText="1"/>
    </xf>
    <xf numFmtId="0" fontId="34" fillId="0" borderId="0" xfId="0" applyFont="1" applyAlignment="1">
      <alignment horizontal="justify" wrapText="1"/>
    </xf>
    <xf numFmtId="185" fontId="34" fillId="0" borderId="0" xfId="0" applyNumberFormat="1" applyFont="1" applyAlignment="1">
      <alignment horizontal="justify" wrapText="1"/>
    </xf>
    <xf numFmtId="4" fontId="187" fillId="0" borderId="0" xfId="0" applyNumberFormat="1" applyFont="1" applyAlignment="1">
      <alignment vertical="top" wrapText="1"/>
    </xf>
    <xf numFmtId="1" fontId="189" fillId="0" borderId="0" xfId="0" applyNumberFormat="1" applyFont="1" applyAlignment="1">
      <alignment horizontal="left" vertical="top"/>
    </xf>
    <xf numFmtId="0" fontId="34" fillId="0" borderId="0" xfId="0" applyFont="1" applyAlignment="1">
      <alignment horizontal="right"/>
    </xf>
    <xf numFmtId="0" fontId="181" fillId="0" borderId="34" xfId="0" applyFont="1" applyBorder="1" applyAlignment="1">
      <alignment horizontal="justify" vertical="top" wrapText="1"/>
    </xf>
    <xf numFmtId="0" fontId="186" fillId="0" borderId="0" xfId="39" applyFont="1" applyAlignment="1">
      <alignment vertical="top"/>
    </xf>
    <xf numFmtId="0" fontId="187" fillId="0" borderId="0" xfId="39" applyFont="1" applyAlignment="1">
      <alignment horizontal="right" vertical="top" wrapText="1"/>
    </xf>
    <xf numFmtId="0" fontId="0" fillId="0" borderId="0" xfId="0" applyAlignment="1"/>
    <xf numFmtId="0" fontId="182" fillId="0" borderId="0" xfId="1494" applyFont="1" applyAlignment="1">
      <alignment horizontal="justify" vertical="top" wrapText="1"/>
    </xf>
    <xf numFmtId="0" fontId="0" fillId="0" borderId="0" xfId="0" quotePrefix="1" applyAlignment="1">
      <alignment horizontal="justify" vertical="top" wrapText="1"/>
    </xf>
    <xf numFmtId="0" fontId="178" fillId="0" borderId="0" xfId="0" applyFont="1" applyAlignment="1">
      <alignment vertical="justify" wrapText="1"/>
    </xf>
    <xf numFmtId="4" fontId="178" fillId="0" borderId="0" xfId="0" applyNumberFormat="1" applyFont="1" applyAlignment="1">
      <alignment horizontal="right" vertical="top"/>
    </xf>
    <xf numFmtId="0" fontId="178" fillId="62" borderId="0" xfId="0" applyFont="1" applyFill="1" applyAlignment="1">
      <alignment horizontal="left" vertical="center"/>
    </xf>
    <xf numFmtId="164" fontId="33" fillId="0" borderId="0" xfId="2" applyFont="1" applyAlignment="1">
      <alignment horizontal="center"/>
    </xf>
    <xf numFmtId="164" fontId="33" fillId="0" borderId="0" xfId="2" applyFont="1" applyFill="1" applyAlignment="1">
      <alignment horizontal="center"/>
    </xf>
    <xf numFmtId="0" fontId="61" fillId="0" borderId="10" xfId="0" applyFont="1" applyBorder="1" applyAlignment="1">
      <alignment horizontal="center" vertical="top"/>
    </xf>
    <xf numFmtId="0" fontId="59" fillId="0" borderId="0" xfId="0" applyFont="1" applyAlignment="1">
      <alignment horizontal="center" vertical="top" wrapText="1"/>
    </xf>
    <xf numFmtId="4" fontId="33" fillId="0" borderId="0" xfId="0" applyNumberFormat="1" applyFont="1" applyFill="1" applyAlignment="1">
      <alignment horizontal="right"/>
    </xf>
    <xf numFmtId="0" fontId="33" fillId="0" borderId="0" xfId="2978" applyFont="1" applyAlignment="1">
      <alignment horizontal="center"/>
    </xf>
    <xf numFmtId="0" fontId="0" fillId="77" borderId="10" xfId="0" applyFill="1" applyBorder="1" applyAlignment="1">
      <alignment horizontal="center"/>
    </xf>
    <xf numFmtId="0" fontId="123" fillId="0" borderId="0" xfId="0" applyFont="1" applyAlignment="1">
      <alignment horizontal="left" vertical="top" wrapText="1" indent="3"/>
    </xf>
    <xf numFmtId="8" fontId="33" fillId="0" borderId="0" xfId="3" applyNumberFormat="1" applyFont="1" applyFill="1" applyAlignment="1">
      <alignment horizontal="right"/>
    </xf>
    <xf numFmtId="44" fontId="33" fillId="0" borderId="17" xfId="6400" applyFont="1" applyBorder="1" applyAlignment="1">
      <alignment horizontal="right"/>
    </xf>
    <xf numFmtId="4" fontId="33" fillId="0" borderId="0" xfId="0" applyNumberFormat="1" applyFont="1" applyAlignment="1">
      <alignment horizontal="center"/>
    </xf>
    <xf numFmtId="4" fontId="33" fillId="0" borderId="17" xfId="0" applyNumberFormat="1" applyFont="1" applyBorder="1" applyAlignment="1">
      <alignment horizontal="right"/>
    </xf>
    <xf numFmtId="4" fontId="33" fillId="0" borderId="10" xfId="0" applyNumberFormat="1" applyFont="1" applyBorder="1" applyAlignment="1" applyProtection="1">
      <alignment horizontal="right" vertical="top"/>
      <protection locked="0"/>
    </xf>
    <xf numFmtId="0" fontId="65" fillId="78" borderId="0" xfId="5" applyFont="1" applyFill="1" applyBorder="1" applyAlignment="1"/>
    <xf numFmtId="49" fontId="224" fillId="0" borderId="0" xfId="0" applyNumberFormat="1" applyFont="1" applyAlignment="1">
      <alignment horizontal="left" vertical="top" wrapText="1"/>
    </xf>
    <xf numFmtId="0" fontId="61" fillId="18" borderId="0" xfId="0" applyFont="1" applyFill="1" applyAlignment="1">
      <alignment horizontal="center"/>
    </xf>
    <xf numFmtId="4" fontId="123" fillId="10" borderId="0" xfId="0" applyNumberFormat="1" applyFont="1" applyFill="1"/>
    <xf numFmtId="4" fontId="33" fillId="0" borderId="17" xfId="0" applyNumberFormat="1" applyFont="1" applyBorder="1" applyAlignment="1">
      <alignment horizontal="right" vertical="top"/>
    </xf>
    <xf numFmtId="0" fontId="61" fillId="0" borderId="17" xfId="0" applyFont="1" applyBorder="1" applyAlignment="1">
      <alignment horizontal="center"/>
    </xf>
    <xf numFmtId="49" fontId="92" fillId="0" borderId="0" xfId="0" applyNumberFormat="1" applyFont="1" applyAlignment="1">
      <alignment horizontal="center" vertical="top" wrapText="1"/>
    </xf>
    <xf numFmtId="167" fontId="92" fillId="0" borderId="0" xfId="0" applyNumberFormat="1" applyFont="1" applyBorder="1" applyAlignment="1">
      <alignment horizontal="center" vertical="top" wrapText="1"/>
    </xf>
    <xf numFmtId="8" fontId="94" fillId="0" borderId="0" xfId="0" applyNumberFormat="1" applyFont="1" applyAlignment="1">
      <alignment horizontal="right"/>
    </xf>
    <xf numFmtId="167" fontId="81" fillId="0" borderId="0" xfId="1561" applyNumberFormat="1" applyFont="1" applyProtection="1">
      <protection locked="0"/>
    </xf>
    <xf numFmtId="4" fontId="196" fillId="0" borderId="0" xfId="0" applyNumberFormat="1" applyFont="1" applyAlignment="1" applyProtection="1">
      <alignment horizontal="center" vertical="center" wrapText="1"/>
      <protection locked="0"/>
    </xf>
    <xf numFmtId="49" fontId="229" fillId="0" borderId="8" xfId="0" applyNumberFormat="1" applyFont="1" applyBorder="1" applyAlignment="1">
      <alignment horizontal="center" vertical="center" wrapText="1"/>
    </xf>
    <xf numFmtId="0" fontId="61" fillId="0" borderId="0" xfId="0" applyFont="1" applyAlignment="1">
      <alignment horizontal="center"/>
    </xf>
    <xf numFmtId="0" fontId="34" fillId="0" borderId="0" xfId="0" applyFont="1" applyAlignment="1">
      <alignment vertical="top"/>
    </xf>
    <xf numFmtId="44" fontId="33" fillId="0" borderId="10" xfId="6400" applyFont="1" applyBorder="1" applyAlignment="1">
      <alignment horizontal="right"/>
    </xf>
    <xf numFmtId="0" fontId="209" fillId="0" borderId="0" xfId="0" applyFont="1" applyAlignment="1">
      <alignment horizontal="justify" vertical="top" wrapText="1"/>
    </xf>
    <xf numFmtId="192" fontId="81" fillId="2" borderId="12" xfId="0" applyNumberFormat="1" applyFont="1" applyFill="1" applyBorder="1" applyProtection="1">
      <protection locked="0"/>
    </xf>
    <xf numFmtId="4" fontId="186" fillId="62" borderId="0" xfId="39" applyNumberFormat="1" applyFont="1" applyFill="1" applyAlignment="1">
      <alignment horizontal="center" vertical="top"/>
    </xf>
    <xf numFmtId="0" fontId="182" fillId="0" borderId="0" xfId="1502" applyFont="1" applyAlignment="1">
      <alignment vertical="top" wrapText="1"/>
    </xf>
    <xf numFmtId="2" fontId="49" fillId="0" borderId="0" xfId="0" applyNumberFormat="1" applyFont="1" applyAlignment="1">
      <alignment vertical="top"/>
    </xf>
    <xf numFmtId="0" fontId="33" fillId="0" borderId="0" xfId="0" applyFont="1"/>
    <xf numFmtId="0" fontId="178" fillId="0" borderId="0" xfId="0" applyFont="1" applyAlignment="1">
      <alignment vertical="top" wrapText="1"/>
    </xf>
    <xf numFmtId="0" fontId="93" fillId="0" borderId="1" xfId="0" applyFont="1" applyBorder="1" applyAlignment="1">
      <alignment horizontal="center" vertical="top" wrapText="1"/>
    </xf>
    <xf numFmtId="49" fontId="186" fillId="0" borderId="0" xfId="39" applyNumberFormat="1" applyFont="1" applyAlignment="1">
      <alignment horizontal="left"/>
    </xf>
    <xf numFmtId="0" fontId="92" fillId="0" borderId="0" xfId="0" applyFont="1" applyBorder="1" applyAlignment="1">
      <alignment horizontal="left" vertical="top" wrapText="1"/>
    </xf>
    <xf numFmtId="4" fontId="223" fillId="0" borderId="0" xfId="0" applyNumberFormat="1" applyFont="1"/>
    <xf numFmtId="0" fontId="61" fillId="0" borderId="0" xfId="2978" applyFont="1" applyAlignment="1">
      <alignment horizontal="center" vertical="top"/>
    </xf>
    <xf numFmtId="167" fontId="93" fillId="0" borderId="17" xfId="0" applyNumberFormat="1" applyFont="1" applyBorder="1" applyAlignment="1">
      <alignment horizontal="center" vertical="top" wrapText="1"/>
    </xf>
    <xf numFmtId="49" fontId="33" fillId="0" borderId="0" xfId="0" applyNumberFormat="1" applyFont="1" applyAlignment="1">
      <alignment horizontal="left" vertical="center" wrapText="1"/>
    </xf>
    <xf numFmtId="4" fontId="67" fillId="0" borderId="0" xfId="0" applyNumberFormat="1" applyFont="1" applyAlignment="1" applyProtection="1">
      <alignment horizontal="right" vertical="top"/>
      <protection locked="0"/>
    </xf>
    <xf numFmtId="0" fontId="190" fillId="0" borderId="0" xfId="0" applyFont="1" applyAlignment="1">
      <alignment horizontal="left" vertical="top"/>
    </xf>
    <xf numFmtId="0" fontId="33" fillId="0" borderId="0" xfId="8242" applyFont="1" applyAlignment="1">
      <alignment horizontal="center" wrapText="1"/>
    </xf>
    <xf numFmtId="0" fontId="123" fillId="10" borderId="0" xfId="0" applyFont="1" applyFill="1" applyAlignment="1">
      <alignment horizontal="right"/>
    </xf>
    <xf numFmtId="0" fontId="181" fillId="0" borderId="12" xfId="0" applyFont="1" applyBorder="1" applyAlignment="1">
      <alignment horizontal="right" vertical="top" wrapText="1"/>
    </xf>
    <xf numFmtId="0" fontId="183" fillId="0" borderId="0" xfId="39" applyFont="1" applyAlignment="1">
      <alignment horizontal="right" vertical="top" wrapText="1"/>
    </xf>
    <xf numFmtId="49" fontId="33" fillId="0" borderId="0" xfId="0" applyNumberFormat="1" applyFont="1" applyAlignment="1">
      <alignment wrapText="1"/>
    </xf>
    <xf numFmtId="0" fontId="91" fillId="0" borderId="0" xfId="0" applyFont="1" applyBorder="1" applyAlignment="1">
      <alignment horizontal="left" vertical="top" wrapText="1"/>
    </xf>
    <xf numFmtId="0" fontId="68" fillId="0" borderId="0" xfId="0" applyFont="1" applyAlignment="1">
      <alignment horizontal="center" vertical="top" wrapText="1"/>
    </xf>
    <xf numFmtId="0" fontId="191" fillId="0" borderId="0" xfId="0" applyFont="1" applyAlignment="1">
      <alignment horizontal="right"/>
    </xf>
    <xf numFmtId="2" fontId="33" fillId="0" borderId="0" xfId="0" applyNumberFormat="1" applyFont="1" applyAlignment="1">
      <alignment horizontal="center" vertical="top" wrapText="1"/>
    </xf>
    <xf numFmtId="0" fontId="197" fillId="0" borderId="0" xfId="0" applyFont="1" applyAlignment="1">
      <alignment horizontal="left" vertical="top"/>
    </xf>
    <xf numFmtId="44" fontId="33" fillId="0" borderId="0" xfId="0" applyNumberFormat="1" applyFont="1" applyAlignment="1" applyProtection="1">
      <alignment horizontal="right" vertical="top"/>
      <protection locked="0"/>
    </xf>
    <xf numFmtId="49" fontId="123" fillId="0" borderId="0" xfId="0" applyNumberFormat="1" applyFont="1" applyAlignment="1">
      <alignment horizontal="left"/>
    </xf>
    <xf numFmtId="0" fontId="65" fillId="76" borderId="0" xfId="5" applyFont="1" applyFill="1" applyBorder="1" applyAlignment="1"/>
    <xf numFmtId="49" fontId="87" fillId="0" borderId="0" xfId="0" applyNumberFormat="1" applyFont="1" applyAlignment="1">
      <alignment horizontal="center" vertical="top"/>
    </xf>
    <xf numFmtId="183" fontId="34" fillId="0" borderId="0" xfId="0" applyNumberFormat="1" applyFont="1" applyAlignment="1">
      <alignment vertical="center"/>
    </xf>
    <xf numFmtId="3" fontId="202" fillId="0" borderId="0" xfId="0" applyNumberFormat="1" applyFont="1" applyAlignment="1">
      <alignment horizontal="center"/>
    </xf>
    <xf numFmtId="0" fontId="81" fillId="0" borderId="0" xfId="0" applyFont="1" applyAlignment="1">
      <alignment horizontal="left" vertical="top" wrapText="1"/>
    </xf>
    <xf numFmtId="190" fontId="33" fillId="0" borderId="0" xfId="0" applyNumberFormat="1" applyFont="1"/>
    <xf numFmtId="0" fontId="89" fillId="0" borderId="0" xfId="0" applyFont="1" applyAlignment="1">
      <alignment vertical="top" wrapText="1"/>
    </xf>
    <xf numFmtId="0" fontId="178" fillId="0" borderId="0" xfId="0" applyFont="1" applyAlignment="1">
      <alignment vertical="center"/>
    </xf>
    <xf numFmtId="184" fontId="0" fillId="0" borderId="0" xfId="0" applyNumberFormat="1" applyAlignment="1">
      <alignment horizontal="justify" wrapText="1"/>
    </xf>
    <xf numFmtId="0" fontId="92" fillId="0" borderId="1" xfId="0" applyFont="1" applyBorder="1" applyAlignment="1">
      <alignment horizontal="left" vertical="top" wrapText="1"/>
    </xf>
    <xf numFmtId="49" fontId="190" fillId="0" borderId="0" xfId="0" applyNumberFormat="1" applyFont="1" applyAlignment="1">
      <alignment horizontal="left" vertical="top"/>
    </xf>
    <xf numFmtId="2" fontId="75" fillId="0" borderId="0" xfId="0" applyNumberFormat="1" applyFont="1" applyAlignment="1">
      <alignment horizontal="left" vertical="center"/>
    </xf>
    <xf numFmtId="8" fontId="67" fillId="0" borderId="0" xfId="3" applyNumberFormat="1" applyFont="1" applyAlignment="1">
      <alignment horizontal="right"/>
    </xf>
    <xf numFmtId="1" fontId="34" fillId="0" borderId="0" xfId="0" applyNumberFormat="1" applyFont="1" applyAlignment="1">
      <alignment horizontal="left" vertical="top"/>
    </xf>
    <xf numFmtId="0" fontId="65" fillId="0" borderId="0" xfId="5" applyFont="1" applyFill="1" applyBorder="1" applyAlignment="1">
      <alignment horizontal="left" vertical="top" wrapText="1"/>
    </xf>
    <xf numFmtId="0" fontId="87" fillId="12" borderId="3" xfId="2070" applyFont="1" applyFill="1" applyBorder="1" applyAlignment="1">
      <alignment horizontal="left" vertical="top" wrapText="1"/>
    </xf>
    <xf numFmtId="0" fontId="93" fillId="0" borderId="4" xfId="0" applyFont="1" applyBorder="1" applyAlignment="1">
      <alignment horizontal="center" vertical="top" wrapText="1"/>
    </xf>
    <xf numFmtId="0" fontId="61" fillId="0" borderId="17" xfId="0" applyFont="1" applyBorder="1" applyAlignment="1">
      <alignment horizontal="left" wrapText="1"/>
    </xf>
    <xf numFmtId="0" fontId="81" fillId="0" borderId="0" xfId="0" applyFont="1"/>
    <xf numFmtId="0" fontId="0" fillId="2" borderId="10" xfId="0" applyFill="1" applyBorder="1" applyAlignment="1">
      <alignment horizontal="center"/>
    </xf>
    <xf numFmtId="0" fontId="33" fillId="0" borderId="0" xfId="8245" applyFont="1" applyAlignment="1">
      <alignment horizontal="center"/>
    </xf>
    <xf numFmtId="49" fontId="81" fillId="0" borderId="1" xfId="1561" applyNumberFormat="1" applyFont="1" applyBorder="1" applyAlignment="1">
      <alignment horizontal="left" vertical="top" wrapText="1"/>
    </xf>
    <xf numFmtId="0" fontId="15" fillId="77" borderId="0" xfId="0" applyFont="1" applyFill="1" applyAlignment="1">
      <alignment horizontal="center" wrapText="1"/>
    </xf>
    <xf numFmtId="0" fontId="81" fillId="0" borderId="1" xfId="1561" applyFont="1" applyBorder="1" applyAlignment="1">
      <alignment horizontal="center"/>
    </xf>
    <xf numFmtId="49" fontId="229" fillId="0" borderId="2" xfId="0" applyNumberFormat="1" applyFont="1" applyBorder="1" applyAlignment="1">
      <alignment horizontal="center" vertical="top" wrapText="1"/>
    </xf>
    <xf numFmtId="188" fontId="65" fillId="0" borderId="0" xfId="0" applyNumberFormat="1" applyFont="1" applyAlignment="1" applyProtection="1">
      <alignment vertical="center"/>
      <protection locked="0"/>
    </xf>
    <xf numFmtId="3" fontId="33" fillId="0" borderId="0" xfId="0" applyNumberFormat="1" applyFont="1"/>
    <xf numFmtId="3" fontId="33" fillId="0" borderId="0" xfId="0" applyNumberFormat="1" applyFont="1" applyAlignment="1">
      <alignment horizontal="center"/>
    </xf>
    <xf numFmtId="49" fontId="207" fillId="0" borderId="0" xfId="0" applyNumberFormat="1" applyFont="1" applyAlignment="1">
      <alignment horizontal="left" vertical="top"/>
    </xf>
    <xf numFmtId="4" fontId="33" fillId="0" borderId="11" xfId="0" applyNumberFormat="1" applyFont="1" applyBorder="1"/>
    <xf numFmtId="0" fontId="21" fillId="0" borderId="0" xfId="0" applyFont="1" applyAlignment="1">
      <alignment horizontal="center" vertical="top"/>
    </xf>
    <xf numFmtId="167" fontId="93" fillId="0" borderId="0" xfId="0" applyNumberFormat="1" applyFont="1" applyBorder="1" applyAlignment="1">
      <alignment horizontal="center" vertical="top" wrapText="1"/>
    </xf>
    <xf numFmtId="0" fontId="65" fillId="0" borderId="0" xfId="5" applyFont="1" applyFill="1" applyBorder="1" applyAlignment="1"/>
    <xf numFmtId="0" fontId="179" fillId="0" borderId="0" xfId="0" quotePrefix="1" applyFont="1" applyAlignment="1">
      <alignment horizontal="justify" vertical="top" wrapText="1"/>
    </xf>
    <xf numFmtId="4" fontId="0" fillId="0" borderId="0" xfId="0" applyNumberFormat="1" applyAlignment="1">
      <alignment horizontal="right" wrapText="1"/>
    </xf>
    <xf numFmtId="0" fontId="61" fillId="18" borderId="0" xfId="0" applyFont="1" applyFill="1" applyAlignment="1">
      <alignment horizontal="center" vertical="top"/>
    </xf>
    <xf numFmtId="0" fontId="33" fillId="0" borderId="0" xfId="0" applyFont="1" applyAlignment="1">
      <alignment horizontal="center" wrapText="1"/>
    </xf>
    <xf numFmtId="0" fontId="61" fillId="0" borderId="0" xfId="0" applyFont="1" applyAlignment="1">
      <alignment horizontal="center" vertical="top" wrapText="1"/>
    </xf>
    <xf numFmtId="192" fontId="81" fillId="0" borderId="0" xfId="0" applyNumberFormat="1" applyFont="1"/>
    <xf numFmtId="0" fontId="164" fillId="10" borderId="0" xfId="0" applyFont="1" applyFill="1" applyAlignment="1">
      <alignment vertical="top" wrapText="1"/>
    </xf>
    <xf numFmtId="3" fontId="33" fillId="0" borderId="0" xfId="0" applyNumberFormat="1" applyFont="1" applyAlignment="1">
      <alignment horizontal="right"/>
    </xf>
    <xf numFmtId="0" fontId="93" fillId="0" borderId="10" xfId="0" applyFont="1" applyBorder="1" applyAlignment="1">
      <alignment horizontal="center" vertical="top" wrapText="1"/>
    </xf>
    <xf numFmtId="49" fontId="61" fillId="0" borderId="0" xfId="0" applyNumberFormat="1" applyFont="1" applyAlignment="1">
      <alignment horizontal="left" vertical="center" wrapText="1"/>
    </xf>
    <xf numFmtId="0" fontId="33" fillId="0" borderId="10" xfId="0" applyFont="1" applyBorder="1" applyAlignment="1">
      <alignment horizontal="left" vertical="top" wrapText="1"/>
    </xf>
    <xf numFmtId="0" fontId="94" fillId="0" borderId="0" xfId="0" applyFont="1" applyAlignment="1">
      <alignment horizontal="center"/>
    </xf>
    <xf numFmtId="4" fontId="16" fillId="0" borderId="0" xfId="0" applyNumberFormat="1" applyFont="1" applyAlignment="1"/>
    <xf numFmtId="0" fontId="179" fillId="0" borderId="0" xfId="0" quotePrefix="1" applyFont="1" applyAlignment="1">
      <alignment horizontal="justify" vertical="center" wrapText="1"/>
    </xf>
    <xf numFmtId="49" fontId="120" fillId="0" borderId="0" xfId="0" applyNumberFormat="1" applyFont="1" applyAlignment="1">
      <alignment horizontal="left" vertical="top"/>
    </xf>
    <xf numFmtId="0" fontId="181" fillId="0" borderId="0" xfId="0" applyFont="1" applyAlignment="1">
      <alignment horizontal="justify" vertical="center" wrapText="1"/>
    </xf>
    <xf numFmtId="4" fontId="61" fillId="0" borderId="0" xfId="0" applyNumberFormat="1" applyFont="1" applyAlignment="1" applyProtection="1">
      <alignment horizontal="right" vertical="top"/>
      <protection locked="0"/>
    </xf>
    <xf numFmtId="1" fontId="81" fillId="0" borderId="0" xfId="0" applyNumberFormat="1" applyFont="1"/>
    <xf numFmtId="0" fontId="33" fillId="3" borderId="0" xfId="0" applyFont="1" applyFill="1" applyBorder="1" applyAlignment="1">
      <alignment horizontal="left" vertical="top" wrapText="1"/>
    </xf>
    <xf numFmtId="0" fontId="200" fillId="0" borderId="0" xfId="0" applyFont="1" applyAlignment="1">
      <alignment horizontal="center" vertical="top"/>
    </xf>
    <xf numFmtId="8" fontId="33" fillId="0" borderId="0" xfId="0" applyNumberFormat="1" applyFont="1" applyAlignment="1">
      <alignment horizontal="right"/>
    </xf>
    <xf numFmtId="49" fontId="79" fillId="77" borderId="10" xfId="0" applyNumberFormat="1" applyFont="1" applyFill="1" applyBorder="1" applyAlignment="1">
      <alignment horizontal="left" vertical="top" wrapText="1"/>
    </xf>
    <xf numFmtId="0" fontId="123" fillId="0" borderId="0" xfId="0" applyFont="1" applyAlignment="1">
      <alignment horizontal="right"/>
    </xf>
    <xf numFmtId="4" fontId="94" fillId="0" borderId="0" xfId="0" applyNumberFormat="1" applyFont="1" applyAlignment="1">
      <alignment horizontal="right"/>
    </xf>
    <xf numFmtId="0" fontId="33" fillId="0" borderId="0" xfId="0" applyFont="1" applyAlignment="1">
      <alignment wrapText="1"/>
    </xf>
    <xf numFmtId="0" fontId="15" fillId="0" borderId="0" xfId="0" applyFont="1" applyFill="1" applyBorder="1" applyAlignment="1">
      <alignment horizontal="center" wrapText="1"/>
    </xf>
    <xf numFmtId="0" fontId="33" fillId="0" borderId="0" xfId="0" applyFont="1" applyAlignment="1">
      <alignment horizontal="justify" vertical="top" wrapText="1"/>
    </xf>
    <xf numFmtId="49" fontId="229" fillId="0" borderId="2" xfId="0" applyNumberFormat="1" applyFont="1" applyBorder="1" applyAlignment="1">
      <alignment horizontal="center" vertical="center" wrapText="1"/>
    </xf>
    <xf numFmtId="49" fontId="188" fillId="0" borderId="0" xfId="39" applyNumberFormat="1" applyFont="1" applyAlignment="1">
      <alignment horizontal="left" vertical="top"/>
    </xf>
    <xf numFmtId="0" fontId="224" fillId="0" borderId="0" xfId="0" applyFont="1"/>
    <xf numFmtId="49" fontId="81" fillId="0" borderId="0" xfId="0" applyNumberFormat="1" applyFont="1" applyAlignment="1">
      <alignment horizontal="left"/>
    </xf>
    <xf numFmtId="0" fontId="34" fillId="3" borderId="0" xfId="0" applyFont="1" applyFill="1" applyBorder="1" applyAlignment="1" applyProtection="1">
      <alignment vertical="top"/>
      <protection locked="0"/>
    </xf>
    <xf numFmtId="0" fontId="164" fillId="0" borderId="0" xfId="0" applyFont="1"/>
    <xf numFmtId="0" fontId="65" fillId="78" borderId="0" xfId="5" applyFont="1" applyFill="1" applyBorder="1" applyAlignment="1">
      <alignment horizontal="left" vertical="top" wrapText="1"/>
    </xf>
    <xf numFmtId="0" fontId="34" fillId="0" borderId="0" xfId="0" applyFont="1" applyAlignment="1">
      <alignment horizontal="center" vertical="top"/>
    </xf>
    <xf numFmtId="0" fontId="229" fillId="0" borderId="0" xfId="0" applyFont="1" applyBorder="1" applyAlignment="1">
      <alignment horizontal="left" vertical="top" wrapText="1"/>
    </xf>
    <xf numFmtId="0" fontId="181" fillId="0" borderId="0" xfId="0" applyFont="1" applyAlignment="1">
      <alignment horizontal="justify" vertical="top" wrapText="1"/>
    </xf>
    <xf numFmtId="0" fontId="61" fillId="0" borderId="0" xfId="8242" applyFont="1" applyAlignment="1">
      <alignment horizontal="center" vertical="top"/>
    </xf>
    <xf numFmtId="0" fontId="184" fillId="0" borderId="0" xfId="0" applyFont="1" applyAlignment="1">
      <alignment horizontal="justify" wrapText="1"/>
    </xf>
    <xf numFmtId="49" fontId="196" fillId="0" borderId="0" xfId="0" applyNumberFormat="1" applyFont="1" applyAlignment="1">
      <alignment horizontal="center" vertical="center" wrapText="1"/>
    </xf>
    <xf numFmtId="2" fontId="0" fillId="0" borderId="0" xfId="0" applyNumberFormat="1" applyAlignment="1">
      <alignment vertical="top"/>
    </xf>
    <xf numFmtId="4" fontId="120" fillId="0" borderId="0" xfId="0" applyNumberFormat="1" applyFont="1" applyAlignment="1">
      <alignment horizontal="right"/>
    </xf>
    <xf numFmtId="0" fontId="182" fillId="0" borderId="0" xfId="39" applyFont="1" applyAlignment="1">
      <alignment horizontal="justify" vertical="top" wrapText="1"/>
    </xf>
    <xf numFmtId="49" fontId="63" fillId="0" borderId="0" xfId="0" applyNumberFormat="1" applyFont="1" applyAlignment="1">
      <alignment horizontal="left" vertical="center"/>
    </xf>
    <xf numFmtId="0" fontId="178" fillId="0" borderId="34" xfId="0" applyFont="1" applyBorder="1" applyAlignment="1">
      <alignment horizontal="justify" vertical="top" wrapText="1"/>
    </xf>
    <xf numFmtId="4" fontId="33" fillId="0" borderId="17" xfId="0" applyNumberFormat="1" applyFont="1" applyBorder="1" applyAlignment="1" applyProtection="1">
      <alignment horizontal="right" vertical="top"/>
      <protection locked="0"/>
    </xf>
    <xf numFmtId="0" fontId="33" fillId="0" borderId="0" xfId="0" applyFont="1" applyAlignment="1">
      <alignment horizontal="left" vertical="top"/>
    </xf>
    <xf numFmtId="49" fontId="92" fillId="0" borderId="8" xfId="0" applyNumberFormat="1" applyFont="1" applyBorder="1" applyAlignment="1">
      <alignment horizontal="center" vertical="center" wrapText="1"/>
    </xf>
    <xf numFmtId="1" fontId="178" fillId="62" borderId="0" xfId="0" applyNumberFormat="1" applyFont="1" applyFill="1" applyAlignment="1">
      <alignment horizontal="left" vertical="center"/>
    </xf>
    <xf numFmtId="0" fontId="33" fillId="3" borderId="0" xfId="0" applyFont="1" applyFill="1" applyBorder="1" applyAlignment="1">
      <alignment horizontal="center" vertical="top"/>
    </xf>
    <xf numFmtId="49" fontId="231" fillId="0" borderId="4" xfId="0" applyNumberFormat="1" applyFont="1" applyBorder="1" applyAlignment="1">
      <alignment horizontal="center" vertical="center" wrapText="1"/>
    </xf>
    <xf numFmtId="49" fontId="92" fillId="0" borderId="0" xfId="0" applyNumberFormat="1" applyFont="1" applyBorder="1" applyAlignment="1">
      <alignment horizontal="center" vertical="top" wrapText="1"/>
    </xf>
    <xf numFmtId="0" fontId="33" fillId="0" borderId="0" xfId="0" applyFont="1" applyFill="1" applyAlignment="1">
      <alignment horizontal="left" vertical="top" wrapText="1"/>
    </xf>
    <xf numFmtId="4" fontId="186" fillId="0" borderId="0" xfId="39" applyNumberFormat="1" applyFont="1" applyAlignment="1">
      <alignment horizontal="right"/>
    </xf>
    <xf numFmtId="0" fontId="34" fillId="0" borderId="0" xfId="0" applyFont="1" applyAlignment="1" applyProtection="1">
      <alignment vertical="top"/>
      <protection locked="0"/>
    </xf>
    <xf numFmtId="0" fontId="89" fillId="0" borderId="0" xfId="0" applyFont="1" applyAlignment="1">
      <alignment wrapText="1"/>
    </xf>
    <xf numFmtId="0" fontId="61" fillId="0" borderId="0" xfId="0" applyFont="1"/>
    <xf numFmtId="0" fontId="20" fillId="0" borderId="0" xfId="0" applyFont="1" applyAlignment="1">
      <alignment vertical="center"/>
    </xf>
    <xf numFmtId="167" fontId="93" fillId="0" borderId="2" xfId="0" applyNumberFormat="1" applyFont="1" applyBorder="1" applyAlignment="1">
      <alignment horizontal="center" vertical="top" wrapText="1"/>
    </xf>
    <xf numFmtId="0" fontId="94" fillId="0" borderId="0" xfId="0" applyFont="1" applyAlignment="1" applyProtection="1">
      <alignment vertical="top"/>
      <protection locked="0"/>
    </xf>
    <xf numFmtId="0" fontId="93" fillId="0" borderId="0" xfId="0" applyFont="1" applyAlignment="1">
      <alignment horizontal="center" vertical="top" wrapText="1"/>
    </xf>
    <xf numFmtId="8" fontId="61" fillId="0" borderId="0" xfId="3" applyNumberFormat="1" applyFont="1" applyAlignment="1">
      <alignment horizontal="right"/>
    </xf>
    <xf numFmtId="49" fontId="87" fillId="15" borderId="2" xfId="0" applyNumberFormat="1" applyFont="1" applyFill="1" applyBorder="1" applyAlignment="1">
      <alignment horizontal="center" vertical="center"/>
    </xf>
    <xf numFmtId="0" fontId="0" fillId="3" borderId="0" xfId="0" applyFill="1" applyAlignment="1">
      <alignment horizontal="center"/>
    </xf>
    <xf numFmtId="164" fontId="33" fillId="0" borderId="0" xfId="2" applyFont="1" applyAlignment="1">
      <alignment horizontal="right"/>
    </xf>
    <xf numFmtId="49" fontId="197" fillId="0" borderId="0" xfId="0" applyNumberFormat="1" applyFont="1" applyAlignment="1" applyProtection="1">
      <alignment horizontal="center" vertical="top" wrapText="1"/>
      <protection locked="0"/>
    </xf>
    <xf numFmtId="3" fontId="33" fillId="0" borderId="0" xfId="2978" applyNumberFormat="1" applyFont="1" applyAlignment="1">
      <alignment horizontal="center"/>
    </xf>
    <xf numFmtId="0" fontId="81" fillId="2" borderId="12" xfId="0" applyFont="1" applyFill="1" applyBorder="1"/>
    <xf numFmtId="167" fontId="230" fillId="0" borderId="12" xfId="0" applyNumberFormat="1" applyFont="1" applyBorder="1" applyAlignment="1">
      <alignment horizontal="center" vertical="top" wrapText="1"/>
    </xf>
    <xf numFmtId="4" fontId="33" fillId="0" borderId="11" xfId="0" applyNumberFormat="1" applyFont="1" applyBorder="1" applyAlignment="1">
      <alignment horizontal="right"/>
    </xf>
    <xf numFmtId="0" fontId="61" fillId="0" borderId="0" xfId="0" applyFont="1" applyAlignment="1" applyProtection="1">
      <alignment vertical="top"/>
      <protection locked="0"/>
    </xf>
    <xf numFmtId="0" fontId="123" fillId="0" borderId="0" xfId="0" applyFont="1"/>
    <xf numFmtId="49" fontId="164" fillId="10" borderId="0" xfId="0" applyNumberFormat="1" applyFont="1" applyFill="1" applyAlignment="1">
      <alignment horizontal="center" vertical="top"/>
    </xf>
    <xf numFmtId="0" fontId="230" fillId="0" borderId="10" xfId="0" applyFont="1" applyBorder="1" applyAlignment="1">
      <alignment horizontal="center" vertical="top" wrapText="1"/>
    </xf>
    <xf numFmtId="0" fontId="33" fillId="0" borderId="0" xfId="0" applyFont="1" applyAlignment="1" applyProtection="1">
      <alignment vertical="top"/>
      <protection locked="0"/>
    </xf>
    <xf numFmtId="49" fontId="87" fillId="0" borderId="0" xfId="0" applyNumberFormat="1" applyFont="1" applyAlignment="1">
      <alignment horizontal="center" vertical="center"/>
    </xf>
    <xf numFmtId="0" fontId="33" fillId="0" borderId="0" xfId="8242" applyFont="1" applyAlignment="1">
      <alignment horizontal="left" wrapText="1"/>
    </xf>
    <xf numFmtId="0" fontId="87" fillId="0" borderId="0" xfId="0" applyFont="1" applyAlignment="1">
      <alignment horizontal="justify" vertical="center"/>
    </xf>
    <xf numFmtId="49" fontId="123" fillId="0" borderId="0" xfId="0" applyNumberFormat="1" applyFont="1" applyAlignment="1">
      <alignment horizontal="left" vertical="top"/>
    </xf>
    <xf numFmtId="0" fontId="184" fillId="0" borderId="0" xfId="74" applyFont="1"/>
    <xf numFmtId="3" fontId="61" fillId="0" borderId="0" xfId="0" applyNumberFormat="1" applyFont="1" applyAlignment="1">
      <alignment horizontal="center"/>
    </xf>
    <xf numFmtId="0" fontId="34" fillId="15" borderId="12" xfId="2070" applyFill="1" applyBorder="1" applyAlignment="1">
      <alignment horizontal="center" vertical="center"/>
    </xf>
    <xf numFmtId="0" fontId="186" fillId="0" borderId="0" xfId="39" applyFont="1" applyAlignment="1"/>
    <xf numFmtId="1" fontId="196" fillId="11" borderId="1" xfId="0" applyNumberFormat="1" applyFont="1" applyFill="1" applyBorder="1" applyAlignment="1">
      <alignment horizontal="center" vertical="center" wrapText="1"/>
    </xf>
    <xf numFmtId="49" fontId="229" fillId="0" borderId="18" xfId="0" applyNumberFormat="1" applyFont="1" applyBorder="1" applyAlignment="1">
      <alignment horizontal="center" vertical="top" wrapText="1"/>
    </xf>
    <xf numFmtId="44" fontId="33" fillId="3" borderId="1" xfId="1" applyFont="1" applyFill="1" applyBorder="1" applyAlignment="1">
      <alignment horizontal="center"/>
    </xf>
    <xf numFmtId="4" fontId="196" fillId="11" borderId="1" xfId="0" applyNumberFormat="1" applyFont="1" applyFill="1" applyBorder="1" applyAlignment="1" applyProtection="1">
      <alignment horizontal="center" vertical="center" wrapText="1"/>
      <protection locked="0"/>
    </xf>
    <xf numFmtId="0" fontId="230" fillId="0" borderId="1" xfId="0" applyFont="1" applyBorder="1" applyAlignment="1">
      <alignment horizontal="center" vertical="top" wrapText="1"/>
    </xf>
    <xf numFmtId="0" fontId="116" fillId="0" borderId="0" xfId="0" applyFont="1" applyAlignment="1">
      <alignment vertical="center"/>
    </xf>
    <xf numFmtId="0" fontId="227" fillId="0" borderId="0" xfId="0" applyFont="1"/>
    <xf numFmtId="0" fontId="58" fillId="0" borderId="0" xfId="0" applyFont="1" applyAlignment="1">
      <alignment horizontal="justify" vertical="center"/>
    </xf>
    <xf numFmtId="0" fontId="61" fillId="0" borderId="17" xfId="0" applyFont="1" applyBorder="1" applyAlignment="1">
      <alignment horizontal="center" vertical="top"/>
    </xf>
    <xf numFmtId="167" fontId="230" fillId="0" borderId="10" xfId="0" applyNumberFormat="1" applyFont="1" applyBorder="1" applyAlignment="1">
      <alignment horizontal="center" vertical="top" wrapText="1"/>
    </xf>
    <xf numFmtId="0" fontId="94" fillId="0" borderId="0" xfId="0" applyFont="1" applyAlignment="1">
      <alignment horizontal="left"/>
    </xf>
    <xf numFmtId="44" fontId="33" fillId="3" borderId="1" xfId="1" applyFont="1" applyFill="1" applyBorder="1" applyAlignment="1">
      <alignment horizontal="center" vertical="center" wrapText="1"/>
    </xf>
    <xf numFmtId="4" fontId="15" fillId="0" borderId="0" xfId="0" applyNumberFormat="1" applyFont="1" applyFill="1" applyBorder="1" applyAlignment="1">
      <alignment horizontal="center" vertical="top" wrapText="1"/>
    </xf>
    <xf numFmtId="0" fontId="33" fillId="0" borderId="0" xfId="2978" applyFont="1" applyAlignment="1">
      <alignment horizontal="left" vertical="top" wrapText="1"/>
    </xf>
    <xf numFmtId="4" fontId="190" fillId="69" borderId="0" xfId="0" applyNumberFormat="1" applyFont="1" applyFill="1" applyAlignment="1">
      <alignment horizontal="right" vertical="center"/>
    </xf>
    <xf numFmtId="0" fontId="181" fillId="0" borderId="0" xfId="74" applyFont="1" applyAlignment="1">
      <alignment horizontal="right" vertical="center"/>
    </xf>
    <xf numFmtId="0" fontId="181" fillId="0" borderId="0" xfId="74" applyFont="1" applyAlignment="1">
      <alignment vertical="center"/>
    </xf>
    <xf numFmtId="1" fontId="33" fillId="0" borderId="0" xfId="2" applyNumberFormat="1" applyFont="1" applyAlignment="1">
      <alignment horizontal="center"/>
    </xf>
    <xf numFmtId="0" fontId="34" fillId="0" borderId="0" xfId="0" applyFont="1" applyAlignment="1">
      <alignment horizontal="center"/>
    </xf>
    <xf numFmtId="0" fontId="57" fillId="0" borderId="0" xfId="0" applyFont="1"/>
    <xf numFmtId="0" fontId="21" fillId="0" borderId="0" xfId="0" applyFont="1" applyAlignment="1">
      <alignment vertical="center" wrapText="1"/>
    </xf>
    <xf numFmtId="0" fontId="195" fillId="0" borderId="10" xfId="0" applyFont="1" applyBorder="1" applyAlignment="1">
      <alignment vertical="top"/>
    </xf>
    <xf numFmtId="0" fontId="61" fillId="3" borderId="0" xfId="0" applyFont="1" applyFill="1" applyBorder="1" applyAlignment="1">
      <alignment horizontal="center" vertical="top"/>
    </xf>
    <xf numFmtId="0" fontId="81" fillId="0" borderId="0" xfId="0" applyFont="1" applyAlignment="1">
      <alignment horizontal="center"/>
    </xf>
    <xf numFmtId="0" fontId="67" fillId="0" borderId="0" xfId="0" applyFont="1" applyAlignment="1">
      <alignment vertical="center"/>
    </xf>
    <xf numFmtId="2" fontId="204" fillId="0" borderId="0" xfId="0" applyNumberFormat="1" applyFont="1" applyAlignment="1">
      <alignment vertical="top" wrapText="1"/>
    </xf>
    <xf numFmtId="0" fontId="194" fillId="0" borderId="10" xfId="0" applyFont="1" applyBorder="1" applyAlignment="1">
      <alignment horizontal="center" vertical="top"/>
    </xf>
    <xf numFmtId="49" fontId="196" fillId="0" borderId="0" xfId="0" applyNumberFormat="1" applyFont="1" applyAlignment="1">
      <alignment horizontal="left" wrapText="1"/>
    </xf>
    <xf numFmtId="0" fontId="33" fillId="0" borderId="0" xfId="0" applyFont="1" applyAlignment="1">
      <alignment horizontal="center"/>
    </xf>
    <xf numFmtId="0" fontId="33" fillId="0" borderId="11" xfId="0" applyFont="1" applyBorder="1" applyAlignment="1">
      <alignment horizontal="center"/>
    </xf>
    <xf numFmtId="4" fontId="178" fillId="0" borderId="0" xfId="0" applyNumberFormat="1" applyFont="1" applyAlignment="1">
      <alignment horizontal="center" vertical="center"/>
    </xf>
    <xf numFmtId="4" fontId="34" fillId="0" borderId="0" xfId="0" applyNumberFormat="1" applyFont="1"/>
    <xf numFmtId="0" fontId="0" fillId="0" borderId="0" xfId="0" applyAlignment="1">
      <alignment horizontal="right" vertical="center"/>
    </xf>
    <xf numFmtId="7" fontId="81" fillId="0" borderId="1" xfId="1561" applyNumberFormat="1" applyFont="1" applyBorder="1" applyProtection="1">
      <protection locked="0"/>
    </xf>
    <xf numFmtId="167" fontId="65" fillId="77" borderId="10" xfId="0" applyNumberFormat="1" applyFont="1" applyFill="1" applyBorder="1" applyAlignment="1" applyProtection="1">
      <alignment vertical="center"/>
      <protection locked="0"/>
    </xf>
    <xf numFmtId="0" fontId="196" fillId="11" borderId="1" xfId="0" applyFont="1" applyFill="1" applyBorder="1" applyAlignment="1">
      <alignment horizontal="center" vertical="center" wrapText="1"/>
    </xf>
    <xf numFmtId="4" fontId="226" fillId="10" borderId="0" xfId="0" applyNumberFormat="1" applyFont="1" applyFill="1"/>
    <xf numFmtId="167" fontId="230" fillId="0" borderId="0" xfId="0" applyNumberFormat="1" applyFont="1" applyBorder="1" applyAlignment="1">
      <alignment horizontal="center" vertical="top" wrapText="1"/>
    </xf>
    <xf numFmtId="0" fontId="123" fillId="0" borderId="0" xfId="0" applyFont="1" applyProtection="1">
      <protection locked="0"/>
    </xf>
    <xf numFmtId="184" fontId="181" fillId="0" borderId="0" xfId="0" applyNumberFormat="1" applyFont="1" applyAlignment="1">
      <alignment horizontal="justify" vertical="center" wrapText="1"/>
    </xf>
    <xf numFmtId="49" fontId="178" fillId="0" borderId="0" xfId="0" applyNumberFormat="1" applyFont="1" applyAlignment="1">
      <alignment horizontal="left" vertical="top"/>
    </xf>
    <xf numFmtId="167" fontId="65" fillId="0" borderId="0" xfId="0" applyNumberFormat="1" applyFont="1" applyAlignment="1" applyProtection="1">
      <alignment vertical="center"/>
      <protection locked="0"/>
    </xf>
    <xf numFmtId="0" fontId="21" fillId="0" borderId="0" xfId="0" applyFont="1" applyAlignment="1">
      <alignment horizontal="justify" wrapText="1"/>
    </xf>
    <xf numFmtId="0" fontId="44" fillId="2" borderId="0" xfId="0" applyFont="1" applyFill="1"/>
    <xf numFmtId="0" fontId="33" fillId="0" borderId="10" xfId="0" applyFont="1" applyBorder="1" applyAlignment="1">
      <alignment horizontal="left" vertical="top"/>
    </xf>
    <xf numFmtId="190" fontId="208" fillId="0" borderId="0" xfId="0" applyNumberFormat="1" applyFont="1" applyAlignment="1">
      <alignment horizontal="center"/>
    </xf>
    <xf numFmtId="0" fontId="79" fillId="0" borderId="0" xfId="0" applyFont="1" applyAlignment="1">
      <alignment horizontal="left" vertical="top"/>
    </xf>
    <xf numFmtId="0" fontId="178" fillId="0" borderId="34" xfId="0" applyFont="1" applyBorder="1" applyAlignment="1">
      <alignment horizontal="right" vertical="center" wrapText="1"/>
    </xf>
    <xf numFmtId="1" fontId="178" fillId="0" borderId="0" xfId="0" applyNumberFormat="1" applyFont="1" applyAlignment="1">
      <alignment horizontal="left" vertical="top"/>
    </xf>
    <xf numFmtId="4" fontId="120" fillId="0" borderId="0" xfId="0" applyNumberFormat="1" applyFont="1" applyAlignment="1">
      <alignment horizontal="right" vertical="top"/>
    </xf>
    <xf numFmtId="0" fontId="204" fillId="0" borderId="0" xfId="0" applyFont="1" applyAlignment="1">
      <alignment wrapText="1"/>
    </xf>
    <xf numFmtId="0" fontId="33" fillId="0" borderId="0" xfId="0" applyFont="1" applyFill="1" applyAlignment="1">
      <alignment horizontal="center" vertical="top"/>
    </xf>
    <xf numFmtId="44" fontId="33" fillId="0" borderId="10" xfId="0" applyNumberFormat="1" applyFont="1" applyBorder="1" applyAlignment="1" applyProtection="1">
      <alignment horizontal="right" vertical="top"/>
      <protection locked="0"/>
    </xf>
    <xf numFmtId="187" fontId="0" fillId="0" borderId="0" xfId="0" applyNumberFormat="1" applyAlignment="1">
      <alignment horizontal="justify" wrapText="1"/>
    </xf>
    <xf numFmtId="190" fontId="33" fillId="0" borderId="0" xfId="0" applyNumberFormat="1" applyFont="1" applyAlignment="1">
      <alignment horizontal="right"/>
    </xf>
    <xf numFmtId="0" fontId="29" fillId="0" borderId="0" xfId="0" applyFont="1" applyAlignment="1">
      <alignment horizontal="center"/>
    </xf>
    <xf numFmtId="0" fontId="197" fillId="0" borderId="0" xfId="0" applyFont="1" applyAlignment="1">
      <alignment horizontal="center" vertical="top"/>
    </xf>
    <xf numFmtId="4" fontId="188" fillId="0" borderId="0" xfId="39" applyNumberFormat="1" applyFont="1" applyAlignment="1">
      <alignment horizontal="right" vertical="top"/>
    </xf>
    <xf numFmtId="0" fontId="180" fillId="0" borderId="0" xfId="0" applyFont="1" applyAlignment="1">
      <alignment horizontal="justify" vertical="top" wrapText="1"/>
    </xf>
    <xf numFmtId="49" fontId="34" fillId="0" borderId="0" xfId="2070" applyNumberFormat="1" applyAlignment="1">
      <alignment horizontal="center" vertical="top"/>
    </xf>
    <xf numFmtId="0" fontId="0" fillId="0" borderId="0" xfId="0" applyAlignment="1">
      <alignment horizontal="right" vertical="center" wrapText="1"/>
    </xf>
    <xf numFmtId="0" fontId="23" fillId="0" borderId="0" xfId="0" applyFont="1" applyAlignment="1">
      <alignment horizontal="center" vertical="center"/>
    </xf>
    <xf numFmtId="0" fontId="216" fillId="0" borderId="0" xfId="0" applyFont="1" applyAlignment="1">
      <alignment vertical="top" wrapText="1"/>
    </xf>
    <xf numFmtId="0" fontId="94" fillId="0" borderId="0" xfId="0" applyFont="1" applyAlignment="1">
      <alignment horizontal="left" vertical="top" wrapText="1"/>
    </xf>
    <xf numFmtId="0" fontId="15" fillId="77" borderId="0" xfId="0" applyFont="1" applyFill="1" applyAlignment="1">
      <alignment horizontal="left" vertical="top" wrapText="1"/>
    </xf>
    <xf numFmtId="0" fontId="69" fillId="0" borderId="0" xfId="0" applyFont="1" applyAlignment="1">
      <alignment vertical="top" wrapText="1"/>
    </xf>
    <xf numFmtId="0" fontId="63" fillId="0" borderId="0" xfId="0" applyFont="1" applyAlignment="1">
      <alignment horizontal="center" vertical="top"/>
    </xf>
    <xf numFmtId="0" fontId="0" fillId="0" borderId="0" xfId="74" applyFont="1" applyAlignment="1">
      <alignment horizontal="justify" vertical="top"/>
    </xf>
    <xf numFmtId="0" fontId="21" fillId="0" borderId="0" xfId="0" applyFont="1" applyAlignment="1">
      <alignment horizontal="center" wrapText="1"/>
    </xf>
    <xf numFmtId="0" fontId="15" fillId="0" borderId="0" xfId="0" applyFont="1" applyAlignment="1">
      <alignment horizontal="center" vertical="center"/>
    </xf>
    <xf numFmtId="0" fontId="182" fillId="0" borderId="0" xfId="39" applyFont="1" applyAlignment="1">
      <alignment horizontal="right" vertical="top"/>
    </xf>
    <xf numFmtId="8" fontId="61" fillId="0" borderId="0" xfId="3" applyNumberFormat="1" applyFont="1" applyAlignment="1" applyProtection="1">
      <alignment horizontal="right"/>
      <protection locked="0"/>
    </xf>
    <xf numFmtId="0" fontId="178" fillId="0" borderId="34" xfId="0" applyFont="1" applyBorder="1" applyAlignment="1">
      <alignment horizontal="justify" vertical="center" wrapText="1"/>
    </xf>
    <xf numFmtId="0" fontId="123" fillId="0" borderId="0" xfId="0" applyFont="1" applyAlignment="1">
      <alignment vertical="top" wrapText="1"/>
    </xf>
    <xf numFmtId="1" fontId="184" fillId="0" borderId="0" xfId="0" applyNumberFormat="1" applyFont="1" applyAlignment="1">
      <alignment horizontal="left" vertical="top"/>
    </xf>
    <xf numFmtId="0" fontId="87" fillId="0" borderId="0" xfId="0" applyFont="1" applyAlignment="1">
      <alignment horizontal="center" vertical="center"/>
    </xf>
    <xf numFmtId="0" fontId="186" fillId="62" borderId="0" xfId="39" applyFont="1" applyFill="1" applyAlignment="1">
      <alignment horizontal="left" vertical="top"/>
    </xf>
    <xf numFmtId="49" fontId="61" fillId="0" borderId="0" xfId="0" applyNumberFormat="1" applyFont="1" applyAlignment="1">
      <alignment horizontal="center"/>
    </xf>
    <xf numFmtId="0" fontId="178" fillId="0" borderId="0" xfId="74" applyFont="1" applyAlignment="1">
      <alignment horizontal="justify" vertical="top"/>
    </xf>
    <xf numFmtId="0" fontId="0" fillId="0" borderId="0" xfId="0" applyAlignment="1">
      <alignment horizontal="center" vertical="center" wrapText="1"/>
    </xf>
    <xf numFmtId="186" fontId="0" fillId="0" borderId="0" xfId="0" applyNumberFormat="1" applyAlignment="1">
      <alignment horizontal="justify" wrapText="1"/>
    </xf>
    <xf numFmtId="49" fontId="61" fillId="0" borderId="0" xfId="0" applyNumberFormat="1" applyFont="1" applyAlignment="1">
      <alignment horizontal="left"/>
    </xf>
    <xf numFmtId="4" fontId="33" fillId="0" borderId="11" xfId="0" applyNumberFormat="1" applyFont="1" applyBorder="1" applyAlignment="1" applyProtection="1">
      <alignment horizontal="right" vertical="top"/>
      <protection locked="0"/>
    </xf>
    <xf numFmtId="0" fontId="120" fillId="0" borderId="0" xfId="0" applyFont="1" applyAlignment="1">
      <alignment horizontal="center" vertical="center"/>
    </xf>
    <xf numFmtId="4" fontId="222" fillId="0" borderId="0" xfId="0" applyNumberFormat="1" applyFont="1"/>
    <xf numFmtId="0" fontId="123" fillId="0" borderId="0" xfId="0" applyFont="1" applyAlignment="1">
      <alignment horizontal="left" vertical="top" wrapText="1"/>
    </xf>
    <xf numFmtId="4" fontId="0" fillId="0" borderId="0" xfId="0" applyNumberFormat="1" applyAlignment="1">
      <alignment horizontal="justify" vertical="top" wrapText="1"/>
    </xf>
    <xf numFmtId="8" fontId="33" fillId="0" borderId="0" xfId="0" applyNumberFormat="1" applyFont="1" applyFill="1" applyAlignment="1">
      <alignment horizontal="right"/>
    </xf>
    <xf numFmtId="0" fontId="179" fillId="0" borderId="16" xfId="0" applyFont="1" applyBorder="1" applyAlignment="1">
      <alignment horizontal="justify" vertical="top" wrapText="1"/>
    </xf>
    <xf numFmtId="0" fontId="0" fillId="2" borderId="3" xfId="0" applyFill="1" applyBorder="1" applyAlignment="1">
      <alignment horizontal="center"/>
    </xf>
    <xf numFmtId="0" fontId="34" fillId="0" borderId="0" xfId="74" applyAlignment="1">
      <alignment horizontal="right"/>
    </xf>
    <xf numFmtId="4" fontId="186" fillId="0" borderId="0" xfId="39" applyNumberFormat="1" applyFont="1" applyAlignment="1">
      <alignment horizontal="center"/>
    </xf>
    <xf numFmtId="0" fontId="229" fillId="0" borderId="19" xfId="0" applyFont="1" applyBorder="1" applyAlignment="1">
      <alignment horizontal="left" vertical="top" wrapText="1"/>
    </xf>
    <xf numFmtId="0" fontId="33" fillId="0" borderId="0" xfId="0" applyFont="1" applyAlignment="1">
      <alignment vertical="center" wrapText="1"/>
    </xf>
    <xf numFmtId="2" fontId="34" fillId="12" borderId="12" xfId="2070" applyNumberFormat="1" applyFill="1" applyBorder="1" applyAlignment="1">
      <alignment horizontal="right" vertical="center"/>
    </xf>
    <xf numFmtId="49" fontId="21" fillId="0" borderId="0" xfId="0" applyNumberFormat="1" applyFont="1" applyAlignment="1">
      <alignment vertical="top"/>
    </xf>
    <xf numFmtId="44" fontId="65" fillId="0" borderId="0" xfId="5" applyNumberFormat="1" applyFont="1" applyFill="1" applyBorder="1"/>
    <xf numFmtId="0" fontId="181" fillId="0" borderId="0" xfId="0" applyFont="1" applyAlignment="1">
      <alignment horizontal="right" vertical="top" wrapText="1"/>
    </xf>
    <xf numFmtId="0" fontId="180" fillId="0" borderId="0" xfId="0" applyFont="1" applyAlignment="1">
      <alignment horizontal="right" vertical="top"/>
    </xf>
    <xf numFmtId="0" fontId="192" fillId="0" borderId="0" xfId="0" applyFont="1" applyAlignment="1">
      <alignment horizontal="justify" vertical="top" wrapText="1"/>
    </xf>
    <xf numFmtId="0" fontId="81" fillId="0" borderId="1" xfId="1561" applyFont="1" applyBorder="1"/>
    <xf numFmtId="44" fontId="65" fillId="76" borderId="0" xfId="5" applyNumberFormat="1" applyFont="1" applyFill="1" applyBorder="1"/>
    <xf numFmtId="8" fontId="94" fillId="0" borderId="0" xfId="0" applyNumberFormat="1" applyFont="1"/>
    <xf numFmtId="0" fontId="189" fillId="0" borderId="0" xfId="0" applyFont="1" applyAlignment="1">
      <alignment horizontal="justify" wrapText="1"/>
    </xf>
    <xf numFmtId="0" fontId="15" fillId="0" borderId="0" xfId="0" applyFont="1" applyFill="1" applyBorder="1" applyAlignment="1">
      <alignment horizontal="center" vertical="center" wrapText="1"/>
    </xf>
    <xf numFmtId="0" fontId="181" fillId="0" borderId="34" xfId="0" applyFont="1" applyBorder="1" applyAlignment="1">
      <alignment horizontal="justify" vertical="center" wrapText="1"/>
    </xf>
    <xf numFmtId="4" fontId="33" fillId="0" borderId="0" xfId="2" applyNumberFormat="1" applyFont="1" applyAlignment="1">
      <alignment horizontal="right"/>
    </xf>
    <xf numFmtId="0" fontId="231" fillId="0" borderId="4" xfId="0" applyFont="1" applyBorder="1" applyAlignment="1">
      <alignment horizontal="center" vertical="top" wrapText="1"/>
    </xf>
    <xf numFmtId="4" fontId="33" fillId="0" borderId="0" xfId="0" applyNumberFormat="1" applyFont="1" applyAlignment="1">
      <alignment horizontal="right"/>
    </xf>
    <xf numFmtId="4" fontId="33" fillId="0" borderId="10" xfId="0" applyNumberFormat="1" applyFont="1" applyBorder="1" applyAlignment="1">
      <alignment horizontal="right" vertical="top"/>
    </xf>
    <xf numFmtId="4" fontId="21" fillId="0" borderId="0" xfId="0" applyNumberFormat="1" applyFont="1" applyAlignment="1">
      <alignment horizontal="justify" wrapText="1"/>
    </xf>
    <xf numFmtId="0" fontId="78" fillId="0" borderId="0" xfId="0" applyFont="1" applyAlignment="1">
      <alignment horizontal="left" vertical="top" wrapText="1"/>
    </xf>
    <xf numFmtId="49" fontId="92" fillId="0" borderId="1" xfId="0" applyNumberFormat="1" applyFont="1" applyBorder="1" applyAlignment="1">
      <alignment horizontal="center" vertical="top" wrapText="1"/>
    </xf>
    <xf numFmtId="165" fontId="44" fillId="2" borderId="0" xfId="0" applyNumberFormat="1" applyFont="1" applyFill="1"/>
    <xf numFmtId="4" fontId="15" fillId="77" borderId="0" xfId="0" applyNumberFormat="1" applyFont="1" applyFill="1" applyAlignment="1">
      <alignment horizontal="center" wrapText="1"/>
    </xf>
    <xf numFmtId="0" fontId="61" fillId="14" borderId="0" xfId="0" applyFont="1" applyFill="1" applyAlignment="1">
      <alignment horizontal="center" vertical="top"/>
    </xf>
    <xf numFmtId="8" fontId="33" fillId="0" borderId="0" xfId="3" applyNumberFormat="1" applyFont="1" applyAlignment="1">
      <alignment horizontal="right"/>
    </xf>
    <xf numFmtId="0" fontId="178" fillId="0" borderId="34" xfId="0" applyFont="1" applyBorder="1" applyAlignment="1">
      <alignment horizontal="right" vertical="top" wrapText="1"/>
    </xf>
    <xf numFmtId="0" fontId="179" fillId="0" borderId="0" xfId="0" applyFont="1" applyAlignment="1">
      <alignment horizontal="justify" vertical="center" wrapText="1"/>
    </xf>
    <xf numFmtId="0" fontId="182" fillId="0" borderId="0" xfId="1494" quotePrefix="1" applyFont="1" applyAlignment="1">
      <alignment vertical="center" wrapText="1"/>
    </xf>
    <xf numFmtId="0" fontId="204" fillId="0" borderId="0" xfId="0" applyFont="1" applyAlignment="1">
      <alignment vertical="top" wrapText="1"/>
    </xf>
    <xf numFmtId="44" fontId="33" fillId="0" borderId="10" xfId="6400" applyFont="1" applyFill="1" applyBorder="1" applyAlignment="1">
      <alignment horizontal="right"/>
    </xf>
    <xf numFmtId="0" fontId="61" fillId="0" borderId="0" xfId="0" applyFont="1" applyAlignment="1">
      <alignment horizontal="left" vertical="top" wrapText="1"/>
    </xf>
    <xf numFmtId="4" fontId="182" fillId="0" borderId="0" xfId="0" applyNumberFormat="1" applyFont="1" applyAlignment="1">
      <alignment horizontal="right" vertical="top"/>
    </xf>
    <xf numFmtId="4" fontId="178" fillId="0" borderId="0" xfId="0" applyNumberFormat="1" applyFont="1" applyAlignment="1">
      <alignment horizontal="right" vertical="center"/>
    </xf>
    <xf numFmtId="0" fontId="181" fillId="0" borderId="34" xfId="0" applyFont="1" applyBorder="1" applyAlignment="1">
      <alignment horizontal="justify" vertical="center"/>
    </xf>
    <xf numFmtId="0" fontId="92" fillId="0" borderId="0" xfId="0" applyFont="1" applyAlignment="1">
      <alignment horizontal="left" vertical="top" wrapText="1"/>
    </xf>
    <xf numFmtId="0" fontId="44" fillId="0" borderId="0" xfId="0" applyFont="1" applyBorder="1" applyAlignment="1">
      <alignment horizontal="center"/>
    </xf>
    <xf numFmtId="167" fontId="93" fillId="0" borderId="0" xfId="0" applyNumberFormat="1" applyFont="1" applyAlignment="1">
      <alignment horizontal="center" vertical="top" wrapText="1"/>
    </xf>
    <xf numFmtId="192" fontId="81" fillId="0" borderId="0" xfId="0" applyNumberFormat="1" applyFont="1" applyProtection="1">
      <protection locked="0"/>
    </xf>
    <xf numFmtId="0" fontId="195" fillId="0" borderId="10" xfId="0" applyFont="1" applyBorder="1" applyAlignment="1">
      <alignment horizontal="left" vertical="top" wrapText="1"/>
    </xf>
    <xf numFmtId="0" fontId="88" fillId="0" borderId="0" xfId="0" applyFont="1" applyAlignment="1">
      <alignment horizontal="center" vertical="top"/>
    </xf>
    <xf numFmtId="49" fontId="229" fillId="0" borderId="0" xfId="0" applyNumberFormat="1" applyFont="1" applyBorder="1" applyAlignment="1">
      <alignment horizontal="center" vertical="center" wrapText="1"/>
    </xf>
    <xf numFmtId="0" fontId="78" fillId="0" borderId="0" xfId="0" applyFont="1" applyAlignment="1">
      <alignment horizontal="center"/>
    </xf>
    <xf numFmtId="1" fontId="61" fillId="0" borderId="0" xfId="0" applyNumberFormat="1" applyFont="1" applyAlignment="1">
      <alignment horizontal="center" vertical="center" wrapText="1"/>
    </xf>
    <xf numFmtId="0" fontId="188" fillId="0" borderId="0" xfId="39" applyFont="1" applyAlignment="1">
      <alignment horizontal="justify" vertical="top"/>
    </xf>
    <xf numFmtId="0" fontId="221" fillId="0" borderId="0" xfId="0" applyFont="1" applyAlignment="1">
      <alignment horizontal="right"/>
    </xf>
    <xf numFmtId="49" fontId="0" fillId="0" borderId="0" xfId="0" applyNumberFormat="1" applyAlignment="1">
      <alignment horizontal="left" vertical="top"/>
    </xf>
    <xf numFmtId="49" fontId="61" fillId="0" borderId="0" xfId="0" applyNumberFormat="1" applyFont="1" applyAlignment="1">
      <alignment horizontal="left" vertical="top" wrapText="1"/>
    </xf>
    <xf numFmtId="4" fontId="170" fillId="0" borderId="0" xfId="0" applyNumberFormat="1" applyFont="1" applyAlignment="1">
      <alignment horizontal="center" vertical="center"/>
    </xf>
    <xf numFmtId="0" fontId="33" fillId="0" borderId="0" xfId="0" applyFont="1" applyAlignment="1">
      <alignment horizontal="right" vertical="top"/>
    </xf>
    <xf numFmtId="0" fontId="210" fillId="0" borderId="0" xfId="0" applyFont="1" applyAlignment="1">
      <alignment horizontal="right"/>
    </xf>
    <xf numFmtId="165" fontId="0" fillId="0" borderId="0" xfId="0" applyNumberFormat="1" applyBorder="1"/>
    <xf numFmtId="0" fontId="72" fillId="0" borderId="1" xfId="1561" applyFont="1" applyBorder="1" applyAlignment="1">
      <alignment vertical="top" wrapText="1"/>
    </xf>
    <xf numFmtId="4" fontId="33" fillId="0" borderId="0" xfId="0" applyNumberFormat="1" applyFont="1" applyAlignment="1" applyProtection="1">
      <alignment horizontal="right" vertical="top"/>
      <protection locked="0"/>
    </xf>
    <xf numFmtId="1" fontId="196" fillId="0" borderId="0" xfId="0" applyNumberFormat="1" applyFont="1" applyAlignment="1">
      <alignment horizontal="center" vertical="center" wrapText="1"/>
    </xf>
    <xf numFmtId="49" fontId="186" fillId="62" borderId="0" xfId="39" applyNumberFormat="1" applyFont="1" applyFill="1" applyAlignment="1">
      <alignment horizontal="left" vertical="top"/>
    </xf>
    <xf numFmtId="0" fontId="34" fillId="0" borderId="21" xfId="2070" applyBorder="1" applyAlignment="1">
      <alignment horizontal="center" vertical="center"/>
    </xf>
    <xf numFmtId="0" fontId="33" fillId="0" borderId="10" xfId="8245" applyFont="1" applyBorder="1" applyAlignment="1">
      <alignment horizontal="center"/>
    </xf>
    <xf numFmtId="0" fontId="34" fillId="0" borderId="0" xfId="0" applyFont="1" applyAlignment="1">
      <alignment vertical="center" wrapText="1"/>
    </xf>
    <xf numFmtId="0" fontId="202" fillId="0" borderId="0" xfId="0" applyFont="1" applyAlignment="1">
      <alignment horizontal="center"/>
    </xf>
    <xf numFmtId="1" fontId="72" fillId="0" borderId="0" xfId="0" applyNumberFormat="1" applyFont="1" applyAlignment="1">
      <alignment horizontal="left" vertical="center"/>
    </xf>
    <xf numFmtId="0" fontId="21" fillId="0" borderId="0" xfId="0" applyFont="1" applyAlignment="1">
      <alignment horizontal="center" vertical="center" wrapText="1"/>
    </xf>
    <xf numFmtId="44" fontId="65" fillId="78" borderId="0" xfId="5" applyNumberFormat="1" applyFont="1" applyFill="1" applyBorder="1"/>
    <xf numFmtId="0" fontId="57" fillId="0" borderId="0" xfId="76"/>
    <xf numFmtId="49" fontId="30" fillId="0" borderId="1" xfId="1756" applyNumberFormat="1" applyFont="1" applyBorder="1" applyAlignment="1">
      <alignment vertical="top" wrapText="1"/>
    </xf>
    <xf numFmtId="0" fontId="10" fillId="0" borderId="0" xfId="1756" applyFont="1" applyAlignment="1">
      <alignment horizontal="right" vertical="top"/>
    </xf>
    <xf numFmtId="0" fontId="7" fillId="0" borderId="0" xfId="1756" applyFont="1" applyAlignment="1">
      <alignment horizontal="right" vertical="top"/>
    </xf>
    <xf numFmtId="0" fontId="11" fillId="0" borderId="0" xfId="1756" applyFont="1" applyAlignment="1">
      <alignment horizontal="right" vertical="top" wrapText="1"/>
    </xf>
    <xf numFmtId="0" fontId="11" fillId="0" borderId="0" xfId="1756" applyFont="1" applyAlignment="1">
      <alignment horizontal="left" vertical="top" wrapText="1"/>
    </xf>
    <xf numFmtId="0" fontId="11" fillId="0" borderId="0" xfId="1756" applyFont="1" applyAlignment="1">
      <alignment horizontal="center" wrapText="1"/>
    </xf>
    <xf numFmtId="4" fontId="11" fillId="0" borderId="0" xfId="1756" applyNumberFormat="1" applyFont="1" applyAlignment="1">
      <alignment horizontal="center" wrapText="1"/>
    </xf>
    <xf numFmtId="4" fontId="11" fillId="0" borderId="0" xfId="1756" applyNumberFormat="1" applyFont="1" applyAlignment="1">
      <alignment horizontal="center" vertical="top" wrapText="1"/>
    </xf>
    <xf numFmtId="0" fontId="11" fillId="0" borderId="0" xfId="1756" applyFont="1" applyAlignment="1">
      <alignment horizontal="justify" vertical="top" wrapText="1"/>
    </xf>
    <xf numFmtId="0" fontId="16" fillId="0" borderId="0" xfId="1756" applyFont="1" applyAlignment="1">
      <alignment vertical="top"/>
    </xf>
    <xf numFmtId="0" fontId="15" fillId="0" borderId="0" xfId="1756" applyFont="1" applyAlignment="1">
      <alignment horizontal="right" vertical="top" wrapText="1"/>
    </xf>
    <xf numFmtId="0" fontId="15" fillId="0" borderId="0" xfId="1756" applyFont="1" applyAlignment="1">
      <alignment horizontal="left" vertical="top" wrapText="1"/>
    </xf>
    <xf numFmtId="0" fontId="15" fillId="0" borderId="0" xfId="1756" applyFont="1" applyAlignment="1">
      <alignment horizontal="center" wrapText="1"/>
    </xf>
    <xf numFmtId="4" fontId="15" fillId="0" borderId="0" xfId="1756" applyNumberFormat="1" applyFont="1" applyAlignment="1">
      <alignment horizontal="center" wrapText="1"/>
    </xf>
    <xf numFmtId="4" fontId="15" fillId="0" borderId="0" xfId="1756" applyNumberFormat="1" applyFont="1" applyAlignment="1">
      <alignment horizontal="center" vertical="top" wrapText="1"/>
    </xf>
    <xf numFmtId="0" fontId="16" fillId="0" borderId="0" xfId="1756" applyFont="1" applyAlignment="1">
      <alignment horizontal="right" vertical="top" wrapText="1"/>
    </xf>
    <xf numFmtId="0" fontId="16" fillId="0" borderId="0" xfId="1756" applyFont="1" applyAlignment="1">
      <alignment horizontal="left" vertical="top" wrapText="1"/>
    </xf>
    <xf numFmtId="0" fontId="16" fillId="0" borderId="0" xfId="1756" applyFont="1" applyAlignment="1">
      <alignment horizontal="center" wrapText="1"/>
    </xf>
    <xf numFmtId="4" fontId="16" fillId="0" borderId="0" xfId="1756" applyNumberFormat="1" applyFont="1" applyAlignment="1">
      <alignment horizontal="center" wrapText="1"/>
    </xf>
    <xf numFmtId="4" fontId="16" fillId="0" borderId="0" xfId="1756" applyNumberFormat="1" applyFont="1" applyAlignment="1">
      <alignment horizontal="center" vertical="top" wrapText="1"/>
    </xf>
    <xf numFmtId="0" fontId="10" fillId="0" borderId="0" xfId="1756" applyFont="1" applyAlignment="1">
      <alignment horizontal="justify" vertical="top" wrapText="1"/>
    </xf>
    <xf numFmtId="0" fontId="10" fillId="0" borderId="0" xfId="1756" applyFont="1" applyAlignment="1">
      <alignment horizontal="left" vertical="top" wrapText="1"/>
    </xf>
    <xf numFmtId="0" fontId="16" fillId="0" borderId="0" xfId="1756" applyFont="1" applyAlignment="1">
      <alignment horizontal="justify" wrapText="1"/>
    </xf>
    <xf numFmtId="4" fontId="16" fillId="0" borderId="0" xfId="1756" applyNumberFormat="1" applyFont="1" applyAlignment="1">
      <alignment horizontal="justify" wrapText="1"/>
    </xf>
    <xf numFmtId="4" fontId="16" fillId="0" borderId="0" xfId="1756" applyNumberFormat="1" applyFont="1" applyAlignment="1">
      <alignment horizontal="justify" vertical="top" wrapText="1"/>
    </xf>
    <xf numFmtId="0" fontId="7" fillId="0" borderId="0" xfId="1756" applyFont="1" applyAlignment="1">
      <alignment horizontal="justify" vertical="top" wrapText="1"/>
    </xf>
    <xf numFmtId="0" fontId="8" fillId="0" borderId="0" xfId="1756" applyFont="1" applyAlignment="1">
      <alignment horizontal="justify" vertical="top" wrapText="1"/>
    </xf>
    <xf numFmtId="0" fontId="15" fillId="0" borderId="0" xfId="1756" applyFont="1" applyAlignment="1">
      <alignment horizontal="justify" wrapText="1"/>
    </xf>
    <xf numFmtId="4" fontId="15" fillId="0" borderId="0" xfId="1756" applyNumberFormat="1" applyFont="1" applyAlignment="1">
      <alignment horizontal="justify" wrapText="1"/>
    </xf>
    <xf numFmtId="4" fontId="15" fillId="0" borderId="0" xfId="1756" applyNumberFormat="1" applyFont="1" applyAlignment="1">
      <alignment horizontal="justify" vertical="top" wrapText="1"/>
    </xf>
    <xf numFmtId="4" fontId="16" fillId="0" borderId="0" xfId="1756" applyNumberFormat="1" applyFont="1" applyAlignment="1">
      <alignment vertical="top"/>
    </xf>
    <xf numFmtId="0" fontId="15" fillId="0" borderId="0" xfId="1756" applyFont="1" applyAlignment="1">
      <alignment horizontal="right" wrapText="1"/>
    </xf>
    <xf numFmtId="0" fontId="10" fillId="0" borderId="0" xfId="1756" applyFont="1" applyAlignment="1">
      <alignment horizontal="right" vertical="top" wrapText="1"/>
    </xf>
    <xf numFmtId="0" fontId="17" fillId="0" borderId="0" xfId="1756" applyFont="1" applyAlignment="1">
      <alignment horizontal="right" vertical="top" wrapText="1"/>
    </xf>
    <xf numFmtId="0" fontId="17" fillId="0" borderId="0" xfId="1756" applyFont="1" applyAlignment="1">
      <alignment horizontal="left" vertical="top" wrapText="1"/>
    </xf>
    <xf numFmtId="0" fontId="17" fillId="0" borderId="0" xfId="1756" applyFont="1" applyAlignment="1">
      <alignment horizontal="center" wrapText="1"/>
    </xf>
    <xf numFmtId="4" fontId="17" fillId="0" borderId="0" xfId="1756" applyNumberFormat="1" applyFont="1" applyAlignment="1">
      <alignment horizontal="center" wrapText="1"/>
    </xf>
    <xf numFmtId="4" fontId="17" fillId="0" borderId="0" xfId="1756" applyNumberFormat="1" applyFont="1" applyAlignment="1">
      <alignment horizontal="center" vertical="top" wrapText="1"/>
    </xf>
    <xf numFmtId="0" fontId="12" fillId="0" borderId="0" xfId="1756" applyFont="1" applyAlignment="1">
      <alignment horizontal="right" vertical="top" wrapText="1"/>
    </xf>
    <xf numFmtId="0" fontId="18" fillId="0" borderId="0" xfId="1756" applyFont="1" applyAlignment="1">
      <alignment horizontal="right" vertical="top" wrapText="1"/>
    </xf>
    <xf numFmtId="0" fontId="18" fillId="0" borderId="0" xfId="1756" applyFont="1" applyAlignment="1">
      <alignment horizontal="left" vertical="top" wrapText="1"/>
    </xf>
    <xf numFmtId="0" fontId="18" fillId="0" borderId="0" xfId="1756" applyFont="1" applyAlignment="1">
      <alignment horizontal="center" wrapText="1"/>
    </xf>
    <xf numFmtId="4" fontId="18" fillId="0" borderId="0" xfId="1756" applyNumberFormat="1" applyFont="1" applyAlignment="1">
      <alignment horizontal="center" wrapText="1"/>
    </xf>
    <xf numFmtId="4" fontId="18" fillId="0" borderId="0" xfId="1756" applyNumberFormat="1" applyFont="1" applyAlignment="1">
      <alignment horizontal="center" vertical="top" wrapText="1"/>
    </xf>
    <xf numFmtId="0" fontId="13" fillId="0" borderId="0" xfId="1756" applyFont="1" applyAlignment="1">
      <alignment horizontal="right" vertical="top" wrapText="1"/>
    </xf>
    <xf numFmtId="0" fontId="16" fillId="0" borderId="0" xfId="1756" applyFont="1" applyAlignment="1"/>
    <xf numFmtId="0" fontId="9" fillId="0" borderId="0" xfId="1756" applyFont="1" applyAlignment="1">
      <alignment vertical="top" wrapText="1"/>
    </xf>
    <xf numFmtId="0" fontId="16" fillId="0" borderId="0" xfId="1756" applyFont="1" applyAlignment="1">
      <alignment horizontal="right" vertical="top"/>
    </xf>
    <xf numFmtId="0" fontId="16" fillId="0" borderId="0" xfId="1756" applyFont="1" applyAlignment="1">
      <alignment horizontal="left" vertical="top"/>
    </xf>
    <xf numFmtId="0" fontId="16" fillId="0" borderId="0" xfId="1756" applyFont="1" applyAlignment="1">
      <alignment horizontal="center"/>
    </xf>
    <xf numFmtId="4" fontId="16" fillId="0" borderId="0" xfId="1756" applyNumberFormat="1" applyFont="1" applyAlignment="1">
      <alignment horizontal="center"/>
    </xf>
    <xf numFmtId="4" fontId="16" fillId="0" borderId="0" xfId="1756" applyNumberFormat="1" applyFont="1" applyAlignment="1">
      <alignment horizontal="center" vertical="top"/>
    </xf>
    <xf numFmtId="0" fontId="87" fillId="12" borderId="12" xfId="2070" applyFont="1" applyFill="1" applyBorder="1" applyAlignment="1">
      <alignment vertical="center"/>
    </xf>
    <xf numFmtId="0" fontId="21" fillId="13" borderId="1" xfId="2070" applyFont="1" applyFill="1" applyBorder="1" applyAlignment="1">
      <alignment vertical="center"/>
    </xf>
    <xf numFmtId="0" fontId="87" fillId="12" borderId="12" xfId="2070" applyFont="1" applyFill="1" applyBorder="1" applyAlignment="1">
      <alignment horizontal="left" vertical="center"/>
    </xf>
    <xf numFmtId="0" fontId="87" fillId="12" borderId="12" xfId="2070" applyFont="1" applyFill="1" applyBorder="1" applyAlignment="1">
      <alignment horizontal="center" vertical="center"/>
    </xf>
    <xf numFmtId="49" fontId="87" fillId="12" borderId="2" xfId="2070" applyNumberFormat="1" applyFont="1" applyFill="1" applyBorder="1" applyAlignment="1">
      <alignment horizontal="center" vertical="center"/>
    </xf>
    <xf numFmtId="44" fontId="34" fillId="0" borderId="0" xfId="5062" applyFont="1" applyAlignment="1">
      <alignment vertical="center"/>
    </xf>
    <xf numFmtId="2" fontId="21" fillId="13" borderId="1" xfId="2070" applyNumberFormat="1" applyFont="1" applyFill="1" applyBorder="1" applyAlignment="1">
      <alignment horizontal="center" vertical="center"/>
    </xf>
    <xf numFmtId="44" fontId="21" fillId="13" borderId="1" xfId="5062" applyFont="1" applyFill="1" applyBorder="1" applyAlignment="1">
      <alignment horizontal="center" vertical="center"/>
    </xf>
    <xf numFmtId="0" fontId="21" fillId="13" borderId="1" xfId="2070" applyFont="1" applyFill="1" applyBorder="1" applyAlignment="1">
      <alignment horizontal="center" vertical="center"/>
    </xf>
    <xf numFmtId="44" fontId="34" fillId="12" borderId="12" xfId="4942" applyFont="1" applyFill="1" applyBorder="1" applyAlignment="1">
      <alignment horizontal="right" vertical="center"/>
    </xf>
    <xf numFmtId="44" fontId="34" fillId="12" borderId="3" xfId="4942" applyFont="1" applyFill="1" applyBorder="1" applyAlignment="1">
      <alignment horizontal="left" vertical="center"/>
    </xf>
    <xf numFmtId="44" fontId="21" fillId="15" borderId="3" xfId="5062" applyFont="1" applyFill="1" applyBorder="1" applyAlignment="1">
      <alignment vertical="center"/>
    </xf>
    <xf numFmtId="49" fontId="87" fillId="15" borderId="2" xfId="2070" applyNumberFormat="1" applyFont="1" applyFill="1" applyBorder="1" applyAlignment="1">
      <alignment horizontal="center" vertical="center"/>
    </xf>
    <xf numFmtId="44" fontId="34" fillId="12" borderId="12" xfId="5062" applyFont="1" applyFill="1" applyBorder="1" applyAlignment="1">
      <alignment horizontal="right" vertical="center"/>
    </xf>
    <xf numFmtId="44" fontId="34" fillId="12" borderId="3" xfId="5062" applyFont="1" applyFill="1" applyBorder="1" applyAlignment="1">
      <alignment horizontal="left" vertical="center"/>
    </xf>
    <xf numFmtId="0" fontId="34" fillId="0" borderId="0" xfId="2070"/>
    <xf numFmtId="0" fontId="58" fillId="0" borderId="0" xfId="2070" applyFont="1" applyAlignment="1">
      <alignment horizontal="justify" vertical="center"/>
    </xf>
    <xf numFmtId="0" fontId="87" fillId="15" borderId="12" xfId="2070" applyFont="1" applyFill="1" applyBorder="1" applyAlignment="1">
      <alignment horizontal="justify" vertical="center"/>
    </xf>
    <xf numFmtId="0" fontId="115" fillId="0" borderId="0" xfId="2070" applyFont="1" applyAlignment="1">
      <alignment horizontal="center" vertical="center"/>
    </xf>
    <xf numFmtId="2" fontId="116" fillId="0" borderId="0" xfId="2070" applyNumberFormat="1" applyFont="1" applyAlignment="1">
      <alignment horizontal="right" vertical="center"/>
    </xf>
    <xf numFmtId="44" fontId="116" fillId="0" borderId="0" xfId="5062" applyFont="1" applyAlignment="1">
      <alignment horizontal="right" vertical="center"/>
    </xf>
    <xf numFmtId="44" fontId="116" fillId="0" borderId="0" xfId="5062" applyFont="1" applyAlignment="1">
      <alignment vertical="center"/>
    </xf>
    <xf numFmtId="49" fontId="87" fillId="0" borderId="0" xfId="2070" applyNumberFormat="1" applyFont="1" applyAlignment="1">
      <alignment horizontal="center" vertical="center"/>
    </xf>
    <xf numFmtId="44" fontId="34" fillId="15" borderId="12" xfId="5062" applyFont="1" applyFill="1" applyBorder="1" applyAlignment="1">
      <alignment horizontal="right" vertical="center"/>
    </xf>
    <xf numFmtId="49" fontId="87" fillId="0" borderId="0" xfId="2070" applyNumberFormat="1" applyFont="1" applyAlignment="1">
      <alignment horizontal="justify" vertical="center"/>
    </xf>
    <xf numFmtId="44" fontId="21" fillId="15" borderId="3" xfId="6400" applyFont="1" applyFill="1" applyBorder="1" applyAlignment="1">
      <alignment vertical="center"/>
    </xf>
    <xf numFmtId="44" fontId="116" fillId="0" borderId="0" xfId="6400" applyFont="1" applyAlignment="1">
      <alignment horizontal="right" vertical="center"/>
    </xf>
    <xf numFmtId="44" fontId="116" fillId="0" borderId="0" xfId="6400" applyFont="1" applyAlignment="1">
      <alignment vertical="center"/>
    </xf>
    <xf numFmtId="44" fontId="34" fillId="15" borderId="12" xfId="6400" applyFont="1" applyFill="1" applyBorder="1" applyAlignment="1">
      <alignment horizontal="right" vertical="center"/>
    </xf>
    <xf numFmtId="44" fontId="57" fillId="15" borderId="12" xfId="6400" applyFont="1" applyFill="1" applyBorder="1" applyAlignment="1">
      <alignment horizontal="right" vertical="center"/>
    </xf>
    <xf numFmtId="175" fontId="34" fillId="0" borderId="0" xfId="4888" applyFont="1" applyAlignment="1">
      <alignment horizontal="right" vertical="center"/>
    </xf>
    <xf numFmtId="175" fontId="34" fillId="0" borderId="0" xfId="4888" applyFont="1" applyAlignment="1">
      <alignment vertical="center"/>
    </xf>
    <xf numFmtId="0" fontId="87" fillId="0" borderId="0" xfId="2070" applyFont="1" applyAlignment="1">
      <alignment horizontal="justify" vertical="center"/>
    </xf>
    <xf numFmtId="44" fontId="34" fillId="0" borderId="0" xfId="4890" applyAlignment="1">
      <alignment vertical="center"/>
    </xf>
    <xf numFmtId="0" fontId="21" fillId="0" borderId="0" xfId="2070" applyFont="1" applyAlignment="1">
      <alignment horizontal="center" vertical="center"/>
    </xf>
    <xf numFmtId="49" fontId="21" fillId="0" borderId="0" xfId="2070" applyNumberFormat="1" applyFont="1" applyAlignment="1">
      <alignment horizontal="center" vertical="top"/>
    </xf>
    <xf numFmtId="0" fontId="21" fillId="0" borderId="0" xfId="2070" applyFont="1" applyAlignment="1">
      <alignment horizontal="center" vertical="center" wrapText="1"/>
    </xf>
    <xf numFmtId="44" fontId="21" fillId="0" borderId="0" xfId="5062" applyFont="1" applyAlignment="1">
      <alignment vertical="center"/>
    </xf>
    <xf numFmtId="44" fontId="34" fillId="0" borderId="21" xfId="5062" applyFont="1" applyBorder="1" applyAlignment="1">
      <alignment horizontal="right" vertical="center"/>
    </xf>
    <xf numFmtId="44" fontId="34" fillId="0" borderId="21" xfId="5062" applyFont="1" applyBorder="1" applyAlignment="1">
      <alignment vertical="center"/>
    </xf>
    <xf numFmtId="0" fontId="16" fillId="0" borderId="0" xfId="0" applyFont="1" applyAlignment="1">
      <alignment horizontal="left" vertical="top" wrapText="1"/>
    </xf>
    <xf numFmtId="0" fontId="16" fillId="0" borderId="0" xfId="0" applyFont="1" applyAlignment="1">
      <alignment horizontal="center" wrapText="1"/>
    </xf>
    <xf numFmtId="0" fontId="232" fillId="0" borderId="0" xfId="0" applyFont="1"/>
    <xf numFmtId="0" fontId="233" fillId="0" borderId="0" xfId="0" applyFont="1"/>
    <xf numFmtId="0" fontId="232" fillId="0" borderId="0" xfId="0" applyFont="1" applyAlignment="1">
      <alignment horizontal="left" vertical="top"/>
    </xf>
    <xf numFmtId="0" fontId="232" fillId="79" borderId="0" xfId="0" applyFont="1" applyFill="1"/>
    <xf numFmtId="0" fontId="234" fillId="0" borderId="0" xfId="0" applyFont="1"/>
    <xf numFmtId="0" fontId="234" fillId="0" borderId="0" xfId="0" applyFont="1" applyAlignment="1">
      <alignment vertical="center"/>
    </xf>
    <xf numFmtId="0" fontId="234" fillId="0" borderId="0" xfId="0" applyFont="1" applyAlignment="1">
      <alignment vertical="center" wrapText="1"/>
    </xf>
    <xf numFmtId="0" fontId="235" fillId="0" borderId="0" xfId="0" applyFont="1" applyFill="1" applyBorder="1" applyAlignment="1" applyProtection="1">
      <alignment horizontal="justify" vertical="top"/>
      <protection locked="0"/>
    </xf>
    <xf numFmtId="0" fontId="236" fillId="0" borderId="0" xfId="0" applyFont="1" applyFill="1" applyBorder="1" applyAlignment="1" applyProtection="1">
      <alignment horizontal="justify" vertical="top"/>
      <protection locked="0"/>
    </xf>
    <xf numFmtId="0" fontId="232" fillId="0" borderId="0" xfId="0" applyFont="1" applyFill="1" applyBorder="1"/>
    <xf numFmtId="0" fontId="235" fillId="0" borderId="0" xfId="0" applyFont="1" applyFill="1" applyBorder="1" applyAlignment="1" applyProtection="1">
      <alignment horizontal="left" vertical="top"/>
      <protection locked="0"/>
    </xf>
    <xf numFmtId="0" fontId="232" fillId="0" borderId="0" xfId="0" applyFont="1" applyAlignment="1">
      <alignment vertical="top"/>
    </xf>
    <xf numFmtId="0" fontId="34" fillId="0" borderId="0" xfId="76" applyFont="1" applyAlignment="1">
      <alignment vertical="top" wrapText="1"/>
    </xf>
    <xf numFmtId="0" fontId="16" fillId="0" borderId="0" xfId="0" applyFont="1" applyAlignment="1">
      <alignment vertical="center" wrapText="1"/>
    </xf>
    <xf numFmtId="0" fontId="232" fillId="0" borderId="0" xfId="0" applyFont="1" applyAlignment="1">
      <alignment wrapText="1"/>
    </xf>
    <xf numFmtId="0" fontId="0" fillId="0" borderId="0" xfId="0" applyFill="1" applyAlignment="1">
      <alignment vertical="center" wrapText="1"/>
    </xf>
    <xf numFmtId="0" fontId="44" fillId="0" borderId="0" xfId="0" applyFont="1" applyFill="1" applyAlignment="1">
      <alignment vertical="center" wrapText="1"/>
    </xf>
    <xf numFmtId="0" fontId="232" fillId="0" borderId="0" xfId="0" applyFont="1" applyAlignment="1">
      <alignment horizontal="justify" wrapText="1"/>
    </xf>
    <xf numFmtId="0" fontId="232" fillId="0" borderId="0" xfId="0" applyFont="1" applyAlignment="1">
      <alignment horizontal="justify" vertical="top" wrapText="1"/>
    </xf>
    <xf numFmtId="0" fontId="232" fillId="0" borderId="0" xfId="0" applyFont="1" applyAlignment="1">
      <alignment horizontal="left" vertical="top" wrapText="1"/>
    </xf>
    <xf numFmtId="0" fontId="232" fillId="0" borderId="0" xfId="0" applyFont="1" applyAlignment="1"/>
    <xf numFmtId="0" fontId="235" fillId="0" borderId="0" xfId="0" applyFont="1" applyAlignment="1" applyProtection="1">
      <alignment vertical="top"/>
      <protection locked="0"/>
    </xf>
    <xf numFmtId="0" fontId="235" fillId="0" borderId="0" xfId="0" applyFont="1" applyFill="1" applyAlignment="1" applyProtection="1">
      <alignment vertical="top"/>
      <protection locked="0"/>
    </xf>
    <xf numFmtId="49" fontId="205" fillId="0" borderId="0" xfId="0" applyNumberFormat="1" applyFont="1" applyFill="1" applyAlignment="1">
      <alignment horizontal="left" vertical="top" wrapText="1"/>
    </xf>
    <xf numFmtId="0" fontId="33" fillId="0" borderId="0" xfId="0" applyFont="1" applyAlignment="1">
      <alignment horizontal="left" vertical="top" wrapText="1"/>
    </xf>
    <xf numFmtId="49" fontId="34" fillId="0" borderId="0" xfId="0" applyNumberFormat="1" applyFont="1" applyFill="1" applyAlignment="1">
      <alignment horizontal="left" vertical="top" wrapText="1"/>
    </xf>
    <xf numFmtId="49" fontId="34" fillId="0" borderId="0" xfId="0" applyNumberFormat="1" applyFont="1" applyAlignment="1">
      <alignment horizontal="left" vertical="top" wrapText="1"/>
    </xf>
    <xf numFmtId="0" fontId="34" fillId="0" borderId="0" xfId="0" applyFont="1" applyFill="1" applyAlignment="1">
      <alignment vertical="top" wrapText="1"/>
    </xf>
    <xf numFmtId="0" fontId="33" fillId="3" borderId="0" xfId="0" applyFont="1" applyFill="1" applyBorder="1" applyAlignment="1">
      <alignment horizontal="center" vertical="center"/>
    </xf>
    <xf numFmtId="2" fontId="33" fillId="3" borderId="0" xfId="0" applyNumberFormat="1" applyFont="1" applyFill="1" applyBorder="1" applyAlignment="1">
      <alignment horizontal="center" vertical="center"/>
    </xf>
    <xf numFmtId="44" fontId="33" fillId="3" borderId="0" xfId="1" applyFont="1" applyFill="1" applyBorder="1" applyAlignment="1">
      <alignment horizontal="center" vertical="center"/>
    </xf>
    <xf numFmtId="0" fontId="34" fillId="0" borderId="0" xfId="0" applyFont="1" applyFill="1" applyAlignment="1">
      <alignment horizontal="left" vertical="center" wrapText="1"/>
    </xf>
    <xf numFmtId="0" fontId="16" fillId="0" borderId="0" xfId="0" applyFont="1" applyFill="1" applyAlignment="1">
      <alignment horizontal="left" vertical="center" wrapText="1"/>
    </xf>
    <xf numFmtId="4" fontId="34" fillId="0" borderId="0" xfId="0" applyNumberFormat="1" applyFont="1" applyAlignment="1">
      <alignment horizontal="center" vertical="center" wrapText="1"/>
    </xf>
    <xf numFmtId="0" fontId="33" fillId="0" borderId="0" xfId="0" applyFont="1" applyFill="1" applyBorder="1" applyAlignment="1">
      <alignment horizontal="center" vertical="center"/>
    </xf>
    <xf numFmtId="2" fontId="33" fillId="0" borderId="0" xfId="0" applyNumberFormat="1" applyFont="1" applyFill="1" applyBorder="1" applyAlignment="1">
      <alignment horizontal="center" vertical="center"/>
    </xf>
    <xf numFmtId="44" fontId="33" fillId="0" borderId="0" xfId="1" applyFont="1" applyFill="1" applyBorder="1" applyAlignment="1">
      <alignment horizontal="center" vertical="center"/>
    </xf>
    <xf numFmtId="4" fontId="34" fillId="0" borderId="0" xfId="2" applyNumberFormat="1" applyFont="1" applyFill="1" applyBorder="1" applyAlignment="1" applyProtection="1">
      <alignment horizontal="center" vertical="top"/>
    </xf>
    <xf numFmtId="4" fontId="34" fillId="0" borderId="0" xfId="0" applyNumberFormat="1" applyFont="1" applyFill="1" applyBorder="1" applyAlignment="1" applyProtection="1">
      <alignment horizontal="right" vertical="top"/>
      <protection locked="0"/>
    </xf>
    <xf numFmtId="165" fontId="34" fillId="0" borderId="0" xfId="3" applyNumberFormat="1" applyFont="1" applyFill="1" applyBorder="1" applyAlignment="1" applyProtection="1">
      <alignment horizontal="right" vertical="top"/>
    </xf>
    <xf numFmtId="0" fontId="34" fillId="0" borderId="0" xfId="0" applyFont="1" applyFill="1" applyAlignment="1">
      <alignment horizontal="center" vertical="center" wrapText="1"/>
    </xf>
    <xf numFmtId="0" fontId="34" fillId="0" borderId="0" xfId="0" applyFont="1" applyFill="1" applyAlignment="1">
      <alignment horizontal="center" wrapText="1"/>
    </xf>
    <xf numFmtId="49" fontId="16" fillId="0" borderId="0" xfId="0" quotePrefix="1" applyNumberFormat="1" applyFont="1" applyFill="1" applyAlignment="1">
      <alignment horizontal="left" vertical="center" wrapText="1"/>
    </xf>
    <xf numFmtId="0" fontId="16" fillId="0" borderId="0" xfId="0" applyFont="1" applyFill="1" applyAlignment="1">
      <alignment horizontal="justify" wrapText="1"/>
    </xf>
    <xf numFmtId="0" fontId="34" fillId="0" borderId="0" xfId="0" applyFont="1" applyFill="1" applyAlignment="1">
      <alignment wrapText="1"/>
    </xf>
    <xf numFmtId="0" fontId="37" fillId="0" borderId="0" xfId="0" applyFont="1" applyFill="1" applyAlignment="1">
      <alignment horizontal="left" wrapText="1"/>
    </xf>
    <xf numFmtId="0" fontId="34" fillId="0" borderId="0" xfId="0" applyFont="1" applyFill="1" applyAlignment="1">
      <alignment horizontal="left" wrapText="1"/>
    </xf>
    <xf numFmtId="0" fontId="57" fillId="0" borderId="0" xfId="0" applyFont="1" applyFill="1" applyAlignment="1">
      <alignment horizontal="justify"/>
    </xf>
    <xf numFmtId="0" fontId="57" fillId="0" borderId="0" xfId="0" applyFont="1" applyFill="1" applyAlignment="1">
      <alignment horizontal="justify" vertical="center" wrapText="1"/>
    </xf>
    <xf numFmtId="0" fontId="15" fillId="0" borderId="0" xfId="0" applyFont="1"/>
    <xf numFmtId="0" fontId="16" fillId="0" borderId="0" xfId="0" applyFont="1" applyAlignment="1">
      <alignment horizontal="center" vertical="center"/>
    </xf>
    <xf numFmtId="0" fontId="16" fillId="0" borderId="0" xfId="0" applyFont="1"/>
    <xf numFmtId="0" fontId="16" fillId="0" borderId="0" xfId="0" applyFont="1" applyAlignment="1">
      <alignment horizontal="left"/>
    </xf>
    <xf numFmtId="0" fontId="57" fillId="0" borderId="0" xfId="0" applyFont="1" applyAlignment="1">
      <alignment vertical="top" wrapText="1"/>
    </xf>
    <xf numFmtId="0" fontId="15" fillId="0" borderId="0" xfId="0" applyFont="1" applyAlignment="1">
      <alignment wrapText="1"/>
    </xf>
    <xf numFmtId="0" fontId="16" fillId="0" borderId="0" xfId="0" applyFont="1" applyAlignment="1">
      <alignment horizontal="justify" vertical="center" wrapText="1"/>
    </xf>
    <xf numFmtId="4" fontId="16" fillId="0" borderId="0" xfId="0" applyNumberFormat="1" applyFont="1"/>
    <xf numFmtId="0" fontId="42" fillId="0" borderId="0" xfId="0" applyFont="1" applyAlignment="1">
      <alignment vertical="center"/>
    </xf>
    <xf numFmtId="0" fontId="44" fillId="0" borderId="0" xfId="0" applyFont="1" applyAlignment="1">
      <alignment horizontal="center" vertical="center"/>
    </xf>
    <xf numFmtId="0" fontId="44" fillId="0" borderId="0" xfId="0" applyFont="1" applyAlignment="1">
      <alignment horizontal="center" vertical="top"/>
    </xf>
    <xf numFmtId="0" fontId="21" fillId="2" borderId="0" xfId="0" applyFont="1" applyFill="1" applyAlignment="1">
      <alignment horizontal="center" vertical="center"/>
    </xf>
    <xf numFmtId="0" fontId="21" fillId="2" borderId="0" xfId="0" applyFont="1" applyFill="1" applyAlignment="1">
      <alignment vertical="center"/>
    </xf>
    <xf numFmtId="0" fontId="238" fillId="2" borderId="0" xfId="0" applyFont="1" applyFill="1" applyAlignment="1">
      <alignment vertical="center"/>
    </xf>
    <xf numFmtId="0" fontId="240" fillId="0" borderId="0" xfId="0" applyFont="1"/>
    <xf numFmtId="0" fontId="34" fillId="0" borderId="0" xfId="0" applyFont="1" applyAlignment="1">
      <alignment vertical="top" wrapText="1"/>
    </xf>
    <xf numFmtId="4" fontId="21" fillId="0" borderId="0" xfId="0" applyNumberFormat="1" applyFont="1" applyAlignment="1">
      <alignment horizontal="center" wrapText="1"/>
    </xf>
    <xf numFmtId="4" fontId="21" fillId="0" borderId="0" xfId="0" applyNumberFormat="1" applyFont="1" applyAlignment="1">
      <alignment horizontal="center" vertical="top" wrapText="1"/>
    </xf>
    <xf numFmtId="0" fontId="21" fillId="0" borderId="0" xfId="0" applyFont="1" applyAlignment="1">
      <alignment horizontal="left" vertical="center" wrapText="1"/>
    </xf>
    <xf numFmtId="49" fontId="34" fillId="0" borderId="0" xfId="0" applyNumberFormat="1" applyFont="1" applyFill="1" applyBorder="1" applyAlignment="1">
      <alignment horizontal="justify" vertical="top" wrapText="1"/>
    </xf>
    <xf numFmtId="49" fontId="34" fillId="0" borderId="0" xfId="0" applyNumberFormat="1" applyFont="1" applyFill="1" applyBorder="1" applyAlignment="1">
      <alignment horizontal="justify" vertical="top"/>
    </xf>
    <xf numFmtId="0" fontId="34" fillId="0" borderId="0" xfId="0" applyFont="1" applyFill="1" applyBorder="1" applyAlignment="1">
      <alignment horizontal="center" vertical="top" wrapText="1"/>
    </xf>
    <xf numFmtId="0" fontId="34" fillId="0" borderId="0" xfId="0" applyFont="1" applyFill="1" applyBorder="1" applyAlignment="1">
      <alignment horizontal="left" vertical="top" wrapText="1"/>
    </xf>
    <xf numFmtId="4" fontId="34" fillId="0" borderId="0" xfId="0" applyNumberFormat="1" applyFont="1" applyFill="1" applyBorder="1" applyAlignment="1">
      <alignment horizontal="center" vertical="top" wrapText="1"/>
    </xf>
    <xf numFmtId="0" fontId="44" fillId="0" borderId="0" xfId="0" applyFont="1" applyFill="1" applyBorder="1" applyAlignment="1">
      <alignment vertical="top"/>
    </xf>
    <xf numFmtId="0" fontId="16" fillId="0" borderId="0" xfId="0" applyFont="1" applyFill="1" applyBorder="1" applyAlignment="1">
      <alignment horizontal="left" vertical="top" wrapText="1"/>
    </xf>
    <xf numFmtId="0" fontId="72" fillId="0" borderId="0" xfId="0" applyFont="1" applyFill="1" applyAlignment="1">
      <alignment wrapText="1"/>
    </xf>
    <xf numFmtId="14" fontId="16" fillId="0" borderId="0" xfId="0" applyNumberFormat="1" applyFont="1" applyFill="1" applyAlignment="1">
      <alignment horizontal="center" vertical="top"/>
    </xf>
    <xf numFmtId="0" fontId="1" fillId="0" borderId="0" xfId="0" applyFont="1" applyFill="1" applyAlignment="1">
      <alignment horizontal="center"/>
    </xf>
    <xf numFmtId="0" fontId="29" fillId="0" borderId="0" xfId="0" applyFont="1" applyFill="1" applyAlignment="1">
      <alignment horizontal="center" vertical="center" wrapText="1"/>
    </xf>
    <xf numFmtId="0" fontId="16" fillId="0" borderId="0" xfId="0" applyFont="1" applyFill="1" applyAlignment="1">
      <alignment horizontal="center"/>
    </xf>
    <xf numFmtId="0" fontId="0" fillId="0" borderId="0" xfId="0" applyFill="1" applyAlignment="1">
      <alignment horizontal="center"/>
    </xf>
    <xf numFmtId="0" fontId="29" fillId="0" borderId="0" xfId="0" applyFont="1" applyFill="1" applyAlignment="1">
      <alignment horizontal="center" vertical="center"/>
    </xf>
    <xf numFmtId="0" fontId="34" fillId="0" borderId="0" xfId="0" applyFont="1" applyFill="1" applyAlignment="1">
      <alignment horizontal="center" vertical="top"/>
    </xf>
    <xf numFmtId="0" fontId="29" fillId="0" borderId="0" xfId="0" applyFont="1" applyFill="1" applyAlignment="1">
      <alignment vertical="center"/>
    </xf>
    <xf numFmtId="0" fontId="34"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ill="1" applyAlignment="1">
      <alignment horizontal="center" vertical="center"/>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16" fillId="0" borderId="0" xfId="0" applyFont="1" applyFill="1" applyAlignment="1">
      <alignment horizontal="center" vertical="top"/>
    </xf>
    <xf numFmtId="0" fontId="0" fillId="0" borderId="0" xfId="0" applyFill="1" applyAlignment="1">
      <alignment horizontal="center" vertical="top"/>
    </xf>
    <xf numFmtId="0" fontId="29" fillId="0" borderId="0" xfId="0" applyFont="1" applyFill="1" applyAlignment="1">
      <alignment horizontal="center" vertical="top"/>
    </xf>
    <xf numFmtId="0" fontId="29" fillId="0" borderId="0" xfId="0" applyFont="1" applyFill="1" applyAlignment="1">
      <alignment horizontal="center" vertical="top" wrapText="1"/>
    </xf>
    <xf numFmtId="0" fontId="29" fillId="0" borderId="0" xfId="0" applyFont="1" applyFill="1" applyAlignment="1">
      <alignment vertical="top"/>
    </xf>
    <xf numFmtId="0" fontId="0" fillId="0" borderId="0" xfId="0" applyFill="1" applyAlignment="1">
      <alignment vertical="top"/>
    </xf>
    <xf numFmtId="0" fontId="57" fillId="0" borderId="0" xfId="76" applyFont="1" applyFill="1" applyAlignment="1">
      <alignment vertical="top" wrapText="1"/>
    </xf>
    <xf numFmtId="0" fontId="34" fillId="0" borderId="0" xfId="76" applyFont="1" applyFill="1" applyAlignment="1">
      <alignment vertical="top" wrapText="1"/>
    </xf>
    <xf numFmtId="0" fontId="57" fillId="0" borderId="0" xfId="76" applyFont="1" applyAlignment="1">
      <alignment vertical="top" wrapText="1"/>
    </xf>
    <xf numFmtId="0" fontId="44" fillId="0" borderId="0" xfId="0" applyFont="1" applyFill="1" applyAlignment="1">
      <alignment horizontal="center" vertical="center" wrapText="1"/>
    </xf>
    <xf numFmtId="0" fontId="44" fillId="0" borderId="0" xfId="0" applyFont="1" applyFill="1" applyAlignment="1">
      <alignment wrapText="1"/>
    </xf>
    <xf numFmtId="2" fontId="44" fillId="0" borderId="0" xfId="0" applyNumberFormat="1" applyFont="1" applyFill="1" applyAlignment="1">
      <alignment wrapText="1"/>
    </xf>
    <xf numFmtId="44" fontId="34" fillId="0" borderId="0" xfId="5062" applyFont="1" applyFill="1" applyAlignment="1">
      <alignment vertical="center"/>
    </xf>
    <xf numFmtId="0" fontId="42" fillId="0" borderId="0" xfId="0" applyFont="1" applyFill="1" applyAlignment="1">
      <alignment vertical="center" wrapText="1"/>
    </xf>
    <xf numFmtId="0" fontId="34" fillId="0" borderId="0" xfId="0" applyFont="1" applyFill="1" applyAlignment="1">
      <alignment vertical="center" wrapText="1"/>
    </xf>
    <xf numFmtId="0" fontId="44" fillId="0" borderId="0" xfId="0" applyFont="1" applyFill="1" applyAlignment="1">
      <alignment horizontal="justify" vertical="top" wrapText="1"/>
    </xf>
    <xf numFmtId="0" fontId="16" fillId="0" borderId="0" xfId="0" applyFont="1" applyAlignment="1">
      <alignment horizontal="justify" vertical="top" wrapText="1"/>
    </xf>
    <xf numFmtId="0" fontId="21" fillId="0" borderId="0" xfId="0" applyFont="1" applyAlignment="1">
      <alignment horizontal="justify" vertical="top" wrapText="1"/>
    </xf>
    <xf numFmtId="0" fontId="16" fillId="0" borderId="0" xfId="0" quotePrefix="1" applyFont="1" applyAlignment="1">
      <alignment horizontal="justify" vertical="top" wrapText="1"/>
    </xf>
    <xf numFmtId="49" fontId="34" fillId="0" borderId="0" xfId="0" applyNumberFormat="1" applyFont="1" applyFill="1" applyAlignment="1">
      <alignment horizontal="justify" vertical="top" wrapText="1"/>
    </xf>
    <xf numFmtId="0" fontId="16" fillId="0" borderId="0" xfId="0" applyFont="1" applyFill="1" applyAlignment="1">
      <alignment horizontal="justify" vertical="top" wrapText="1"/>
    </xf>
    <xf numFmtId="49" fontId="16" fillId="0" borderId="0" xfId="0" applyNumberFormat="1" applyFont="1" applyAlignment="1">
      <alignment horizontal="justify" vertical="top" wrapText="1"/>
    </xf>
    <xf numFmtId="49" fontId="16" fillId="0" borderId="0" xfId="0" quotePrefix="1" applyNumberFormat="1" applyFont="1" applyAlignment="1">
      <alignment horizontal="justify" vertical="top" wrapText="1"/>
    </xf>
    <xf numFmtId="49" fontId="21" fillId="0" borderId="0" xfId="0" applyNumberFormat="1" applyFont="1" applyAlignment="1">
      <alignment horizontal="justify" vertical="top" wrapText="1"/>
    </xf>
    <xf numFmtId="49" fontId="16" fillId="0" borderId="0" xfId="0" applyNumberFormat="1" applyFont="1" applyAlignment="1">
      <alignment horizontal="left" vertical="top" wrapText="1" indent="1"/>
    </xf>
    <xf numFmtId="49" fontId="37" fillId="0" borderId="0" xfId="0" applyNumberFormat="1" applyFont="1" applyFill="1" applyAlignment="1">
      <alignment horizontal="justify" vertical="top" wrapText="1"/>
    </xf>
    <xf numFmtId="49" fontId="16" fillId="0" borderId="0" xfId="0" applyNumberFormat="1" applyFont="1" applyFill="1" applyAlignment="1">
      <alignment horizontal="justify" vertical="top" wrapText="1"/>
    </xf>
    <xf numFmtId="49" fontId="34" fillId="0" borderId="0" xfId="0" applyNumberFormat="1" applyFont="1" applyAlignment="1">
      <alignment horizontal="justify" vertical="top" wrapText="1"/>
    </xf>
    <xf numFmtId="0" fontId="34" fillId="0" borderId="0" xfId="0" applyFont="1" applyFill="1" applyAlignment="1">
      <alignment horizontal="justify" vertical="top" wrapText="1"/>
    </xf>
    <xf numFmtId="0" fontId="34" fillId="0" borderId="0" xfId="0" quotePrefix="1" applyFont="1" applyFill="1" applyAlignment="1">
      <alignment horizontal="justify" vertical="top" wrapText="1"/>
    </xf>
    <xf numFmtId="0" fontId="1" fillId="0" borderId="0" xfId="0" applyFont="1" applyFill="1" applyAlignment="1">
      <alignment horizontal="justify" vertical="top" wrapText="1"/>
    </xf>
    <xf numFmtId="0" fontId="44" fillId="0" borderId="0" xfId="0" quotePrefix="1" applyFont="1" applyFill="1" applyAlignment="1">
      <alignment horizontal="justify" vertical="top" wrapText="1"/>
    </xf>
    <xf numFmtId="0" fontId="34" fillId="0" borderId="0" xfId="0" applyFont="1" applyAlignment="1">
      <alignment horizontal="justify" vertical="top" wrapText="1"/>
    </xf>
    <xf numFmtId="0" fontId="34" fillId="0" borderId="0" xfId="0" applyFont="1" applyFill="1" applyAlignment="1">
      <alignment horizontal="justify" wrapText="1"/>
    </xf>
    <xf numFmtId="0" fontId="120" fillId="0" borderId="0" xfId="0" applyFont="1" applyAlignment="1">
      <alignment horizontal="center" vertical="top"/>
    </xf>
    <xf numFmtId="4" fontId="182" fillId="0" borderId="0" xfId="0" applyNumberFormat="1" applyFont="1" applyAlignment="1">
      <alignment horizontal="center" vertical="top"/>
    </xf>
    <xf numFmtId="4" fontId="120" fillId="0" borderId="0" xfId="0" applyNumberFormat="1" applyFont="1" applyAlignment="1">
      <alignment horizontal="center" vertical="top"/>
    </xf>
    <xf numFmtId="3" fontId="33" fillId="0" borderId="0" xfId="0" applyNumberFormat="1" applyFont="1" applyAlignment="1">
      <alignment horizontal="center" vertical="top"/>
    </xf>
    <xf numFmtId="8" fontId="33" fillId="0" borderId="0" xfId="0" applyNumberFormat="1" applyFont="1" applyAlignment="1">
      <alignment horizontal="right" vertical="top"/>
    </xf>
    <xf numFmtId="8" fontId="33" fillId="0" borderId="0" xfId="3" applyNumberFormat="1" applyFont="1" applyAlignment="1">
      <alignment horizontal="right" vertical="top"/>
    </xf>
    <xf numFmtId="169" fontId="33" fillId="0" borderId="0" xfId="51" applyFont="1" applyFill="1" applyAlignment="1">
      <alignment vertical="top" wrapText="1"/>
    </xf>
    <xf numFmtId="0" fontId="89" fillId="0" borderId="0" xfId="0" applyFont="1" applyFill="1" applyAlignment="1">
      <alignment wrapText="1"/>
    </xf>
    <xf numFmtId="0" fontId="33" fillId="0" borderId="0" xfId="0" applyFont="1" applyFill="1" applyAlignment="1">
      <alignment wrapText="1"/>
    </xf>
    <xf numFmtId="0" fontId="33" fillId="0" borderId="0" xfId="0" applyFont="1" applyFill="1" applyAlignment="1">
      <alignment horizontal="center" wrapText="1"/>
    </xf>
    <xf numFmtId="0" fontId="33" fillId="0" borderId="0" xfId="0" applyFont="1" applyFill="1" applyAlignment="1">
      <alignment horizontal="left" wrapText="1"/>
    </xf>
    <xf numFmtId="49" fontId="33" fillId="0" borderId="0" xfId="0" applyNumberFormat="1" applyFont="1" applyFill="1" applyAlignment="1">
      <alignment horizontal="left" vertical="top" wrapText="1"/>
    </xf>
    <xf numFmtId="0" fontId="61" fillId="0" borderId="0" xfId="8242" applyFont="1" applyAlignment="1">
      <alignment horizontal="center" vertical="center" wrapText="1"/>
    </xf>
    <xf numFmtId="0" fontId="33" fillId="0" borderId="0" xfId="8242" applyFont="1" applyAlignment="1">
      <alignment horizontal="left" vertical="center" wrapText="1"/>
    </xf>
    <xf numFmtId="0" fontId="33" fillId="0" borderId="0" xfId="8242" applyFont="1" applyAlignment="1">
      <alignment horizontal="center" vertical="center" wrapText="1"/>
    </xf>
    <xf numFmtId="3" fontId="33" fillId="0" borderId="0" xfId="0" applyNumberFormat="1" applyFont="1" applyAlignment="1">
      <alignment horizontal="center" vertical="center"/>
    </xf>
    <xf numFmtId="8" fontId="33" fillId="0" borderId="0" xfId="0" applyNumberFormat="1" applyFont="1" applyAlignment="1" applyProtection="1">
      <alignment horizontal="right" vertical="center"/>
      <protection locked="0"/>
    </xf>
    <xf numFmtId="8" fontId="33" fillId="0" borderId="0" xfId="3" applyNumberFormat="1" applyFont="1" applyAlignment="1" applyProtection="1">
      <alignment horizontal="right" vertical="center"/>
      <protection locked="0"/>
    </xf>
    <xf numFmtId="0" fontId="61"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center" vertical="center"/>
    </xf>
    <xf numFmtId="3" fontId="94" fillId="0" borderId="0" xfId="0" applyNumberFormat="1" applyFont="1" applyAlignment="1">
      <alignment horizontal="center" vertical="center"/>
    </xf>
    <xf numFmtId="8" fontId="33" fillId="0" borderId="0" xfId="0" applyNumberFormat="1" applyFont="1" applyAlignment="1">
      <alignment vertical="center"/>
    </xf>
    <xf numFmtId="8" fontId="33" fillId="0" borderId="0" xfId="3" applyNumberFormat="1" applyFont="1" applyAlignment="1">
      <alignment horizontal="right" vertical="center"/>
    </xf>
    <xf numFmtId="0" fontId="34" fillId="3" borderId="0" xfId="0" applyFont="1" applyFill="1" applyAlignment="1">
      <alignment horizontal="left" vertical="top" wrapText="1"/>
    </xf>
    <xf numFmtId="0" fontId="33" fillId="0" borderId="0" xfId="0" applyFont="1" applyAlignment="1">
      <alignment horizontal="left" vertical="top" wrapText="1"/>
    </xf>
    <xf numFmtId="0" fontId="16" fillId="0" borderId="0" xfId="0" applyFont="1" applyFill="1" applyAlignment="1">
      <alignment horizontal="center" vertical="top" wrapText="1"/>
    </xf>
    <xf numFmtId="0" fontId="33" fillId="0" borderId="0" xfId="0" applyFont="1" applyFill="1" applyAlignment="1">
      <alignment horizontal="left" vertical="top" wrapText="1"/>
    </xf>
    <xf numFmtId="4" fontId="34" fillId="0" borderId="0" xfId="0" applyNumberFormat="1" applyFont="1" applyAlignment="1">
      <alignment horizontal="center" vertical="top"/>
    </xf>
    <xf numFmtId="8" fontId="33" fillId="0" borderId="0" xfId="0" applyNumberFormat="1" applyFont="1" applyAlignment="1"/>
    <xf numFmtId="0" fontId="33" fillId="0" borderId="0" xfId="0" applyFont="1" applyFill="1" applyAlignment="1">
      <alignment horizontal="left" vertical="top" wrapText="1"/>
    </xf>
    <xf numFmtId="49" fontId="61" fillId="0" borderId="0" xfId="1425" applyNumberFormat="1" applyFont="1" applyAlignment="1">
      <alignment horizontal="center" vertical="top"/>
    </xf>
    <xf numFmtId="0" fontId="33" fillId="0" borderId="0" xfId="1425" applyFont="1" applyAlignment="1">
      <alignment horizontal="left" vertical="top" wrapText="1"/>
    </xf>
    <xf numFmtId="0" fontId="33" fillId="0" borderId="0" xfId="1425" applyFont="1" applyAlignment="1">
      <alignment horizontal="center"/>
    </xf>
    <xf numFmtId="1" fontId="33" fillId="0" borderId="0" xfId="862" applyNumberFormat="1" applyFont="1" applyAlignment="1">
      <alignment horizontal="center"/>
    </xf>
    <xf numFmtId="0" fontId="61" fillId="0" borderId="0" xfId="1425" applyFont="1" applyAlignment="1">
      <alignment horizontal="center" vertical="top"/>
    </xf>
    <xf numFmtId="0" fontId="33" fillId="0" borderId="0" xfId="0" applyFont="1" applyFill="1"/>
    <xf numFmtId="8" fontId="61" fillId="0" borderId="0" xfId="0" applyNumberFormat="1" applyFont="1" applyFill="1" applyAlignment="1">
      <alignment horizontal="right"/>
    </xf>
    <xf numFmtId="8" fontId="61" fillId="0" borderId="0" xfId="3" applyNumberFormat="1" applyFont="1" applyFill="1" applyAlignment="1">
      <alignment horizontal="right"/>
    </xf>
    <xf numFmtId="2" fontId="33" fillId="0" borderId="0" xfId="0" applyNumberFormat="1" applyFont="1" applyFill="1"/>
    <xf numFmtId="0" fontId="33" fillId="0" borderId="10" xfId="0" applyFont="1" applyFill="1" applyBorder="1" applyAlignment="1">
      <alignment wrapText="1"/>
    </xf>
    <xf numFmtId="0" fontId="33" fillId="0" borderId="10" xfId="0" applyFont="1" applyFill="1" applyBorder="1" applyAlignment="1">
      <alignment horizontal="center"/>
    </xf>
    <xf numFmtId="2" fontId="33" fillId="0" borderId="10" xfId="0" applyNumberFormat="1" applyFont="1" applyFill="1" applyBorder="1"/>
    <xf numFmtId="0" fontId="33" fillId="0" borderId="10" xfId="0" applyFont="1" applyFill="1" applyBorder="1"/>
    <xf numFmtId="0" fontId="61" fillId="0" borderId="0" xfId="0" applyFont="1" applyFill="1" applyAlignment="1">
      <alignment horizontal="left" vertical="top" wrapText="1"/>
    </xf>
    <xf numFmtId="0" fontId="61" fillId="0" borderId="0" xfId="0" applyFont="1" applyFill="1" applyAlignment="1">
      <alignment horizontal="center"/>
    </xf>
    <xf numFmtId="3" fontId="61" fillId="0" borderId="0" xfId="0" applyNumberFormat="1" applyFont="1" applyFill="1" applyAlignment="1">
      <alignment horizontal="center"/>
    </xf>
    <xf numFmtId="0" fontId="61" fillId="0" borderId="0" xfId="1425" applyFont="1" applyFill="1" applyBorder="1" applyAlignment="1">
      <alignment horizontal="center" vertical="top"/>
    </xf>
    <xf numFmtId="0" fontId="33" fillId="0" borderId="0" xfId="1425" applyFont="1" applyFill="1" applyBorder="1" applyAlignment="1">
      <alignment vertical="center" wrapText="1"/>
    </xf>
    <xf numFmtId="0" fontId="33" fillId="0" borderId="0" xfId="1425" applyFont="1" applyBorder="1" applyAlignment="1">
      <alignment horizontal="center"/>
    </xf>
    <xf numFmtId="3" fontId="33" fillId="0" borderId="0" xfId="1425" applyNumberFormat="1" applyFont="1" applyBorder="1" applyAlignment="1">
      <alignment horizontal="center"/>
    </xf>
    <xf numFmtId="0" fontId="33" fillId="0" borderId="0" xfId="1425" applyFont="1" applyFill="1" applyAlignment="1">
      <alignment vertical="top" wrapText="1"/>
    </xf>
    <xf numFmtId="0" fontId="61" fillId="0" borderId="0" xfId="1425" applyNumberFormat="1" applyFont="1" applyFill="1" applyBorder="1" applyAlignment="1">
      <alignment horizontal="left" vertical="top" wrapText="1"/>
    </xf>
    <xf numFmtId="0" fontId="33" fillId="0" borderId="0" xfId="0" applyFont="1" applyFill="1" applyAlignment="1">
      <alignment horizontal="left" vertical="top" wrapText="1" readingOrder="1"/>
    </xf>
    <xf numFmtId="0" fontId="61" fillId="0" borderId="0" xfId="0" applyFont="1" applyFill="1" applyAlignment="1">
      <alignment horizontal="right" vertical="top"/>
    </xf>
    <xf numFmtId="49" fontId="33" fillId="0" borderId="0" xfId="0" applyNumberFormat="1" applyFont="1" applyFill="1" applyAlignment="1">
      <alignment horizontal="left" wrapText="1"/>
    </xf>
    <xf numFmtId="0" fontId="61" fillId="0" borderId="0" xfId="8248" applyFont="1" applyFill="1" applyAlignment="1">
      <alignment horizontal="right" vertical="top"/>
    </xf>
    <xf numFmtId="49" fontId="33" fillId="0" borderId="0" xfId="8248" applyNumberFormat="1" applyFont="1" applyFill="1" applyAlignment="1">
      <alignment horizontal="left" vertical="top" wrapText="1"/>
    </xf>
    <xf numFmtId="0" fontId="33" fillId="0" borderId="0" xfId="8248" applyFont="1" applyFill="1" applyAlignment="1">
      <alignment horizontal="center"/>
    </xf>
    <xf numFmtId="3" fontId="33" fillId="0" borderId="0" xfId="8248" applyNumberFormat="1" applyFont="1" applyFill="1" applyAlignment="1">
      <alignment horizontal="center"/>
    </xf>
    <xf numFmtId="0" fontId="33" fillId="0" borderId="0" xfId="8248" applyFont="1" applyFill="1" applyAlignment="1">
      <alignment horizontal="left" vertical="top" wrapText="1"/>
    </xf>
    <xf numFmtId="0" fontId="61" fillId="0" borderId="0" xfId="8248" applyFont="1" applyFill="1" applyAlignment="1">
      <alignment horizontal="center" vertical="top"/>
    </xf>
    <xf numFmtId="0" fontId="61" fillId="0" borderId="11" xfId="8248" applyFont="1" applyFill="1" applyBorder="1" applyAlignment="1">
      <alignment horizontal="left" vertical="top" wrapText="1"/>
    </xf>
    <xf numFmtId="0" fontId="61" fillId="0" borderId="11" xfId="8248" applyFont="1" applyFill="1" applyBorder="1" applyAlignment="1">
      <alignment horizontal="center"/>
    </xf>
    <xf numFmtId="3" fontId="61" fillId="0" borderId="11" xfId="8248" applyNumberFormat="1" applyFont="1" applyFill="1" applyBorder="1" applyAlignment="1">
      <alignment horizontal="center"/>
    </xf>
    <xf numFmtId="8" fontId="61" fillId="0" borderId="11" xfId="0" applyNumberFormat="1" applyFont="1" applyFill="1" applyBorder="1" applyAlignment="1">
      <alignment horizontal="right"/>
    </xf>
    <xf numFmtId="8" fontId="61" fillId="0" borderId="11" xfId="3" applyNumberFormat="1" applyFont="1" applyFill="1" applyBorder="1" applyAlignment="1">
      <alignment horizontal="right"/>
    </xf>
    <xf numFmtId="0" fontId="16" fillId="0" borderId="0" xfId="0" applyFont="1" applyFill="1" applyAlignment="1">
      <alignment horizontal="left"/>
    </xf>
    <xf numFmtId="0" fontId="10" fillId="0" borderId="0" xfId="0" applyFont="1" applyFill="1" applyAlignment="1">
      <alignment horizontal="justify" vertical="center"/>
    </xf>
    <xf numFmtId="0" fontId="11" fillId="0" borderId="0" xfId="0" applyFont="1" applyFill="1" applyAlignment="1">
      <alignment horizontal="justify" vertical="center"/>
    </xf>
    <xf numFmtId="49" fontId="34" fillId="0" borderId="0" xfId="0" applyNumberFormat="1" applyFont="1" applyFill="1" applyBorder="1" applyAlignment="1">
      <alignment horizontal="left" vertical="top" wrapText="1"/>
    </xf>
    <xf numFmtId="0" fontId="0" fillId="0" borderId="2" xfId="0" applyBorder="1" applyAlignment="1">
      <alignment horizontal="left" vertical="center" indent="3"/>
    </xf>
    <xf numFmtId="0" fontId="0" fillId="0" borderId="3" xfId="0" applyBorder="1" applyAlignment="1">
      <alignment horizontal="left" vertical="center" indent="3"/>
    </xf>
    <xf numFmtId="0" fontId="4"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0" borderId="9" xfId="0" applyFont="1" applyBorder="1" applyAlignment="1">
      <alignment horizontal="center" vertical="center" wrapText="1"/>
    </xf>
    <xf numFmtId="49" fontId="30" fillId="0" borderId="4" xfId="0" applyNumberFormat="1" applyFont="1" applyBorder="1" applyAlignment="1">
      <alignment horizontal="left" vertical="top" wrapText="1"/>
    </xf>
    <xf numFmtId="49" fontId="26" fillId="0" borderId="5" xfId="0" applyNumberFormat="1" applyFont="1" applyBorder="1" applyAlignment="1">
      <alignment horizontal="left" vertical="top" wrapText="1"/>
    </xf>
    <xf numFmtId="0" fontId="5" fillId="0" borderId="6" xfId="0" applyFont="1" applyBorder="1" applyAlignment="1">
      <alignment horizontal="center" vertical="center" wrapText="1"/>
    </xf>
    <xf numFmtId="0" fontId="7" fillId="0" borderId="8" xfId="0" applyFont="1" applyBorder="1" applyAlignment="1">
      <alignment horizontal="center" vertical="center" wrapText="1"/>
    </xf>
    <xf numFmtId="0" fontId="1"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31" fillId="0" borderId="2" xfId="0" applyFont="1" applyBorder="1" applyAlignment="1">
      <alignment horizontal="center" vertical="center"/>
    </xf>
    <xf numFmtId="0" fontId="27" fillId="0" borderId="3" xfId="0" applyFont="1" applyBorder="1" applyAlignment="1">
      <alignment horizontal="center" vertical="center"/>
    </xf>
    <xf numFmtId="0" fontId="4" fillId="0" borderId="2" xfId="0" applyFont="1" applyBorder="1" applyAlignment="1">
      <alignment horizontal="center" vertical="center"/>
    </xf>
    <xf numFmtId="0" fontId="7" fillId="0" borderId="3" xfId="0" applyFont="1" applyBorder="1" applyAlignment="1">
      <alignment horizontal="center" vertical="center"/>
    </xf>
    <xf numFmtId="0" fontId="32"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0" fillId="0" borderId="2" xfId="0" applyFont="1" applyBorder="1" applyAlignment="1">
      <alignment horizontal="center" vertical="center"/>
    </xf>
    <xf numFmtId="0" fontId="2" fillId="0" borderId="2" xfId="0" applyFont="1" applyBorder="1" applyAlignment="1">
      <alignment horizontal="left" vertical="center" indent="3"/>
    </xf>
    <xf numFmtId="0" fontId="7" fillId="0" borderId="3" xfId="0" applyFont="1" applyBorder="1" applyAlignment="1">
      <alignment horizontal="left" vertical="center" indent="3"/>
    </xf>
    <xf numFmtId="49" fontId="30" fillId="0" borderId="4" xfId="0" applyNumberFormat="1" applyFont="1" applyBorder="1" applyAlignment="1">
      <alignment vertical="top"/>
    </xf>
    <xf numFmtId="49" fontId="26" fillId="0" borderId="5" xfId="0" applyNumberFormat="1" applyFont="1" applyBorder="1" applyAlignment="1">
      <alignment vertical="top"/>
    </xf>
    <xf numFmtId="0" fontId="5" fillId="0" borderId="2" xfId="0" applyFont="1" applyBorder="1" applyAlignment="1">
      <alignment horizontal="left" vertical="center" indent="3"/>
    </xf>
    <xf numFmtId="0" fontId="6" fillId="0" borderId="3" xfId="0" applyFont="1" applyBorder="1" applyAlignment="1">
      <alignment horizontal="left" vertical="center" indent="3"/>
    </xf>
    <xf numFmtId="0" fontId="29" fillId="0" borderId="0" xfId="0" applyFont="1" applyAlignment="1">
      <alignment horizontal="center" vertical="center" wrapText="1"/>
    </xf>
    <xf numFmtId="0" fontId="29" fillId="0" borderId="0" xfId="0" applyFont="1" applyAlignment="1">
      <alignment horizontal="center" wrapText="1"/>
    </xf>
    <xf numFmtId="0" fontId="29" fillId="0" borderId="0" xfId="0" applyFont="1" applyAlignment="1">
      <alignment horizontal="center" vertical="center"/>
    </xf>
    <xf numFmtId="0" fontId="29" fillId="0" borderId="0" xfId="0" applyFont="1" applyAlignment="1">
      <alignment horizontal="center"/>
    </xf>
    <xf numFmtId="0" fontId="16" fillId="0" borderId="0" xfId="0" applyFont="1" applyAlignment="1">
      <alignment horizontal="center" vertical="top"/>
    </xf>
    <xf numFmtId="0" fontId="20" fillId="0" borderId="0" xfId="0" applyFont="1" applyAlignment="1">
      <alignment horizontal="center" vertical="top"/>
    </xf>
    <xf numFmtId="0" fontId="16" fillId="0" borderId="0" xfId="0" applyFont="1" applyAlignment="1">
      <alignment horizontal="center"/>
    </xf>
    <xf numFmtId="0" fontId="0" fillId="0" borderId="0" xfId="0" applyAlignment="1">
      <alignment horizontal="center"/>
    </xf>
    <xf numFmtId="0" fontId="36" fillId="0" borderId="0" xfId="0" applyFont="1" applyAlignment="1">
      <alignment horizontal="center" vertical="top"/>
    </xf>
    <xf numFmtId="0" fontId="0" fillId="0" borderId="0" xfId="0" applyAlignment="1">
      <alignment horizontal="center" vertical="top"/>
    </xf>
    <xf numFmtId="0" fontId="6" fillId="0" borderId="0" xfId="0" applyFont="1" applyAlignment="1">
      <alignment horizontal="center"/>
    </xf>
    <xf numFmtId="0" fontId="34" fillId="0" borderId="0" xfId="0" applyFont="1" applyAlignment="1">
      <alignment horizontal="left" vertical="top" wrapText="1"/>
    </xf>
    <xf numFmtId="0" fontId="241" fillId="0" borderId="0" xfId="0" applyFont="1" applyAlignment="1">
      <alignment horizontal="left" vertical="top" wrapText="1"/>
    </xf>
    <xf numFmtId="0" fontId="16" fillId="0" borderId="0" xfId="0" applyFont="1" applyAlignment="1">
      <alignment horizontal="left" vertical="top" wrapText="1"/>
    </xf>
    <xf numFmtId="0" fontId="29" fillId="0" borderId="0" xfId="0" applyFont="1" applyAlignment="1">
      <alignment horizontal="left" vertical="top" wrapText="1"/>
    </xf>
    <xf numFmtId="0" fontId="16" fillId="0" borderId="0" xfId="0" applyFont="1" applyAlignment="1">
      <alignment horizontal="center" wrapText="1"/>
    </xf>
    <xf numFmtId="49" fontId="79" fillId="0" borderId="0" xfId="0" applyNumberFormat="1" applyFont="1" applyAlignment="1">
      <alignment horizontal="left" vertical="top" wrapText="1"/>
    </xf>
    <xf numFmtId="49" fontId="79" fillId="77" borderId="10" xfId="0" applyNumberFormat="1" applyFont="1" applyFill="1" applyBorder="1" applyAlignment="1">
      <alignment horizontal="left" vertical="top" wrapText="1"/>
    </xf>
    <xf numFmtId="0" fontId="0" fillId="0" borderId="0" xfId="0" applyAlignment="1">
      <alignment horizontal="left"/>
    </xf>
    <xf numFmtId="0" fontId="16" fillId="0" borderId="0" xfId="0" applyFont="1" applyBorder="1" applyAlignment="1">
      <alignment horizontal="center" wrapText="1"/>
    </xf>
    <xf numFmtId="44" fontId="33" fillId="3" borderId="2" xfId="1" applyFont="1" applyFill="1" applyBorder="1" applyAlignment="1">
      <alignment horizontal="center" vertical="center"/>
    </xf>
    <xf numFmtId="44" fontId="33" fillId="3" borderId="12" xfId="1" applyFont="1" applyFill="1" applyBorder="1" applyAlignment="1">
      <alignment horizontal="center" vertical="center"/>
    </xf>
    <xf numFmtId="44" fontId="33" fillId="3" borderId="3" xfId="1" applyFont="1" applyFill="1" applyBorder="1" applyAlignment="1">
      <alignment horizontal="center" vertical="center"/>
    </xf>
    <xf numFmtId="49" fontId="30" fillId="0" borderId="4" xfId="1756" applyNumberFormat="1" applyFont="1" applyBorder="1" applyAlignment="1">
      <alignment vertical="top"/>
    </xf>
    <xf numFmtId="49" fontId="26" fillId="0" borderId="5" xfId="1756" applyNumberFormat="1" applyFont="1" applyBorder="1" applyAlignment="1">
      <alignment vertical="top"/>
    </xf>
    <xf numFmtId="0" fontId="32" fillId="0" borderId="6" xfId="1756" applyFont="1" applyBorder="1" applyAlignment="1">
      <alignment horizontal="center" vertical="center"/>
    </xf>
    <xf numFmtId="0" fontId="25" fillId="0" borderId="7" xfId="1756" applyFont="1" applyBorder="1" applyAlignment="1">
      <alignment horizontal="center" vertical="center"/>
    </xf>
    <xf numFmtId="0" fontId="25" fillId="0" borderId="8" xfId="1756" applyFont="1" applyBorder="1" applyAlignment="1">
      <alignment horizontal="center" vertical="center"/>
    </xf>
    <xf numFmtId="0" fontId="25" fillId="0" borderId="9" xfId="1756" applyFont="1" applyBorder="1" applyAlignment="1">
      <alignment horizontal="center" vertical="center"/>
    </xf>
    <xf numFmtId="0" fontId="20" fillId="0" borderId="2" xfId="1756" applyFont="1" applyBorder="1" applyAlignment="1">
      <alignment horizontal="center" vertical="center"/>
    </xf>
    <xf numFmtId="0" fontId="7" fillId="0" borderId="7" xfId="1756" applyFont="1" applyBorder="1" applyAlignment="1">
      <alignment horizontal="center" vertical="center"/>
    </xf>
    <xf numFmtId="0" fontId="1" fillId="0" borderId="2" xfId="1756" applyFont="1" applyBorder="1" applyAlignment="1">
      <alignment horizontal="center" vertical="center" wrapText="1"/>
    </xf>
    <xf numFmtId="0" fontId="24" fillId="0" borderId="3" xfId="1756" applyFont="1" applyBorder="1" applyAlignment="1">
      <alignment horizontal="center" vertical="center" wrapText="1"/>
    </xf>
    <xf numFmtId="0" fontId="31" fillId="0" borderId="2" xfId="1756" applyFont="1" applyBorder="1" applyAlignment="1">
      <alignment horizontal="center" vertical="center"/>
    </xf>
    <xf numFmtId="0" fontId="27" fillId="0" borderId="3" xfId="1756" applyFont="1" applyBorder="1" applyAlignment="1">
      <alignment horizontal="center" vertical="center"/>
    </xf>
    <xf numFmtId="0" fontId="1" fillId="0" borderId="2" xfId="1756" applyFont="1" applyBorder="1" applyAlignment="1">
      <alignment horizontal="center" vertical="center"/>
    </xf>
    <xf numFmtId="0" fontId="7" fillId="0" borderId="3" xfId="1756" applyFont="1" applyBorder="1" applyAlignment="1">
      <alignment horizontal="center" vertical="center"/>
    </xf>
    <xf numFmtId="0" fontId="87" fillId="15" borderId="12" xfId="0" applyFont="1" applyFill="1" applyBorder="1" applyAlignment="1">
      <alignment horizontal="justify" vertical="center"/>
    </xf>
    <xf numFmtId="0" fontId="0" fillId="0" borderId="12" xfId="0" applyBorder="1" applyAlignment="1">
      <alignment vertical="center"/>
    </xf>
    <xf numFmtId="0" fontId="87" fillId="15" borderId="12" xfId="2070" applyFont="1" applyFill="1" applyBorder="1" applyAlignment="1">
      <alignment horizontal="justify" vertical="center"/>
    </xf>
    <xf numFmtId="0" fontId="34" fillId="0" borderId="12" xfId="2070" applyBorder="1" applyAlignment="1">
      <alignment vertical="center"/>
    </xf>
    <xf numFmtId="49" fontId="21" fillId="12" borderId="2" xfId="2070" applyNumberFormat="1" applyFont="1" applyFill="1" applyBorder="1" applyAlignment="1">
      <alignment horizontal="center" vertical="center" wrapText="1"/>
    </xf>
    <xf numFmtId="49" fontId="21" fillId="12" borderId="12" xfId="2070" applyNumberFormat="1" applyFont="1" applyFill="1" applyBorder="1" applyAlignment="1">
      <alignment horizontal="center" vertical="center" wrapText="1"/>
    </xf>
    <xf numFmtId="49" fontId="21" fillId="12" borderId="3" xfId="2070" applyNumberFormat="1" applyFont="1" applyFill="1" applyBorder="1" applyAlignment="1">
      <alignment horizontal="center" vertical="center" wrapText="1"/>
    </xf>
    <xf numFmtId="0" fontId="169" fillId="0" borderId="0" xfId="0" applyFont="1" applyAlignment="1">
      <alignment horizontal="justify" vertical="top" wrapText="1"/>
    </xf>
    <xf numFmtId="4" fontId="171" fillId="0" borderId="0" xfId="0" applyNumberFormat="1" applyFont="1" applyAlignment="1">
      <alignment horizontal="left" vertical="center" wrapText="1"/>
    </xf>
    <xf numFmtId="4" fontId="171" fillId="0" borderId="35" xfId="0" applyNumberFormat="1" applyFont="1" applyBorder="1" applyAlignment="1">
      <alignment horizontal="left" vertical="center" wrapText="1"/>
    </xf>
    <xf numFmtId="0" fontId="169" fillId="0" borderId="0" xfId="0" applyFont="1" applyAlignment="1">
      <alignment horizontal="left" vertical="top" wrapText="1"/>
    </xf>
    <xf numFmtId="0" fontId="169" fillId="0" borderId="35" xfId="0" applyFont="1" applyBorder="1" applyAlignment="1">
      <alignment horizontal="left" vertical="top" wrapText="1"/>
    </xf>
    <xf numFmtId="0" fontId="169" fillId="0" borderId="0" xfId="0" applyFont="1" applyAlignment="1">
      <alignment horizontal="justify" wrapText="1"/>
    </xf>
    <xf numFmtId="4" fontId="171" fillId="0" borderId="0" xfId="0" applyNumberFormat="1" applyFont="1" applyAlignment="1">
      <alignment horizontal="left" vertical="top" wrapText="1"/>
    </xf>
    <xf numFmtId="4" fontId="171" fillId="0" borderId="35" xfId="0" applyNumberFormat="1" applyFont="1" applyBorder="1" applyAlignment="1">
      <alignment horizontal="left" vertical="top" wrapText="1"/>
    </xf>
    <xf numFmtId="0" fontId="169" fillId="0" borderId="0" xfId="0" applyFont="1" applyAlignment="1">
      <alignment horizontal="left" wrapText="1"/>
    </xf>
    <xf numFmtId="0" fontId="169" fillId="0" borderId="35" xfId="0" applyFont="1" applyBorder="1" applyAlignment="1">
      <alignment horizontal="left" wrapText="1"/>
    </xf>
    <xf numFmtId="0" fontId="180" fillId="0" borderId="0" xfId="0" applyFont="1" applyAlignment="1">
      <alignment horizontal="left" vertical="top" wrapText="1"/>
    </xf>
    <xf numFmtId="0" fontId="120" fillId="0" borderId="0" xfId="0" applyFont="1" applyAlignment="1">
      <alignment horizontal="justify" vertical="top" wrapText="1"/>
    </xf>
    <xf numFmtId="0" fontId="120" fillId="0" borderId="0" xfId="0" applyFont="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left" vertical="center" indent="3"/>
    </xf>
    <xf numFmtId="0" fontId="1" fillId="0" borderId="3" xfId="0" applyFont="1" applyBorder="1" applyAlignment="1">
      <alignment horizontal="left" vertical="center" indent="3"/>
    </xf>
    <xf numFmtId="0" fontId="1" fillId="0" borderId="2" xfId="0" applyFont="1" applyBorder="1" applyAlignment="1">
      <alignment horizontal="center" vertical="center"/>
    </xf>
    <xf numFmtId="8" fontId="61" fillId="14" borderId="0" xfId="6400" applyNumberFormat="1" applyFont="1" applyFill="1" applyBorder="1" applyAlignment="1">
      <alignment horizontal="right"/>
    </xf>
    <xf numFmtId="0" fontId="33" fillId="14" borderId="0" xfId="0" applyFont="1" applyFill="1" applyAlignment="1">
      <alignment horizontal="right"/>
    </xf>
    <xf numFmtId="8" fontId="61" fillId="14" borderId="0" xfId="6400" applyNumberFormat="1" applyFont="1" applyFill="1" applyBorder="1" applyAlignment="1">
      <alignment horizontal="right" vertical="top"/>
    </xf>
    <xf numFmtId="44" fontId="61" fillId="14" borderId="0" xfId="6400" applyFont="1" applyFill="1" applyBorder="1" applyAlignment="1">
      <alignment horizontal="right" vertical="top"/>
    </xf>
    <xf numFmtId="8" fontId="61" fillId="14" borderId="0" xfId="6400" applyNumberFormat="1" applyFont="1" applyFill="1" applyAlignment="1">
      <alignment horizontal="right" vertical="top"/>
    </xf>
    <xf numFmtId="44" fontId="61" fillId="14" borderId="0" xfId="6400" applyFont="1" applyFill="1" applyAlignment="1">
      <alignment horizontal="right" vertical="top"/>
    </xf>
    <xf numFmtId="167" fontId="61" fillId="14" borderId="0" xfId="6400" applyNumberFormat="1" applyFont="1" applyFill="1" applyBorder="1" applyAlignment="1">
      <alignment horizontal="right"/>
    </xf>
    <xf numFmtId="167" fontId="33" fillId="14" borderId="0" xfId="0" applyNumberFormat="1" applyFont="1" applyFill="1" applyAlignment="1">
      <alignment horizontal="right"/>
    </xf>
    <xf numFmtId="8" fontId="61" fillId="14" borderId="0" xfId="6400" applyNumberFormat="1" applyFont="1" applyFill="1" applyBorder="1" applyAlignment="1">
      <alignment horizontal="right" vertical="top" wrapText="1"/>
    </xf>
    <xf numFmtId="167" fontId="61" fillId="14" borderId="0" xfId="6400" applyNumberFormat="1" applyFont="1" applyFill="1" applyAlignment="1">
      <alignment horizontal="right" vertical="top" wrapText="1"/>
    </xf>
    <xf numFmtId="8" fontId="61" fillId="14" borderId="0" xfId="6400" applyNumberFormat="1" applyFont="1" applyFill="1" applyBorder="1" applyAlignment="1" applyProtection="1">
      <alignment horizontal="right" vertical="top"/>
      <protection locked="0"/>
    </xf>
    <xf numFmtId="0" fontId="33" fillId="14" borderId="0" xfId="0" applyFont="1" applyFill="1" applyAlignment="1" applyProtection="1">
      <alignment horizontal="right" vertical="top"/>
      <protection locked="0"/>
    </xf>
    <xf numFmtId="44" fontId="61" fillId="14" borderId="0" xfId="6400" applyFont="1" applyFill="1" applyBorder="1" applyAlignment="1" applyProtection="1">
      <alignment horizontal="right" vertical="top"/>
      <protection locked="0"/>
    </xf>
    <xf numFmtId="8" fontId="61" fillId="14" borderId="0" xfId="6400" applyNumberFormat="1" applyFont="1" applyFill="1" applyAlignment="1" applyProtection="1">
      <alignment horizontal="right" vertical="top"/>
      <protection locked="0"/>
    </xf>
    <xf numFmtId="44" fontId="61" fillId="14" borderId="0" xfId="6400" applyFont="1" applyFill="1" applyAlignment="1" applyProtection="1">
      <alignment horizontal="right" vertical="top"/>
      <protection locked="0"/>
    </xf>
    <xf numFmtId="8" fontId="61" fillId="14" borderId="0" xfId="6400" applyNumberFormat="1" applyFont="1" applyFill="1" applyAlignment="1">
      <alignment horizontal="right"/>
    </xf>
    <xf numFmtId="44" fontId="61" fillId="14" borderId="0" xfId="6400" applyFont="1" applyFill="1" applyAlignment="1">
      <alignment horizontal="right"/>
    </xf>
    <xf numFmtId="0" fontId="67" fillId="0" borderId="0" xfId="0" applyFont="1" applyAlignment="1">
      <alignment horizontal="left" vertical="center" wrapText="1"/>
    </xf>
    <xf numFmtId="0" fontId="67" fillId="0" borderId="0" xfId="0" applyFont="1" applyAlignment="1">
      <alignment horizontal="left" vertical="top" wrapText="1"/>
    </xf>
    <xf numFmtId="0" fontId="67" fillId="0" borderId="0" xfId="0" applyFont="1" applyAlignment="1">
      <alignment vertical="top"/>
    </xf>
    <xf numFmtId="4" fontId="67" fillId="0" borderId="14" xfId="0" applyNumberFormat="1" applyFont="1" applyBorder="1" applyAlignment="1">
      <alignment horizontal="left" vertical="top"/>
    </xf>
    <xf numFmtId="167" fontId="61" fillId="18" borderId="0" xfId="6400" applyNumberFormat="1" applyFont="1" applyFill="1" applyBorder="1" applyAlignment="1">
      <alignment horizontal="right"/>
    </xf>
    <xf numFmtId="44" fontId="61" fillId="18" borderId="0" xfId="6400" applyFont="1" applyFill="1" applyBorder="1" applyAlignment="1">
      <alignment horizontal="right"/>
    </xf>
    <xf numFmtId="0" fontId="88" fillId="0" borderId="0" xfId="0" applyFont="1" applyAlignment="1">
      <alignment horizontal="left" wrapText="1"/>
    </xf>
    <xf numFmtId="4" fontId="67" fillId="0" borderId="14" xfId="0" applyNumberFormat="1" applyFont="1" applyBorder="1" applyAlignment="1">
      <alignment horizontal="left"/>
    </xf>
    <xf numFmtId="0" fontId="67" fillId="0" borderId="0" xfId="0" applyFont="1"/>
    <xf numFmtId="0" fontId="67" fillId="0" borderId="0" xfId="0" applyFont="1" applyAlignment="1">
      <alignment vertical="center"/>
    </xf>
    <xf numFmtId="4" fontId="67" fillId="0" borderId="14" xfId="0" applyNumberFormat="1" applyFont="1" applyBorder="1" applyAlignment="1">
      <alignment horizontal="left" vertical="center"/>
    </xf>
    <xf numFmtId="0" fontId="230" fillId="0" borderId="12" xfId="0" applyFont="1" applyBorder="1" applyAlignment="1">
      <alignment horizontal="center" vertical="top" wrapText="1"/>
    </xf>
    <xf numFmtId="0" fontId="123" fillId="0" borderId="0" xfId="0" applyFont="1" applyAlignment="1">
      <alignment horizontal="left" wrapText="1"/>
    </xf>
    <xf numFmtId="0" fontId="38" fillId="0" borderId="0" xfId="0" applyFont="1" applyAlignment="1">
      <alignment horizontal="left" vertical="center" wrapText="1" indent="8"/>
    </xf>
    <xf numFmtId="0" fontId="214" fillId="0" borderId="0" xfId="0" applyFont="1" applyAlignment="1">
      <alignment vertical="top" wrapText="1"/>
    </xf>
    <xf numFmtId="0" fontId="123" fillId="0" borderId="0" xfId="0" applyFont="1" applyAlignment="1">
      <alignment vertical="top" wrapText="1"/>
    </xf>
    <xf numFmtId="0" fontId="38" fillId="0" borderId="0" xfId="0" quotePrefix="1" applyFont="1" applyAlignment="1">
      <alignment horizontal="left" vertical="top" wrapText="1" indent="3"/>
    </xf>
    <xf numFmtId="0" fontId="38" fillId="0" borderId="0" xfId="0" applyFont="1" applyAlignment="1">
      <alignment horizontal="left" vertical="top" wrapText="1" indent="3"/>
    </xf>
    <xf numFmtId="0" fontId="216" fillId="0" borderId="0" xfId="0" applyFont="1" applyAlignment="1">
      <alignment vertical="top" wrapText="1"/>
    </xf>
    <xf numFmtId="49" fontId="217" fillId="0" borderId="0" xfId="0" applyNumberFormat="1" applyFont="1" applyAlignment="1">
      <alignment horizontal="center" vertical="center" wrapText="1"/>
    </xf>
    <xf numFmtId="0" fontId="123" fillId="0" borderId="0" xfId="0" quotePrefix="1" applyFont="1" applyAlignment="1">
      <alignment horizontal="left" wrapText="1"/>
    </xf>
    <xf numFmtId="49" fontId="81" fillId="0" borderId="0" xfId="0" applyNumberFormat="1" applyFont="1" applyAlignment="1">
      <alignment horizontal="left" vertical="top"/>
    </xf>
    <xf numFmtId="0" fontId="81" fillId="0" borderId="0" xfId="0" applyFont="1" applyAlignment="1">
      <alignment horizontal="left" vertical="top" wrapText="1"/>
    </xf>
    <xf numFmtId="0" fontId="123" fillId="0" borderId="0" xfId="0" applyFont="1" applyAlignment="1">
      <alignment horizontal="center" vertical="top" wrapText="1"/>
    </xf>
    <xf numFmtId="49" fontId="164" fillId="0" borderId="0" xfId="0" applyNumberFormat="1" applyFont="1" applyAlignment="1">
      <alignment horizontal="left" vertical="top" wrapText="1"/>
    </xf>
    <xf numFmtId="49" fontId="164" fillId="0" borderId="0" xfId="0" applyNumberFormat="1" applyFont="1" applyAlignment="1">
      <alignment horizontal="left" vertical="top"/>
    </xf>
    <xf numFmtId="0" fontId="205" fillId="0" borderId="0" xfId="0" applyFont="1" applyAlignment="1">
      <alignment horizontal="left" vertical="top" wrapText="1" shrinkToFit="1"/>
    </xf>
    <xf numFmtId="0" fontId="81" fillId="0" borderId="0" xfId="0" applyFont="1" applyAlignment="1">
      <alignment horizontal="left" vertical="top" wrapText="1" shrinkToFit="1"/>
    </xf>
    <xf numFmtId="0" fontId="33" fillId="0" borderId="0" xfId="0" applyFont="1" applyAlignment="1">
      <alignment horizontal="left" vertical="top" wrapText="1"/>
    </xf>
    <xf numFmtId="0" fontId="33" fillId="0" borderId="0" xfId="0" applyFont="1" applyFill="1" applyAlignment="1">
      <alignment horizontal="left" vertical="top" wrapText="1"/>
    </xf>
    <xf numFmtId="0" fontId="33" fillId="0" borderId="0" xfId="0" applyFont="1" applyFill="1" applyAlignment="1">
      <alignment vertical="top" wrapText="1"/>
    </xf>
    <xf numFmtId="0" fontId="225" fillId="2" borderId="12" xfId="0" applyFont="1" applyFill="1" applyBorder="1" applyAlignment="1">
      <alignment horizontal="left" vertical="top" wrapText="1"/>
    </xf>
    <xf numFmtId="49" fontId="164" fillId="10" borderId="0" xfId="0" applyNumberFormat="1" applyFont="1" applyFill="1" applyAlignment="1">
      <alignment horizontal="left" vertical="top" indent="1"/>
    </xf>
    <xf numFmtId="0" fontId="207" fillId="10" borderId="0" xfId="0" applyFont="1" applyFill="1" applyAlignment="1">
      <alignment horizontal="left" vertical="top" wrapText="1"/>
    </xf>
    <xf numFmtId="0" fontId="65" fillId="0" borderId="0" xfId="5" applyFont="1" applyBorder="1" applyAlignment="1">
      <alignment horizontal="left" vertical="top" wrapText="1"/>
    </xf>
    <xf numFmtId="0" fontId="71" fillId="0" borderId="0" xfId="5" applyFont="1" applyBorder="1" applyAlignment="1">
      <alignment horizontal="left" vertical="top" wrapText="1"/>
    </xf>
    <xf numFmtId="0" fontId="65" fillId="16" borderId="0" xfId="5" applyFont="1" applyFill="1" applyBorder="1" applyAlignment="1">
      <alignment horizontal="left" vertical="top" wrapText="1"/>
    </xf>
  </cellXfs>
  <cellStyles count="8255">
    <cellStyle name="_HOTEL LONE" xfId="83" xr:uid="{00000000-0005-0000-0000-000000000000}"/>
    <cellStyle name="_HOTEL LONE 2" xfId="84" xr:uid="{00000000-0005-0000-0000-000001000000}"/>
    <cellStyle name="_Procjena opremanja Busevec - Lekenik" xfId="85" xr:uid="{00000000-0005-0000-0000-000002000000}"/>
    <cellStyle name="_STAMBENI DIO" xfId="86" xr:uid="{00000000-0005-0000-0000-000003000000}"/>
    <cellStyle name="_troškovnik" xfId="87" xr:uid="{00000000-0005-0000-0000-000004000000}"/>
    <cellStyle name="0,0_x000d__x000a_NA_x000d__x000a_" xfId="88" xr:uid="{00000000-0005-0000-0000-000005000000}"/>
    <cellStyle name="1. br.stavke" xfId="89" xr:uid="{00000000-0005-0000-0000-000006000000}"/>
    <cellStyle name="1-dodano" xfId="90" xr:uid="{00000000-0005-0000-0000-000007000000}"/>
    <cellStyle name="2. Tekst stavke" xfId="91" xr:uid="{00000000-0005-0000-0000-000008000000}"/>
    <cellStyle name="20% - Accent1 1" xfId="92" xr:uid="{00000000-0005-0000-0000-000009000000}"/>
    <cellStyle name="20% - Accent1 1 1" xfId="93" xr:uid="{00000000-0005-0000-0000-00000A000000}"/>
    <cellStyle name="20% - Accent1 1_HRVATSKE_SUME_71_5.Privremena" xfId="94" xr:uid="{00000000-0005-0000-0000-00000B000000}"/>
    <cellStyle name="20% - Accent1 2" xfId="95" xr:uid="{00000000-0005-0000-0000-00000C000000}"/>
    <cellStyle name="20% - Accent1 2 2" xfId="96" xr:uid="{00000000-0005-0000-0000-00000D000000}"/>
    <cellStyle name="20% - Accent1 2 3" xfId="97" xr:uid="{00000000-0005-0000-0000-00000E000000}"/>
    <cellStyle name="20% - Accent1 2 4" xfId="98" xr:uid="{00000000-0005-0000-0000-00000F000000}"/>
    <cellStyle name="20% - Accent2 1" xfId="99" xr:uid="{00000000-0005-0000-0000-000010000000}"/>
    <cellStyle name="20% - Accent2 1 1" xfId="100" xr:uid="{00000000-0005-0000-0000-000011000000}"/>
    <cellStyle name="20% - Accent2 1_HRVATSKE_SUME_71_5.Privremena" xfId="101" xr:uid="{00000000-0005-0000-0000-000012000000}"/>
    <cellStyle name="20% - Accent2 2" xfId="102" xr:uid="{00000000-0005-0000-0000-000013000000}"/>
    <cellStyle name="20% - Accent2 2 2" xfId="103" xr:uid="{00000000-0005-0000-0000-000014000000}"/>
    <cellStyle name="20% - Accent2 2 3" xfId="104" xr:uid="{00000000-0005-0000-0000-000015000000}"/>
    <cellStyle name="20% - Accent2 2 4" xfId="105" xr:uid="{00000000-0005-0000-0000-000016000000}"/>
    <cellStyle name="20% - Accent3 1" xfId="106" xr:uid="{00000000-0005-0000-0000-000017000000}"/>
    <cellStyle name="20% - Accent3 1 1" xfId="107" xr:uid="{00000000-0005-0000-0000-000018000000}"/>
    <cellStyle name="20% - Accent3 1_HRVATSKE_SUME_71_5.Privremena" xfId="108" xr:uid="{00000000-0005-0000-0000-000019000000}"/>
    <cellStyle name="20% - Accent3 2" xfId="109" xr:uid="{00000000-0005-0000-0000-00001A000000}"/>
    <cellStyle name="20% - Accent3 2 2" xfId="110" xr:uid="{00000000-0005-0000-0000-00001B000000}"/>
    <cellStyle name="20% - Accent3 2 3" xfId="111" xr:uid="{00000000-0005-0000-0000-00001C000000}"/>
    <cellStyle name="20% - Accent3 2 4" xfId="112" xr:uid="{00000000-0005-0000-0000-00001D000000}"/>
    <cellStyle name="20% - Accent4 1" xfId="113" xr:uid="{00000000-0005-0000-0000-00001E000000}"/>
    <cellStyle name="20% - Accent4 1 1" xfId="114" xr:uid="{00000000-0005-0000-0000-00001F000000}"/>
    <cellStyle name="20% - Accent4 1_HRVATSKE_SUME_71_5.Privremena" xfId="115" xr:uid="{00000000-0005-0000-0000-000020000000}"/>
    <cellStyle name="20% - Accent4 2" xfId="116" xr:uid="{00000000-0005-0000-0000-000021000000}"/>
    <cellStyle name="20% - Accent4 2 2" xfId="117" xr:uid="{00000000-0005-0000-0000-000022000000}"/>
    <cellStyle name="20% - Accent4 2 3" xfId="118" xr:uid="{00000000-0005-0000-0000-000023000000}"/>
    <cellStyle name="20% - Accent4 2 4" xfId="119" xr:uid="{00000000-0005-0000-0000-000024000000}"/>
    <cellStyle name="20% - Accent5 1" xfId="120" xr:uid="{00000000-0005-0000-0000-000025000000}"/>
    <cellStyle name="20% - Accent5 1 1" xfId="121" xr:uid="{00000000-0005-0000-0000-000026000000}"/>
    <cellStyle name="20% - Accent5 1_HRVATSKE_SUME_71_5.Privremena" xfId="122" xr:uid="{00000000-0005-0000-0000-000027000000}"/>
    <cellStyle name="20% - Accent5 2" xfId="123" xr:uid="{00000000-0005-0000-0000-000028000000}"/>
    <cellStyle name="20% - Accent5 2 2" xfId="124" xr:uid="{00000000-0005-0000-0000-000029000000}"/>
    <cellStyle name="20% - Accent5 2 3" xfId="125" xr:uid="{00000000-0005-0000-0000-00002A000000}"/>
    <cellStyle name="20% - Accent5 2 4" xfId="126" xr:uid="{00000000-0005-0000-0000-00002B000000}"/>
    <cellStyle name="20% - Accent6 1" xfId="127" xr:uid="{00000000-0005-0000-0000-00002C000000}"/>
    <cellStyle name="20% - Accent6 1 1" xfId="128" xr:uid="{00000000-0005-0000-0000-00002D000000}"/>
    <cellStyle name="20% - Accent6 1_HRVATSKE_SUME_71_5.Privremena" xfId="129" xr:uid="{00000000-0005-0000-0000-00002E000000}"/>
    <cellStyle name="20% - Accent6 2" xfId="130" xr:uid="{00000000-0005-0000-0000-00002F000000}"/>
    <cellStyle name="20% - Accent6 2 2" xfId="131" xr:uid="{00000000-0005-0000-0000-000030000000}"/>
    <cellStyle name="20% - Accent6 2 3" xfId="132" xr:uid="{00000000-0005-0000-0000-000031000000}"/>
    <cellStyle name="20% - Accent6 2 4" xfId="133" xr:uid="{00000000-0005-0000-0000-000032000000}"/>
    <cellStyle name="20% - Akzent1" xfId="134" xr:uid="{00000000-0005-0000-0000-000033000000}"/>
    <cellStyle name="20% - Akzent2" xfId="135" xr:uid="{00000000-0005-0000-0000-000034000000}"/>
    <cellStyle name="20% - Akzent3" xfId="136" xr:uid="{00000000-0005-0000-0000-000035000000}"/>
    <cellStyle name="20% - Akzent4" xfId="137" xr:uid="{00000000-0005-0000-0000-000036000000}"/>
    <cellStyle name="20% - Akzent5" xfId="138" xr:uid="{00000000-0005-0000-0000-000037000000}"/>
    <cellStyle name="20% - Akzent6" xfId="139" xr:uid="{00000000-0005-0000-0000-000038000000}"/>
    <cellStyle name="20% - Isticanje1 1" xfId="140" xr:uid="{00000000-0005-0000-0000-000039000000}"/>
    <cellStyle name="20% - Isticanje1 2" xfId="141" xr:uid="{00000000-0005-0000-0000-00003A000000}"/>
    <cellStyle name="20% - Isticanje1 3" xfId="142" xr:uid="{00000000-0005-0000-0000-00003B000000}"/>
    <cellStyle name="20% - Isticanje1 4" xfId="143" xr:uid="{00000000-0005-0000-0000-00003C000000}"/>
    <cellStyle name="20% - Isticanje2 1" xfId="144" xr:uid="{00000000-0005-0000-0000-00003D000000}"/>
    <cellStyle name="20% - Isticanje2 2" xfId="145" xr:uid="{00000000-0005-0000-0000-00003E000000}"/>
    <cellStyle name="20% - Isticanje2 3" xfId="146" xr:uid="{00000000-0005-0000-0000-00003F000000}"/>
    <cellStyle name="20% - Isticanje2 4" xfId="147" xr:uid="{00000000-0005-0000-0000-000040000000}"/>
    <cellStyle name="20% - Isticanje3 1" xfId="148" xr:uid="{00000000-0005-0000-0000-000041000000}"/>
    <cellStyle name="20% - Isticanje3 2" xfId="149" xr:uid="{00000000-0005-0000-0000-000042000000}"/>
    <cellStyle name="20% - Isticanje3 3" xfId="150" xr:uid="{00000000-0005-0000-0000-000043000000}"/>
    <cellStyle name="20% - Isticanje3 4" xfId="151" xr:uid="{00000000-0005-0000-0000-000044000000}"/>
    <cellStyle name="20% - Isticanje4 1" xfId="152" xr:uid="{00000000-0005-0000-0000-000045000000}"/>
    <cellStyle name="20% - Isticanje4 2" xfId="153" xr:uid="{00000000-0005-0000-0000-000046000000}"/>
    <cellStyle name="20% - Isticanje4 3" xfId="154" xr:uid="{00000000-0005-0000-0000-000047000000}"/>
    <cellStyle name="20% - Isticanje4 4" xfId="155" xr:uid="{00000000-0005-0000-0000-000048000000}"/>
    <cellStyle name="20% - Isticanje5 1" xfId="156" xr:uid="{00000000-0005-0000-0000-000049000000}"/>
    <cellStyle name="20% - Isticanje5 2" xfId="157" xr:uid="{00000000-0005-0000-0000-00004A000000}"/>
    <cellStyle name="20% - Isticanje5 3" xfId="158" xr:uid="{00000000-0005-0000-0000-00004B000000}"/>
    <cellStyle name="20% - Isticanje5 4" xfId="159" xr:uid="{00000000-0005-0000-0000-00004C000000}"/>
    <cellStyle name="20% - Isticanje6 1" xfId="160" xr:uid="{00000000-0005-0000-0000-00004D000000}"/>
    <cellStyle name="20% - Isticanje6 2" xfId="161" xr:uid="{00000000-0005-0000-0000-00004E000000}"/>
    <cellStyle name="20% - Isticanje6 3" xfId="162" xr:uid="{00000000-0005-0000-0000-00004F000000}"/>
    <cellStyle name="20% - Isticanje6 4" xfId="163" xr:uid="{00000000-0005-0000-0000-000050000000}"/>
    <cellStyle name="2-izmjena" xfId="164" xr:uid="{00000000-0005-0000-0000-000051000000}"/>
    <cellStyle name="3. jed.mjere" xfId="165" xr:uid="{00000000-0005-0000-0000-000052000000}"/>
    <cellStyle name="3-pitanje" xfId="166" xr:uid="{00000000-0005-0000-0000-000053000000}"/>
    <cellStyle name="4. količina" xfId="167" xr:uid="{00000000-0005-0000-0000-000054000000}"/>
    <cellStyle name="40% - Accent1 1" xfId="168" xr:uid="{00000000-0005-0000-0000-000055000000}"/>
    <cellStyle name="40% - Accent1 1 1" xfId="169" xr:uid="{00000000-0005-0000-0000-000056000000}"/>
    <cellStyle name="40% - Accent1 1_HRVATSKE_SUME_71_5.Privremena" xfId="170" xr:uid="{00000000-0005-0000-0000-000057000000}"/>
    <cellStyle name="40% - Accent1 2" xfId="171" xr:uid="{00000000-0005-0000-0000-000058000000}"/>
    <cellStyle name="40% - Accent1 2 2" xfId="172" xr:uid="{00000000-0005-0000-0000-000059000000}"/>
    <cellStyle name="40% - Accent1 2 3" xfId="173" xr:uid="{00000000-0005-0000-0000-00005A000000}"/>
    <cellStyle name="40% - Accent1 2 4" xfId="174" xr:uid="{00000000-0005-0000-0000-00005B000000}"/>
    <cellStyle name="40% - Accent2 1" xfId="175" xr:uid="{00000000-0005-0000-0000-00005C000000}"/>
    <cellStyle name="40% - Accent2 1 1" xfId="176" xr:uid="{00000000-0005-0000-0000-00005D000000}"/>
    <cellStyle name="40% - Accent2 1_HRVATSKE_SUME_71_5.Privremena" xfId="177" xr:uid="{00000000-0005-0000-0000-00005E000000}"/>
    <cellStyle name="40% - Accent2 2" xfId="178" xr:uid="{00000000-0005-0000-0000-00005F000000}"/>
    <cellStyle name="40% - Accent2 2 2" xfId="179" xr:uid="{00000000-0005-0000-0000-000060000000}"/>
    <cellStyle name="40% - Accent2 2 3" xfId="180" xr:uid="{00000000-0005-0000-0000-000061000000}"/>
    <cellStyle name="40% - Accent2 2 4" xfId="181" xr:uid="{00000000-0005-0000-0000-000062000000}"/>
    <cellStyle name="40% - Accent3 1" xfId="182" xr:uid="{00000000-0005-0000-0000-000063000000}"/>
    <cellStyle name="40% - Accent3 1 1" xfId="183" xr:uid="{00000000-0005-0000-0000-000064000000}"/>
    <cellStyle name="40% - Accent3 1_HRVATSKE_SUME_71_5.Privremena" xfId="184" xr:uid="{00000000-0005-0000-0000-000065000000}"/>
    <cellStyle name="40% - Accent3 2" xfId="185" xr:uid="{00000000-0005-0000-0000-000066000000}"/>
    <cellStyle name="40% - Accent3 2 2" xfId="186" xr:uid="{00000000-0005-0000-0000-000067000000}"/>
    <cellStyle name="40% - Accent3 2 3" xfId="187" xr:uid="{00000000-0005-0000-0000-000068000000}"/>
    <cellStyle name="40% - Accent3 2 4" xfId="188" xr:uid="{00000000-0005-0000-0000-000069000000}"/>
    <cellStyle name="40% - Accent4 1" xfId="189" xr:uid="{00000000-0005-0000-0000-00006A000000}"/>
    <cellStyle name="40% - Accent4 1 1" xfId="190" xr:uid="{00000000-0005-0000-0000-00006B000000}"/>
    <cellStyle name="40% - Accent4 1_HRVATSKE_SUME_71_5.Privremena" xfId="191" xr:uid="{00000000-0005-0000-0000-00006C000000}"/>
    <cellStyle name="40% - Accent4 2" xfId="192" xr:uid="{00000000-0005-0000-0000-00006D000000}"/>
    <cellStyle name="40% - Accent4 2 2" xfId="193" xr:uid="{00000000-0005-0000-0000-00006E000000}"/>
    <cellStyle name="40% - Accent4 2 3" xfId="194" xr:uid="{00000000-0005-0000-0000-00006F000000}"/>
    <cellStyle name="40% - Accent4 2 4" xfId="195" xr:uid="{00000000-0005-0000-0000-000070000000}"/>
    <cellStyle name="40% - Accent5 1" xfId="196" xr:uid="{00000000-0005-0000-0000-000071000000}"/>
    <cellStyle name="40% - Accent5 1 1" xfId="197" xr:uid="{00000000-0005-0000-0000-000072000000}"/>
    <cellStyle name="40% - Accent5 1_HRVATSKE_SUME_71_5.Privremena" xfId="198" xr:uid="{00000000-0005-0000-0000-000073000000}"/>
    <cellStyle name="40% - Accent5 2" xfId="199" xr:uid="{00000000-0005-0000-0000-000074000000}"/>
    <cellStyle name="40% - Accent5 2 2" xfId="200" xr:uid="{00000000-0005-0000-0000-000075000000}"/>
    <cellStyle name="40% - Accent5 2 3" xfId="201" xr:uid="{00000000-0005-0000-0000-000076000000}"/>
    <cellStyle name="40% - Accent5 2 4" xfId="202" xr:uid="{00000000-0005-0000-0000-000077000000}"/>
    <cellStyle name="40% - Accent5 3" xfId="203" xr:uid="{00000000-0005-0000-0000-000078000000}"/>
    <cellStyle name="40% - Accent5 3 2" xfId="6390" xr:uid="{00000000-0005-0000-0000-000079000000}"/>
    <cellStyle name="40% - Accent6 1" xfId="204" xr:uid="{00000000-0005-0000-0000-00007A000000}"/>
    <cellStyle name="40% - Accent6 1 1" xfId="205" xr:uid="{00000000-0005-0000-0000-00007B000000}"/>
    <cellStyle name="40% - Accent6 1_HRVATSKE_SUME_71_5.Privremena" xfId="206" xr:uid="{00000000-0005-0000-0000-00007C000000}"/>
    <cellStyle name="40% - Accent6 2" xfId="207" xr:uid="{00000000-0005-0000-0000-00007D000000}"/>
    <cellStyle name="40% - Accent6 2 2" xfId="208" xr:uid="{00000000-0005-0000-0000-00007E000000}"/>
    <cellStyle name="40% - Accent6 2 3" xfId="209" xr:uid="{00000000-0005-0000-0000-00007F000000}"/>
    <cellStyle name="40% - Accent6 2 4" xfId="210" xr:uid="{00000000-0005-0000-0000-000080000000}"/>
    <cellStyle name="40% - Akzent1" xfId="211" xr:uid="{00000000-0005-0000-0000-000081000000}"/>
    <cellStyle name="40% - Akzent2" xfId="212" xr:uid="{00000000-0005-0000-0000-000082000000}"/>
    <cellStyle name="40% - Akzent3" xfId="213" xr:uid="{00000000-0005-0000-0000-000083000000}"/>
    <cellStyle name="40% - Akzent4" xfId="214" xr:uid="{00000000-0005-0000-0000-000084000000}"/>
    <cellStyle name="40% - Akzent5" xfId="215" xr:uid="{00000000-0005-0000-0000-000085000000}"/>
    <cellStyle name="40% - Akzent6" xfId="216" xr:uid="{00000000-0005-0000-0000-000086000000}"/>
    <cellStyle name="40% - Isticanje1 2" xfId="217" xr:uid="{00000000-0005-0000-0000-000087000000}"/>
    <cellStyle name="40% - Isticanje1 2 2" xfId="218" xr:uid="{00000000-0005-0000-0000-000088000000}"/>
    <cellStyle name="40% - Isticanje1 3" xfId="219" xr:uid="{00000000-0005-0000-0000-000089000000}"/>
    <cellStyle name="40% - Isticanje2 1" xfId="220" xr:uid="{00000000-0005-0000-0000-00008A000000}"/>
    <cellStyle name="40% - Isticanje2 2" xfId="221" xr:uid="{00000000-0005-0000-0000-00008B000000}"/>
    <cellStyle name="40% - Isticanje2 3" xfId="222" xr:uid="{00000000-0005-0000-0000-00008C000000}"/>
    <cellStyle name="40% - Isticanje2 4" xfId="223" xr:uid="{00000000-0005-0000-0000-00008D000000}"/>
    <cellStyle name="40% - Isticanje3" xfId="4" builtinId="39"/>
    <cellStyle name="40% - Isticanje3 1" xfId="224" xr:uid="{00000000-0005-0000-0000-00008F000000}"/>
    <cellStyle name="40% - Isticanje3 2" xfId="225" xr:uid="{00000000-0005-0000-0000-000090000000}"/>
    <cellStyle name="40% - Isticanje3 3" xfId="226" xr:uid="{00000000-0005-0000-0000-000091000000}"/>
    <cellStyle name="40% - Isticanje3 4" xfId="227" xr:uid="{00000000-0005-0000-0000-000092000000}"/>
    <cellStyle name="40% - Isticanje4 1" xfId="228" xr:uid="{00000000-0005-0000-0000-000093000000}"/>
    <cellStyle name="40% - Isticanje4 2" xfId="229" xr:uid="{00000000-0005-0000-0000-000094000000}"/>
    <cellStyle name="40% - Isticanje4 3" xfId="230" xr:uid="{00000000-0005-0000-0000-000095000000}"/>
    <cellStyle name="40% - Isticanje4 4" xfId="231" xr:uid="{00000000-0005-0000-0000-000096000000}"/>
    <cellStyle name="40% - Isticanje5 1" xfId="232" xr:uid="{00000000-0005-0000-0000-000097000000}"/>
    <cellStyle name="40% - Isticanje5 2" xfId="233" xr:uid="{00000000-0005-0000-0000-000098000000}"/>
    <cellStyle name="40% - Isticanje5 3" xfId="234" xr:uid="{00000000-0005-0000-0000-000099000000}"/>
    <cellStyle name="40% - Isticanje5 3 2" xfId="235" xr:uid="{00000000-0005-0000-0000-00009A000000}"/>
    <cellStyle name="40% - Isticanje5 3 2 2" xfId="8234" xr:uid="{00000000-0005-0000-0000-00009B000000}"/>
    <cellStyle name="40% - Isticanje5 3 3" xfId="236" xr:uid="{00000000-0005-0000-0000-00009C000000}"/>
    <cellStyle name="40% - Isticanje5 3 4" xfId="6391" xr:uid="{00000000-0005-0000-0000-00009D000000}"/>
    <cellStyle name="40% - Isticanje5 4" xfId="237" xr:uid="{00000000-0005-0000-0000-00009E000000}"/>
    <cellStyle name="40% - Isticanje5 5" xfId="238" xr:uid="{00000000-0005-0000-0000-00009F000000}"/>
    <cellStyle name="40% - Isticanje5 5 2" xfId="6392" xr:uid="{00000000-0005-0000-0000-0000A0000000}"/>
    <cellStyle name="40% - Isticanje6 1" xfId="239" xr:uid="{00000000-0005-0000-0000-0000A1000000}"/>
    <cellStyle name="40% - Isticanje6 2" xfId="240" xr:uid="{00000000-0005-0000-0000-0000A2000000}"/>
    <cellStyle name="40% - Isticanje6 3" xfId="241" xr:uid="{00000000-0005-0000-0000-0000A3000000}"/>
    <cellStyle name="40% - Isticanje6 4" xfId="242" xr:uid="{00000000-0005-0000-0000-0000A4000000}"/>
    <cellStyle name="40% - Naglasak1" xfId="243" xr:uid="{00000000-0005-0000-0000-0000A5000000}"/>
    <cellStyle name="40% - Naglasak1 1" xfId="244" xr:uid="{00000000-0005-0000-0000-0000A6000000}"/>
    <cellStyle name="40% - Naglasak1 2" xfId="245" xr:uid="{00000000-0005-0000-0000-0000A7000000}"/>
    <cellStyle name="40% - Naglasak1_HRVATSKE_SUME_71_5.Privremena" xfId="246" xr:uid="{00000000-0005-0000-0000-0000A8000000}"/>
    <cellStyle name="60% - Accent1 1" xfId="247" xr:uid="{00000000-0005-0000-0000-0000A9000000}"/>
    <cellStyle name="60% - Accent1 1 1" xfId="248" xr:uid="{00000000-0005-0000-0000-0000AA000000}"/>
    <cellStyle name="60% - Accent1 2" xfId="249" xr:uid="{00000000-0005-0000-0000-0000AB000000}"/>
    <cellStyle name="60% - Accent1 2 2" xfId="250" xr:uid="{00000000-0005-0000-0000-0000AC000000}"/>
    <cellStyle name="60% - Accent2 1" xfId="251" xr:uid="{00000000-0005-0000-0000-0000AD000000}"/>
    <cellStyle name="60% - Accent2 1 1" xfId="252" xr:uid="{00000000-0005-0000-0000-0000AE000000}"/>
    <cellStyle name="60% - Accent2 2" xfId="253" xr:uid="{00000000-0005-0000-0000-0000AF000000}"/>
    <cellStyle name="60% - Accent2 2 2" xfId="254" xr:uid="{00000000-0005-0000-0000-0000B0000000}"/>
    <cellStyle name="60% - Accent3 1" xfId="255" xr:uid="{00000000-0005-0000-0000-0000B1000000}"/>
    <cellStyle name="60% - Accent3 1 1" xfId="256" xr:uid="{00000000-0005-0000-0000-0000B2000000}"/>
    <cellStyle name="60% - Accent3 2" xfId="257" xr:uid="{00000000-0005-0000-0000-0000B3000000}"/>
    <cellStyle name="60% - Accent3 2 2" xfId="258" xr:uid="{00000000-0005-0000-0000-0000B4000000}"/>
    <cellStyle name="60% - Accent4 1" xfId="259" xr:uid="{00000000-0005-0000-0000-0000B5000000}"/>
    <cellStyle name="60% - Accent4 1 1" xfId="260" xr:uid="{00000000-0005-0000-0000-0000B6000000}"/>
    <cellStyle name="60% - Accent4 2" xfId="261" xr:uid="{00000000-0005-0000-0000-0000B7000000}"/>
    <cellStyle name="60% - Accent4 2 2" xfId="262" xr:uid="{00000000-0005-0000-0000-0000B8000000}"/>
    <cellStyle name="60% - Accent5 1" xfId="263" xr:uid="{00000000-0005-0000-0000-0000B9000000}"/>
    <cellStyle name="60% - Accent5 1 1" xfId="264" xr:uid="{00000000-0005-0000-0000-0000BA000000}"/>
    <cellStyle name="60% - Accent5 2" xfId="265" xr:uid="{00000000-0005-0000-0000-0000BB000000}"/>
    <cellStyle name="60% - Accent5 2 2" xfId="266" xr:uid="{00000000-0005-0000-0000-0000BC000000}"/>
    <cellStyle name="60% - Accent6 1" xfId="267" xr:uid="{00000000-0005-0000-0000-0000BD000000}"/>
    <cellStyle name="60% - Accent6 1 1" xfId="268" xr:uid="{00000000-0005-0000-0000-0000BE000000}"/>
    <cellStyle name="60% - Accent6 2" xfId="269" xr:uid="{00000000-0005-0000-0000-0000BF000000}"/>
    <cellStyle name="60% - Accent6 2 2" xfId="270" xr:uid="{00000000-0005-0000-0000-0000C0000000}"/>
    <cellStyle name="60% - Akzent1" xfId="271" xr:uid="{00000000-0005-0000-0000-0000C1000000}"/>
    <cellStyle name="60% - Akzent2" xfId="272" xr:uid="{00000000-0005-0000-0000-0000C2000000}"/>
    <cellStyle name="60% - Akzent3" xfId="273" xr:uid="{00000000-0005-0000-0000-0000C3000000}"/>
    <cellStyle name="60% - Akzent4" xfId="274" xr:uid="{00000000-0005-0000-0000-0000C4000000}"/>
    <cellStyle name="60% - Akzent5" xfId="275" xr:uid="{00000000-0005-0000-0000-0000C5000000}"/>
    <cellStyle name="60% - Akzent6" xfId="276" xr:uid="{00000000-0005-0000-0000-0000C6000000}"/>
    <cellStyle name="60% - Isticanje1 1" xfId="277" xr:uid="{00000000-0005-0000-0000-0000C7000000}"/>
    <cellStyle name="60% - Isticanje1 2" xfId="278" xr:uid="{00000000-0005-0000-0000-0000C8000000}"/>
    <cellStyle name="60% - Isticanje1 3" xfId="279" xr:uid="{00000000-0005-0000-0000-0000C9000000}"/>
    <cellStyle name="60% - Isticanje2 1" xfId="280" xr:uid="{00000000-0005-0000-0000-0000CA000000}"/>
    <cellStyle name="60% - Isticanje2 2" xfId="281" xr:uid="{00000000-0005-0000-0000-0000CB000000}"/>
    <cellStyle name="60% - Isticanje2 3" xfId="282" xr:uid="{00000000-0005-0000-0000-0000CC000000}"/>
    <cellStyle name="60% - Isticanje3 1" xfId="283" xr:uid="{00000000-0005-0000-0000-0000CD000000}"/>
    <cellStyle name="60% - Isticanje3 2" xfId="284" xr:uid="{00000000-0005-0000-0000-0000CE000000}"/>
    <cellStyle name="60% - Isticanje3 3" xfId="285" xr:uid="{00000000-0005-0000-0000-0000CF000000}"/>
    <cellStyle name="60% - Isticanje4 1" xfId="286" xr:uid="{00000000-0005-0000-0000-0000D0000000}"/>
    <cellStyle name="60% - Isticanje4 2" xfId="287" xr:uid="{00000000-0005-0000-0000-0000D1000000}"/>
    <cellStyle name="60% - Isticanje4 3" xfId="288" xr:uid="{00000000-0005-0000-0000-0000D2000000}"/>
    <cellStyle name="60% - Isticanje5 1" xfId="289" xr:uid="{00000000-0005-0000-0000-0000D3000000}"/>
    <cellStyle name="60% - Isticanje5 2" xfId="290" xr:uid="{00000000-0005-0000-0000-0000D4000000}"/>
    <cellStyle name="60% - Isticanje5 3" xfId="291" xr:uid="{00000000-0005-0000-0000-0000D5000000}"/>
    <cellStyle name="60% - Isticanje6 1" xfId="292" xr:uid="{00000000-0005-0000-0000-0000D6000000}"/>
    <cellStyle name="60% - Isticanje6 2" xfId="293" xr:uid="{00000000-0005-0000-0000-0000D7000000}"/>
    <cellStyle name="60% - Isticanje6 3" xfId="294" xr:uid="{00000000-0005-0000-0000-0000D8000000}"/>
    <cellStyle name="A4 Small 210 x 297 mm" xfId="295" xr:uid="{00000000-0005-0000-0000-0000D9000000}"/>
    <cellStyle name="Accent1 1" xfId="296" xr:uid="{00000000-0005-0000-0000-0000DA000000}"/>
    <cellStyle name="Accent1 1 1" xfId="297" xr:uid="{00000000-0005-0000-0000-0000DB000000}"/>
    <cellStyle name="Accent1 2" xfId="298" xr:uid="{00000000-0005-0000-0000-0000DC000000}"/>
    <cellStyle name="Accent1 2 2" xfId="299" xr:uid="{00000000-0005-0000-0000-0000DD000000}"/>
    <cellStyle name="Accent2 1" xfId="300" xr:uid="{00000000-0005-0000-0000-0000DE000000}"/>
    <cellStyle name="Accent2 1 1" xfId="301" xr:uid="{00000000-0005-0000-0000-0000DF000000}"/>
    <cellStyle name="Accent2 2" xfId="302" xr:uid="{00000000-0005-0000-0000-0000E0000000}"/>
    <cellStyle name="Accent2 2 2" xfId="303" xr:uid="{00000000-0005-0000-0000-0000E1000000}"/>
    <cellStyle name="Accent3 1" xfId="304" xr:uid="{00000000-0005-0000-0000-0000E2000000}"/>
    <cellStyle name="Accent3 1 1" xfId="305" xr:uid="{00000000-0005-0000-0000-0000E3000000}"/>
    <cellStyle name="Accent3 2" xfId="306" xr:uid="{00000000-0005-0000-0000-0000E4000000}"/>
    <cellStyle name="Accent3 2 2" xfId="307" xr:uid="{00000000-0005-0000-0000-0000E5000000}"/>
    <cellStyle name="Accent4 1" xfId="308" xr:uid="{00000000-0005-0000-0000-0000E6000000}"/>
    <cellStyle name="Accent4 1 1" xfId="309" xr:uid="{00000000-0005-0000-0000-0000E7000000}"/>
    <cellStyle name="Accent4 2" xfId="310" xr:uid="{00000000-0005-0000-0000-0000E8000000}"/>
    <cellStyle name="Accent4 2 2" xfId="311" xr:uid="{00000000-0005-0000-0000-0000E9000000}"/>
    <cellStyle name="Accent5 1" xfId="312" xr:uid="{00000000-0005-0000-0000-0000EA000000}"/>
    <cellStyle name="Accent5 1 1" xfId="313" xr:uid="{00000000-0005-0000-0000-0000EB000000}"/>
    <cellStyle name="Accent5 2" xfId="314" xr:uid="{00000000-0005-0000-0000-0000EC000000}"/>
    <cellStyle name="Accent5 2 2" xfId="315" xr:uid="{00000000-0005-0000-0000-0000ED000000}"/>
    <cellStyle name="Accent6 1" xfId="316" xr:uid="{00000000-0005-0000-0000-0000EE000000}"/>
    <cellStyle name="Accent6 1 1" xfId="317" xr:uid="{00000000-0005-0000-0000-0000EF000000}"/>
    <cellStyle name="Accent6 2" xfId="318" xr:uid="{00000000-0005-0000-0000-0000F0000000}"/>
    <cellStyle name="Accent6 2 2" xfId="319" xr:uid="{00000000-0005-0000-0000-0000F1000000}"/>
    <cellStyle name="Akzent1" xfId="320" xr:uid="{00000000-0005-0000-0000-0000F2000000}"/>
    <cellStyle name="Akzent2" xfId="321" xr:uid="{00000000-0005-0000-0000-0000F3000000}"/>
    <cellStyle name="Akzent3" xfId="322" xr:uid="{00000000-0005-0000-0000-0000F4000000}"/>
    <cellStyle name="Akzent4" xfId="323" xr:uid="{00000000-0005-0000-0000-0000F5000000}"/>
    <cellStyle name="Akzent5" xfId="324" xr:uid="{00000000-0005-0000-0000-0000F6000000}"/>
    <cellStyle name="Akzent6" xfId="325" xr:uid="{00000000-0005-0000-0000-0000F7000000}"/>
    <cellStyle name="Ausgabe" xfId="326" xr:uid="{00000000-0005-0000-0000-0000F8000000}"/>
    <cellStyle name="Ausgabe 10" xfId="327" xr:uid="{00000000-0005-0000-0000-0000F9000000}"/>
    <cellStyle name="Ausgabe 11" xfId="328" xr:uid="{00000000-0005-0000-0000-0000FA000000}"/>
    <cellStyle name="Ausgabe 12" xfId="329" xr:uid="{00000000-0005-0000-0000-0000FB000000}"/>
    <cellStyle name="Ausgabe 13" xfId="330" xr:uid="{00000000-0005-0000-0000-0000FC000000}"/>
    <cellStyle name="Ausgabe 14" xfId="331" xr:uid="{00000000-0005-0000-0000-0000FD000000}"/>
    <cellStyle name="Ausgabe 15" xfId="332" xr:uid="{00000000-0005-0000-0000-0000FE000000}"/>
    <cellStyle name="Ausgabe 16" xfId="333" xr:uid="{00000000-0005-0000-0000-0000FF000000}"/>
    <cellStyle name="Ausgabe 17" xfId="334" xr:uid="{00000000-0005-0000-0000-000000010000}"/>
    <cellStyle name="Ausgabe 18" xfId="335" xr:uid="{00000000-0005-0000-0000-000001010000}"/>
    <cellStyle name="Ausgabe 19" xfId="336" xr:uid="{00000000-0005-0000-0000-000002010000}"/>
    <cellStyle name="Ausgabe 2" xfId="337" xr:uid="{00000000-0005-0000-0000-000003010000}"/>
    <cellStyle name="Ausgabe 20" xfId="338" xr:uid="{00000000-0005-0000-0000-000004010000}"/>
    <cellStyle name="Ausgabe 21" xfId="339" xr:uid="{00000000-0005-0000-0000-000005010000}"/>
    <cellStyle name="Ausgabe 3" xfId="340" xr:uid="{00000000-0005-0000-0000-000006010000}"/>
    <cellStyle name="Ausgabe 4" xfId="341" xr:uid="{00000000-0005-0000-0000-000007010000}"/>
    <cellStyle name="Ausgabe 5" xfId="342" xr:uid="{00000000-0005-0000-0000-000008010000}"/>
    <cellStyle name="Ausgabe 6" xfId="343" xr:uid="{00000000-0005-0000-0000-000009010000}"/>
    <cellStyle name="Ausgabe 7" xfId="344" xr:uid="{00000000-0005-0000-0000-00000A010000}"/>
    <cellStyle name="Ausgabe 8" xfId="345" xr:uid="{00000000-0005-0000-0000-00000B010000}"/>
    <cellStyle name="Ausgabe 9" xfId="346" xr:uid="{00000000-0005-0000-0000-00000C010000}"/>
    <cellStyle name="Bad 1" xfId="347" xr:uid="{00000000-0005-0000-0000-00000D010000}"/>
    <cellStyle name="Bad 1 1" xfId="348" xr:uid="{00000000-0005-0000-0000-00000E010000}"/>
    <cellStyle name="Bad 2" xfId="349" xr:uid="{00000000-0005-0000-0000-00000F010000}"/>
    <cellStyle name="Bad 2 2" xfId="350" xr:uid="{00000000-0005-0000-0000-000010010000}"/>
    <cellStyle name="Bad 3" xfId="351" xr:uid="{00000000-0005-0000-0000-000011010000}"/>
    <cellStyle name="Berechnung" xfId="352" xr:uid="{00000000-0005-0000-0000-000012010000}"/>
    <cellStyle name="Berechnung 10" xfId="353" xr:uid="{00000000-0005-0000-0000-000013010000}"/>
    <cellStyle name="Berechnung 11" xfId="354" xr:uid="{00000000-0005-0000-0000-000014010000}"/>
    <cellStyle name="Berechnung 12" xfId="355" xr:uid="{00000000-0005-0000-0000-000015010000}"/>
    <cellStyle name="Berechnung 13" xfId="356" xr:uid="{00000000-0005-0000-0000-000016010000}"/>
    <cellStyle name="Berechnung 14" xfId="357" xr:uid="{00000000-0005-0000-0000-000017010000}"/>
    <cellStyle name="Berechnung 15" xfId="358" xr:uid="{00000000-0005-0000-0000-000018010000}"/>
    <cellStyle name="Berechnung 16" xfId="359" xr:uid="{00000000-0005-0000-0000-000019010000}"/>
    <cellStyle name="Berechnung 17" xfId="360" xr:uid="{00000000-0005-0000-0000-00001A010000}"/>
    <cellStyle name="Berechnung 18" xfId="361" xr:uid="{00000000-0005-0000-0000-00001B010000}"/>
    <cellStyle name="Berechnung 19" xfId="362" xr:uid="{00000000-0005-0000-0000-00001C010000}"/>
    <cellStyle name="Berechnung 2" xfId="363" xr:uid="{00000000-0005-0000-0000-00001D010000}"/>
    <cellStyle name="Berechnung 20" xfId="364" xr:uid="{00000000-0005-0000-0000-00001E010000}"/>
    <cellStyle name="Berechnung 21" xfId="365" xr:uid="{00000000-0005-0000-0000-00001F010000}"/>
    <cellStyle name="Berechnung 3" xfId="366" xr:uid="{00000000-0005-0000-0000-000020010000}"/>
    <cellStyle name="Berechnung 4" xfId="367" xr:uid="{00000000-0005-0000-0000-000021010000}"/>
    <cellStyle name="Berechnung 5" xfId="368" xr:uid="{00000000-0005-0000-0000-000022010000}"/>
    <cellStyle name="Berechnung 6" xfId="369" xr:uid="{00000000-0005-0000-0000-000023010000}"/>
    <cellStyle name="Berechnung 7" xfId="370" xr:uid="{00000000-0005-0000-0000-000024010000}"/>
    <cellStyle name="Berechnung 8" xfId="371" xr:uid="{00000000-0005-0000-0000-000025010000}"/>
    <cellStyle name="Berechnung 9" xfId="372" xr:uid="{00000000-0005-0000-0000-000026010000}"/>
    <cellStyle name="Bilješka 1" xfId="373" xr:uid="{00000000-0005-0000-0000-000027010000}"/>
    <cellStyle name="Bilješka 1 10" xfId="374" xr:uid="{00000000-0005-0000-0000-000028010000}"/>
    <cellStyle name="Bilješka 1 11" xfId="375" xr:uid="{00000000-0005-0000-0000-000029010000}"/>
    <cellStyle name="Bilješka 1 12" xfId="376" xr:uid="{00000000-0005-0000-0000-00002A010000}"/>
    <cellStyle name="Bilješka 1 13" xfId="377" xr:uid="{00000000-0005-0000-0000-00002B010000}"/>
    <cellStyle name="Bilješka 1 14" xfId="378" xr:uid="{00000000-0005-0000-0000-00002C010000}"/>
    <cellStyle name="Bilješka 1 15" xfId="379" xr:uid="{00000000-0005-0000-0000-00002D010000}"/>
    <cellStyle name="Bilješka 1 16" xfId="380" xr:uid="{00000000-0005-0000-0000-00002E010000}"/>
    <cellStyle name="Bilješka 1 17" xfId="381" xr:uid="{00000000-0005-0000-0000-00002F010000}"/>
    <cellStyle name="Bilješka 1 18" xfId="382" xr:uid="{00000000-0005-0000-0000-000030010000}"/>
    <cellStyle name="Bilješka 1 19" xfId="383" xr:uid="{00000000-0005-0000-0000-000031010000}"/>
    <cellStyle name="Bilješka 1 2" xfId="384" xr:uid="{00000000-0005-0000-0000-000032010000}"/>
    <cellStyle name="Bilješka 1 20" xfId="385" xr:uid="{00000000-0005-0000-0000-000033010000}"/>
    <cellStyle name="Bilješka 1 21" xfId="386" xr:uid="{00000000-0005-0000-0000-000034010000}"/>
    <cellStyle name="Bilješka 1 3" xfId="387" xr:uid="{00000000-0005-0000-0000-000035010000}"/>
    <cellStyle name="Bilješka 1 4" xfId="388" xr:uid="{00000000-0005-0000-0000-000036010000}"/>
    <cellStyle name="Bilješka 1 5" xfId="389" xr:uid="{00000000-0005-0000-0000-000037010000}"/>
    <cellStyle name="Bilješka 1 6" xfId="390" xr:uid="{00000000-0005-0000-0000-000038010000}"/>
    <cellStyle name="Bilješka 1 7" xfId="391" xr:uid="{00000000-0005-0000-0000-000039010000}"/>
    <cellStyle name="Bilješka 1 8" xfId="392" xr:uid="{00000000-0005-0000-0000-00003A010000}"/>
    <cellStyle name="Bilješka 1 9" xfId="393" xr:uid="{00000000-0005-0000-0000-00003B010000}"/>
    <cellStyle name="Bilješka 10" xfId="394" xr:uid="{00000000-0005-0000-0000-00003C010000}"/>
    <cellStyle name="Bilješka 11" xfId="395" xr:uid="{00000000-0005-0000-0000-00003D010000}"/>
    <cellStyle name="Bilješka 12" xfId="396" xr:uid="{00000000-0005-0000-0000-00003E010000}"/>
    <cellStyle name="Bilješka 13" xfId="397" xr:uid="{00000000-0005-0000-0000-00003F010000}"/>
    <cellStyle name="Bilješka 14" xfId="398" xr:uid="{00000000-0005-0000-0000-000040010000}"/>
    <cellStyle name="Bilješka 15" xfId="399" xr:uid="{00000000-0005-0000-0000-000041010000}"/>
    <cellStyle name="Bilješka 16" xfId="400" xr:uid="{00000000-0005-0000-0000-000042010000}"/>
    <cellStyle name="Bilješka 17" xfId="401" xr:uid="{00000000-0005-0000-0000-000043010000}"/>
    <cellStyle name="Bilješka 18" xfId="402" xr:uid="{00000000-0005-0000-0000-000044010000}"/>
    <cellStyle name="Bilješka 19" xfId="403" xr:uid="{00000000-0005-0000-0000-000045010000}"/>
    <cellStyle name="Bilješka 2" xfId="404" xr:uid="{00000000-0005-0000-0000-000046010000}"/>
    <cellStyle name="Bilješka 2 10" xfId="405" xr:uid="{00000000-0005-0000-0000-000047010000}"/>
    <cellStyle name="Bilješka 2 11" xfId="406" xr:uid="{00000000-0005-0000-0000-000048010000}"/>
    <cellStyle name="Bilješka 2 12" xfId="407" xr:uid="{00000000-0005-0000-0000-000049010000}"/>
    <cellStyle name="Bilješka 2 13" xfId="408" xr:uid="{00000000-0005-0000-0000-00004A010000}"/>
    <cellStyle name="Bilješka 2 14" xfId="409" xr:uid="{00000000-0005-0000-0000-00004B010000}"/>
    <cellStyle name="Bilješka 2 15" xfId="410" xr:uid="{00000000-0005-0000-0000-00004C010000}"/>
    <cellStyle name="Bilješka 2 16" xfId="411" xr:uid="{00000000-0005-0000-0000-00004D010000}"/>
    <cellStyle name="Bilješka 2 17" xfId="412" xr:uid="{00000000-0005-0000-0000-00004E010000}"/>
    <cellStyle name="Bilješka 2 18" xfId="413" xr:uid="{00000000-0005-0000-0000-00004F010000}"/>
    <cellStyle name="Bilješka 2 19" xfId="414" xr:uid="{00000000-0005-0000-0000-000050010000}"/>
    <cellStyle name="Bilješka 2 2" xfId="415" xr:uid="{00000000-0005-0000-0000-000051010000}"/>
    <cellStyle name="Bilješka 2 2 10" xfId="416" xr:uid="{00000000-0005-0000-0000-000052010000}"/>
    <cellStyle name="Bilješka 2 2 11" xfId="417" xr:uid="{00000000-0005-0000-0000-000053010000}"/>
    <cellStyle name="Bilješka 2 2 12" xfId="418" xr:uid="{00000000-0005-0000-0000-000054010000}"/>
    <cellStyle name="Bilješka 2 2 13" xfId="419" xr:uid="{00000000-0005-0000-0000-000055010000}"/>
    <cellStyle name="Bilješka 2 2 14" xfId="420" xr:uid="{00000000-0005-0000-0000-000056010000}"/>
    <cellStyle name="Bilješka 2 2 15" xfId="421" xr:uid="{00000000-0005-0000-0000-000057010000}"/>
    <cellStyle name="Bilješka 2 2 16" xfId="422" xr:uid="{00000000-0005-0000-0000-000058010000}"/>
    <cellStyle name="Bilješka 2 2 17" xfId="423" xr:uid="{00000000-0005-0000-0000-000059010000}"/>
    <cellStyle name="Bilješka 2 2 18" xfId="424" xr:uid="{00000000-0005-0000-0000-00005A010000}"/>
    <cellStyle name="Bilješka 2 2 19" xfId="425" xr:uid="{00000000-0005-0000-0000-00005B010000}"/>
    <cellStyle name="Bilješka 2 2 2" xfId="426" xr:uid="{00000000-0005-0000-0000-00005C010000}"/>
    <cellStyle name="Bilješka 2 2 2 10" xfId="427" xr:uid="{00000000-0005-0000-0000-00005D010000}"/>
    <cellStyle name="Bilješka 2 2 2 11" xfId="428" xr:uid="{00000000-0005-0000-0000-00005E010000}"/>
    <cellStyle name="Bilješka 2 2 2 12" xfId="429" xr:uid="{00000000-0005-0000-0000-00005F010000}"/>
    <cellStyle name="Bilješka 2 2 2 13" xfId="430" xr:uid="{00000000-0005-0000-0000-000060010000}"/>
    <cellStyle name="Bilješka 2 2 2 14" xfId="431" xr:uid="{00000000-0005-0000-0000-000061010000}"/>
    <cellStyle name="Bilješka 2 2 2 15" xfId="432" xr:uid="{00000000-0005-0000-0000-000062010000}"/>
    <cellStyle name="Bilješka 2 2 2 16" xfId="433" xr:uid="{00000000-0005-0000-0000-000063010000}"/>
    <cellStyle name="Bilješka 2 2 2 17" xfId="434" xr:uid="{00000000-0005-0000-0000-000064010000}"/>
    <cellStyle name="Bilješka 2 2 2 18" xfId="435" xr:uid="{00000000-0005-0000-0000-000065010000}"/>
    <cellStyle name="Bilješka 2 2 2 19" xfId="436" xr:uid="{00000000-0005-0000-0000-000066010000}"/>
    <cellStyle name="Bilješka 2 2 2 2" xfId="437" xr:uid="{00000000-0005-0000-0000-000067010000}"/>
    <cellStyle name="Bilješka 2 2 2 20" xfId="438" xr:uid="{00000000-0005-0000-0000-000068010000}"/>
    <cellStyle name="Bilješka 2 2 2 21" xfId="439" xr:uid="{00000000-0005-0000-0000-000069010000}"/>
    <cellStyle name="Bilješka 2 2 2 3" xfId="440" xr:uid="{00000000-0005-0000-0000-00006A010000}"/>
    <cellStyle name="Bilješka 2 2 2 4" xfId="441" xr:uid="{00000000-0005-0000-0000-00006B010000}"/>
    <cellStyle name="Bilješka 2 2 2 5" xfId="442" xr:uid="{00000000-0005-0000-0000-00006C010000}"/>
    <cellStyle name="Bilješka 2 2 2 6" xfId="443" xr:uid="{00000000-0005-0000-0000-00006D010000}"/>
    <cellStyle name="Bilješka 2 2 2 7" xfId="444" xr:uid="{00000000-0005-0000-0000-00006E010000}"/>
    <cellStyle name="Bilješka 2 2 2 8" xfId="445" xr:uid="{00000000-0005-0000-0000-00006F010000}"/>
    <cellStyle name="Bilješka 2 2 2 9" xfId="446" xr:uid="{00000000-0005-0000-0000-000070010000}"/>
    <cellStyle name="Bilješka 2 2 20" xfId="447" xr:uid="{00000000-0005-0000-0000-000071010000}"/>
    <cellStyle name="Bilješka 2 2 21" xfId="448" xr:uid="{00000000-0005-0000-0000-000072010000}"/>
    <cellStyle name="Bilješka 2 2 22" xfId="449" xr:uid="{00000000-0005-0000-0000-000073010000}"/>
    <cellStyle name="Bilješka 2 2 23" xfId="450" xr:uid="{00000000-0005-0000-0000-000074010000}"/>
    <cellStyle name="Bilješka 2 2 24" xfId="451" xr:uid="{00000000-0005-0000-0000-000075010000}"/>
    <cellStyle name="Bilješka 2 2 25" xfId="452" xr:uid="{00000000-0005-0000-0000-000076010000}"/>
    <cellStyle name="Bilješka 2 2 3" xfId="453" xr:uid="{00000000-0005-0000-0000-000077010000}"/>
    <cellStyle name="Bilješka 2 2 3 10" xfId="454" xr:uid="{00000000-0005-0000-0000-000078010000}"/>
    <cellStyle name="Bilješka 2 2 3 11" xfId="455" xr:uid="{00000000-0005-0000-0000-000079010000}"/>
    <cellStyle name="Bilješka 2 2 3 12" xfId="456" xr:uid="{00000000-0005-0000-0000-00007A010000}"/>
    <cellStyle name="Bilješka 2 2 3 13" xfId="457" xr:uid="{00000000-0005-0000-0000-00007B010000}"/>
    <cellStyle name="Bilješka 2 2 3 14" xfId="458" xr:uid="{00000000-0005-0000-0000-00007C010000}"/>
    <cellStyle name="Bilješka 2 2 3 15" xfId="459" xr:uid="{00000000-0005-0000-0000-00007D010000}"/>
    <cellStyle name="Bilješka 2 2 3 16" xfId="460" xr:uid="{00000000-0005-0000-0000-00007E010000}"/>
    <cellStyle name="Bilješka 2 2 3 17" xfId="461" xr:uid="{00000000-0005-0000-0000-00007F010000}"/>
    <cellStyle name="Bilješka 2 2 3 18" xfId="462" xr:uid="{00000000-0005-0000-0000-000080010000}"/>
    <cellStyle name="Bilješka 2 2 3 19" xfId="463" xr:uid="{00000000-0005-0000-0000-000081010000}"/>
    <cellStyle name="Bilješka 2 2 3 2" xfId="464" xr:uid="{00000000-0005-0000-0000-000082010000}"/>
    <cellStyle name="Bilješka 2 2 3 20" xfId="465" xr:uid="{00000000-0005-0000-0000-000083010000}"/>
    <cellStyle name="Bilješka 2 2 3 21" xfId="466" xr:uid="{00000000-0005-0000-0000-000084010000}"/>
    <cellStyle name="Bilješka 2 2 3 3" xfId="467" xr:uid="{00000000-0005-0000-0000-000085010000}"/>
    <cellStyle name="Bilješka 2 2 3 4" xfId="468" xr:uid="{00000000-0005-0000-0000-000086010000}"/>
    <cellStyle name="Bilješka 2 2 3 5" xfId="469" xr:uid="{00000000-0005-0000-0000-000087010000}"/>
    <cellStyle name="Bilješka 2 2 3 6" xfId="470" xr:uid="{00000000-0005-0000-0000-000088010000}"/>
    <cellStyle name="Bilješka 2 2 3 7" xfId="471" xr:uid="{00000000-0005-0000-0000-000089010000}"/>
    <cellStyle name="Bilješka 2 2 3 8" xfId="472" xr:uid="{00000000-0005-0000-0000-00008A010000}"/>
    <cellStyle name="Bilješka 2 2 3 9" xfId="473" xr:uid="{00000000-0005-0000-0000-00008B010000}"/>
    <cellStyle name="Bilješka 2 2 4" xfId="474" xr:uid="{00000000-0005-0000-0000-00008C010000}"/>
    <cellStyle name="Bilješka 2 2 4 10" xfId="475" xr:uid="{00000000-0005-0000-0000-00008D010000}"/>
    <cellStyle name="Bilješka 2 2 4 11" xfId="476" xr:uid="{00000000-0005-0000-0000-00008E010000}"/>
    <cellStyle name="Bilješka 2 2 4 12" xfId="477" xr:uid="{00000000-0005-0000-0000-00008F010000}"/>
    <cellStyle name="Bilješka 2 2 4 13" xfId="478" xr:uid="{00000000-0005-0000-0000-000090010000}"/>
    <cellStyle name="Bilješka 2 2 4 14" xfId="479" xr:uid="{00000000-0005-0000-0000-000091010000}"/>
    <cellStyle name="Bilješka 2 2 4 15" xfId="480" xr:uid="{00000000-0005-0000-0000-000092010000}"/>
    <cellStyle name="Bilješka 2 2 4 16" xfId="481" xr:uid="{00000000-0005-0000-0000-000093010000}"/>
    <cellStyle name="Bilješka 2 2 4 17" xfId="482" xr:uid="{00000000-0005-0000-0000-000094010000}"/>
    <cellStyle name="Bilješka 2 2 4 18" xfId="483" xr:uid="{00000000-0005-0000-0000-000095010000}"/>
    <cellStyle name="Bilješka 2 2 4 19" xfId="484" xr:uid="{00000000-0005-0000-0000-000096010000}"/>
    <cellStyle name="Bilješka 2 2 4 2" xfId="485" xr:uid="{00000000-0005-0000-0000-000097010000}"/>
    <cellStyle name="Bilješka 2 2 4 20" xfId="486" xr:uid="{00000000-0005-0000-0000-000098010000}"/>
    <cellStyle name="Bilješka 2 2 4 21" xfId="487" xr:uid="{00000000-0005-0000-0000-000099010000}"/>
    <cellStyle name="Bilješka 2 2 4 3" xfId="488" xr:uid="{00000000-0005-0000-0000-00009A010000}"/>
    <cellStyle name="Bilješka 2 2 4 4" xfId="489" xr:uid="{00000000-0005-0000-0000-00009B010000}"/>
    <cellStyle name="Bilješka 2 2 4 5" xfId="490" xr:uid="{00000000-0005-0000-0000-00009C010000}"/>
    <cellStyle name="Bilješka 2 2 4 6" xfId="491" xr:uid="{00000000-0005-0000-0000-00009D010000}"/>
    <cellStyle name="Bilješka 2 2 4 7" xfId="492" xr:uid="{00000000-0005-0000-0000-00009E010000}"/>
    <cellStyle name="Bilješka 2 2 4 8" xfId="493" xr:uid="{00000000-0005-0000-0000-00009F010000}"/>
    <cellStyle name="Bilješka 2 2 4 9" xfId="494" xr:uid="{00000000-0005-0000-0000-0000A0010000}"/>
    <cellStyle name="Bilješka 2 2 5" xfId="495" xr:uid="{00000000-0005-0000-0000-0000A1010000}"/>
    <cellStyle name="Bilješka 2 2 5 10" xfId="496" xr:uid="{00000000-0005-0000-0000-0000A2010000}"/>
    <cellStyle name="Bilješka 2 2 5 11" xfId="497" xr:uid="{00000000-0005-0000-0000-0000A3010000}"/>
    <cellStyle name="Bilješka 2 2 5 12" xfId="498" xr:uid="{00000000-0005-0000-0000-0000A4010000}"/>
    <cellStyle name="Bilješka 2 2 5 13" xfId="499" xr:uid="{00000000-0005-0000-0000-0000A5010000}"/>
    <cellStyle name="Bilješka 2 2 5 14" xfId="500" xr:uid="{00000000-0005-0000-0000-0000A6010000}"/>
    <cellStyle name="Bilješka 2 2 5 15" xfId="501" xr:uid="{00000000-0005-0000-0000-0000A7010000}"/>
    <cellStyle name="Bilješka 2 2 5 16" xfId="502" xr:uid="{00000000-0005-0000-0000-0000A8010000}"/>
    <cellStyle name="Bilješka 2 2 5 17" xfId="503" xr:uid="{00000000-0005-0000-0000-0000A9010000}"/>
    <cellStyle name="Bilješka 2 2 5 18" xfId="504" xr:uid="{00000000-0005-0000-0000-0000AA010000}"/>
    <cellStyle name="Bilješka 2 2 5 19" xfId="505" xr:uid="{00000000-0005-0000-0000-0000AB010000}"/>
    <cellStyle name="Bilješka 2 2 5 2" xfId="506" xr:uid="{00000000-0005-0000-0000-0000AC010000}"/>
    <cellStyle name="Bilješka 2 2 5 20" xfId="507" xr:uid="{00000000-0005-0000-0000-0000AD010000}"/>
    <cellStyle name="Bilješka 2 2 5 21" xfId="508" xr:uid="{00000000-0005-0000-0000-0000AE010000}"/>
    <cellStyle name="Bilješka 2 2 5 3" xfId="509" xr:uid="{00000000-0005-0000-0000-0000AF010000}"/>
    <cellStyle name="Bilješka 2 2 5 4" xfId="510" xr:uid="{00000000-0005-0000-0000-0000B0010000}"/>
    <cellStyle name="Bilješka 2 2 5 5" xfId="511" xr:uid="{00000000-0005-0000-0000-0000B1010000}"/>
    <cellStyle name="Bilješka 2 2 5 6" xfId="512" xr:uid="{00000000-0005-0000-0000-0000B2010000}"/>
    <cellStyle name="Bilješka 2 2 5 7" xfId="513" xr:uid="{00000000-0005-0000-0000-0000B3010000}"/>
    <cellStyle name="Bilješka 2 2 5 8" xfId="514" xr:uid="{00000000-0005-0000-0000-0000B4010000}"/>
    <cellStyle name="Bilješka 2 2 5 9" xfId="515" xr:uid="{00000000-0005-0000-0000-0000B5010000}"/>
    <cellStyle name="Bilješka 2 2 6" xfId="516" xr:uid="{00000000-0005-0000-0000-0000B6010000}"/>
    <cellStyle name="Bilješka 2 2 7" xfId="517" xr:uid="{00000000-0005-0000-0000-0000B7010000}"/>
    <cellStyle name="Bilješka 2 2 8" xfId="518" xr:uid="{00000000-0005-0000-0000-0000B8010000}"/>
    <cellStyle name="Bilješka 2 2 9" xfId="519" xr:uid="{00000000-0005-0000-0000-0000B9010000}"/>
    <cellStyle name="Bilješka 2 20" xfId="520" xr:uid="{00000000-0005-0000-0000-0000BA010000}"/>
    <cellStyle name="Bilješka 2 21" xfId="521" xr:uid="{00000000-0005-0000-0000-0000BB010000}"/>
    <cellStyle name="Bilješka 2 22" xfId="522" xr:uid="{00000000-0005-0000-0000-0000BC010000}"/>
    <cellStyle name="Bilješka 2 23" xfId="523" xr:uid="{00000000-0005-0000-0000-0000BD010000}"/>
    <cellStyle name="Bilješka 2 24" xfId="524" xr:uid="{00000000-0005-0000-0000-0000BE010000}"/>
    <cellStyle name="Bilješka 2 3" xfId="525" xr:uid="{00000000-0005-0000-0000-0000BF010000}"/>
    <cellStyle name="Bilješka 2 3 10" xfId="526" xr:uid="{00000000-0005-0000-0000-0000C0010000}"/>
    <cellStyle name="Bilješka 2 3 11" xfId="527" xr:uid="{00000000-0005-0000-0000-0000C1010000}"/>
    <cellStyle name="Bilješka 2 3 12" xfId="528" xr:uid="{00000000-0005-0000-0000-0000C2010000}"/>
    <cellStyle name="Bilješka 2 3 13" xfId="529" xr:uid="{00000000-0005-0000-0000-0000C3010000}"/>
    <cellStyle name="Bilješka 2 3 14" xfId="530" xr:uid="{00000000-0005-0000-0000-0000C4010000}"/>
    <cellStyle name="Bilješka 2 3 15" xfId="531" xr:uid="{00000000-0005-0000-0000-0000C5010000}"/>
    <cellStyle name="Bilješka 2 3 16" xfId="532" xr:uid="{00000000-0005-0000-0000-0000C6010000}"/>
    <cellStyle name="Bilješka 2 3 17" xfId="533" xr:uid="{00000000-0005-0000-0000-0000C7010000}"/>
    <cellStyle name="Bilješka 2 3 18" xfId="534" xr:uid="{00000000-0005-0000-0000-0000C8010000}"/>
    <cellStyle name="Bilješka 2 3 19" xfId="535" xr:uid="{00000000-0005-0000-0000-0000C9010000}"/>
    <cellStyle name="Bilješka 2 3 2" xfId="536" xr:uid="{00000000-0005-0000-0000-0000CA010000}"/>
    <cellStyle name="Bilješka 2 3 20" xfId="537" xr:uid="{00000000-0005-0000-0000-0000CB010000}"/>
    <cellStyle name="Bilješka 2 3 21" xfId="538" xr:uid="{00000000-0005-0000-0000-0000CC010000}"/>
    <cellStyle name="Bilješka 2 3 3" xfId="539" xr:uid="{00000000-0005-0000-0000-0000CD010000}"/>
    <cellStyle name="Bilješka 2 3 4" xfId="540" xr:uid="{00000000-0005-0000-0000-0000CE010000}"/>
    <cellStyle name="Bilješka 2 3 5" xfId="541" xr:uid="{00000000-0005-0000-0000-0000CF010000}"/>
    <cellStyle name="Bilješka 2 3 6" xfId="542" xr:uid="{00000000-0005-0000-0000-0000D0010000}"/>
    <cellStyle name="Bilješka 2 3 7" xfId="543" xr:uid="{00000000-0005-0000-0000-0000D1010000}"/>
    <cellStyle name="Bilješka 2 3 8" xfId="544" xr:uid="{00000000-0005-0000-0000-0000D2010000}"/>
    <cellStyle name="Bilješka 2 3 9" xfId="545" xr:uid="{00000000-0005-0000-0000-0000D3010000}"/>
    <cellStyle name="Bilješka 2 4" xfId="546" xr:uid="{00000000-0005-0000-0000-0000D4010000}"/>
    <cellStyle name="Bilješka 2 5" xfId="547" xr:uid="{00000000-0005-0000-0000-0000D5010000}"/>
    <cellStyle name="Bilješka 2 6" xfId="548" xr:uid="{00000000-0005-0000-0000-0000D6010000}"/>
    <cellStyle name="Bilješka 2 7" xfId="549" xr:uid="{00000000-0005-0000-0000-0000D7010000}"/>
    <cellStyle name="Bilješka 2 8" xfId="550" xr:uid="{00000000-0005-0000-0000-0000D8010000}"/>
    <cellStyle name="Bilješka 2 9" xfId="551" xr:uid="{00000000-0005-0000-0000-0000D9010000}"/>
    <cellStyle name="Bilješka 20" xfId="552" xr:uid="{00000000-0005-0000-0000-0000DA010000}"/>
    <cellStyle name="Bilješka 21" xfId="553" xr:uid="{00000000-0005-0000-0000-0000DB010000}"/>
    <cellStyle name="Bilješka 22" xfId="554" xr:uid="{00000000-0005-0000-0000-0000DC010000}"/>
    <cellStyle name="Bilješka 23" xfId="555" xr:uid="{00000000-0005-0000-0000-0000DD010000}"/>
    <cellStyle name="Bilješka 24" xfId="556" xr:uid="{00000000-0005-0000-0000-0000DE010000}"/>
    <cellStyle name="Bilješka 25" xfId="557" xr:uid="{00000000-0005-0000-0000-0000DF010000}"/>
    <cellStyle name="Bilješka 26" xfId="558" xr:uid="{00000000-0005-0000-0000-0000E0010000}"/>
    <cellStyle name="Bilješka 27" xfId="559" xr:uid="{00000000-0005-0000-0000-0000E1010000}"/>
    <cellStyle name="Bilješka 3" xfId="560" xr:uid="{00000000-0005-0000-0000-0000E2010000}"/>
    <cellStyle name="Bilješka 3 10" xfId="561" xr:uid="{00000000-0005-0000-0000-0000E3010000}"/>
    <cellStyle name="Bilješka 3 11" xfId="562" xr:uid="{00000000-0005-0000-0000-0000E4010000}"/>
    <cellStyle name="Bilješka 3 12" xfId="563" xr:uid="{00000000-0005-0000-0000-0000E5010000}"/>
    <cellStyle name="Bilješka 3 13" xfId="564" xr:uid="{00000000-0005-0000-0000-0000E6010000}"/>
    <cellStyle name="Bilješka 3 14" xfId="565" xr:uid="{00000000-0005-0000-0000-0000E7010000}"/>
    <cellStyle name="Bilješka 3 15" xfId="566" xr:uid="{00000000-0005-0000-0000-0000E8010000}"/>
    <cellStyle name="Bilješka 3 16" xfId="567" xr:uid="{00000000-0005-0000-0000-0000E9010000}"/>
    <cellStyle name="Bilješka 3 17" xfId="568" xr:uid="{00000000-0005-0000-0000-0000EA010000}"/>
    <cellStyle name="Bilješka 3 18" xfId="569" xr:uid="{00000000-0005-0000-0000-0000EB010000}"/>
    <cellStyle name="Bilješka 3 19" xfId="570" xr:uid="{00000000-0005-0000-0000-0000EC010000}"/>
    <cellStyle name="Bilješka 3 2" xfId="571" xr:uid="{00000000-0005-0000-0000-0000ED010000}"/>
    <cellStyle name="Bilješka 3 2 10" xfId="572" xr:uid="{00000000-0005-0000-0000-0000EE010000}"/>
    <cellStyle name="Bilješka 3 2 11" xfId="573" xr:uid="{00000000-0005-0000-0000-0000EF010000}"/>
    <cellStyle name="Bilješka 3 2 12" xfId="574" xr:uid="{00000000-0005-0000-0000-0000F0010000}"/>
    <cellStyle name="Bilješka 3 2 13" xfId="575" xr:uid="{00000000-0005-0000-0000-0000F1010000}"/>
    <cellStyle name="Bilješka 3 2 14" xfId="576" xr:uid="{00000000-0005-0000-0000-0000F2010000}"/>
    <cellStyle name="Bilješka 3 2 15" xfId="577" xr:uid="{00000000-0005-0000-0000-0000F3010000}"/>
    <cellStyle name="Bilješka 3 2 16" xfId="578" xr:uid="{00000000-0005-0000-0000-0000F4010000}"/>
    <cellStyle name="Bilješka 3 2 17" xfId="579" xr:uid="{00000000-0005-0000-0000-0000F5010000}"/>
    <cellStyle name="Bilješka 3 2 18" xfId="580" xr:uid="{00000000-0005-0000-0000-0000F6010000}"/>
    <cellStyle name="Bilješka 3 2 19" xfId="581" xr:uid="{00000000-0005-0000-0000-0000F7010000}"/>
    <cellStyle name="Bilješka 3 2 2" xfId="582" xr:uid="{00000000-0005-0000-0000-0000F8010000}"/>
    <cellStyle name="Bilješka 3 2 20" xfId="583" xr:uid="{00000000-0005-0000-0000-0000F9010000}"/>
    <cellStyle name="Bilješka 3 2 21" xfId="584" xr:uid="{00000000-0005-0000-0000-0000FA010000}"/>
    <cellStyle name="Bilješka 3 2 3" xfId="585" xr:uid="{00000000-0005-0000-0000-0000FB010000}"/>
    <cellStyle name="Bilješka 3 2 4" xfId="586" xr:uid="{00000000-0005-0000-0000-0000FC010000}"/>
    <cellStyle name="Bilješka 3 2 5" xfId="587" xr:uid="{00000000-0005-0000-0000-0000FD010000}"/>
    <cellStyle name="Bilješka 3 2 6" xfId="588" xr:uid="{00000000-0005-0000-0000-0000FE010000}"/>
    <cellStyle name="Bilješka 3 2 7" xfId="589" xr:uid="{00000000-0005-0000-0000-0000FF010000}"/>
    <cellStyle name="Bilješka 3 2 8" xfId="590" xr:uid="{00000000-0005-0000-0000-000000020000}"/>
    <cellStyle name="Bilješka 3 2 9" xfId="591" xr:uid="{00000000-0005-0000-0000-000001020000}"/>
    <cellStyle name="Bilješka 3 20" xfId="592" xr:uid="{00000000-0005-0000-0000-000002020000}"/>
    <cellStyle name="Bilješka 3 21" xfId="593" xr:uid="{00000000-0005-0000-0000-000003020000}"/>
    <cellStyle name="Bilješka 3 22" xfId="594" xr:uid="{00000000-0005-0000-0000-000004020000}"/>
    <cellStyle name="Bilješka 3 3" xfId="595" xr:uid="{00000000-0005-0000-0000-000005020000}"/>
    <cellStyle name="Bilješka 3 4" xfId="596" xr:uid="{00000000-0005-0000-0000-000006020000}"/>
    <cellStyle name="Bilješka 3 5" xfId="597" xr:uid="{00000000-0005-0000-0000-000007020000}"/>
    <cellStyle name="Bilješka 3 6" xfId="598" xr:uid="{00000000-0005-0000-0000-000008020000}"/>
    <cellStyle name="Bilješka 3 7" xfId="599" xr:uid="{00000000-0005-0000-0000-000009020000}"/>
    <cellStyle name="Bilješka 3 8" xfId="600" xr:uid="{00000000-0005-0000-0000-00000A020000}"/>
    <cellStyle name="Bilješka 3 9" xfId="601" xr:uid="{00000000-0005-0000-0000-00000B020000}"/>
    <cellStyle name="Bilješka 4" xfId="602" xr:uid="{00000000-0005-0000-0000-00000C020000}"/>
    <cellStyle name="Bilješka 4 10" xfId="603" xr:uid="{00000000-0005-0000-0000-00000D020000}"/>
    <cellStyle name="Bilješka 4 11" xfId="604" xr:uid="{00000000-0005-0000-0000-00000E020000}"/>
    <cellStyle name="Bilješka 4 12" xfId="605" xr:uid="{00000000-0005-0000-0000-00000F020000}"/>
    <cellStyle name="Bilješka 4 13" xfId="606" xr:uid="{00000000-0005-0000-0000-000010020000}"/>
    <cellStyle name="Bilješka 4 14" xfId="607" xr:uid="{00000000-0005-0000-0000-000011020000}"/>
    <cellStyle name="Bilješka 4 15" xfId="608" xr:uid="{00000000-0005-0000-0000-000012020000}"/>
    <cellStyle name="Bilješka 4 16" xfId="609" xr:uid="{00000000-0005-0000-0000-000013020000}"/>
    <cellStyle name="Bilješka 4 17" xfId="610" xr:uid="{00000000-0005-0000-0000-000014020000}"/>
    <cellStyle name="Bilješka 4 18" xfId="611" xr:uid="{00000000-0005-0000-0000-000015020000}"/>
    <cellStyle name="Bilješka 4 19" xfId="612" xr:uid="{00000000-0005-0000-0000-000016020000}"/>
    <cellStyle name="Bilješka 4 2" xfId="613" xr:uid="{00000000-0005-0000-0000-000017020000}"/>
    <cellStyle name="Bilješka 4 2 10" xfId="614" xr:uid="{00000000-0005-0000-0000-000018020000}"/>
    <cellStyle name="Bilješka 4 2 11" xfId="615" xr:uid="{00000000-0005-0000-0000-000019020000}"/>
    <cellStyle name="Bilješka 4 2 12" xfId="616" xr:uid="{00000000-0005-0000-0000-00001A020000}"/>
    <cellStyle name="Bilješka 4 2 13" xfId="617" xr:uid="{00000000-0005-0000-0000-00001B020000}"/>
    <cellStyle name="Bilješka 4 2 14" xfId="618" xr:uid="{00000000-0005-0000-0000-00001C020000}"/>
    <cellStyle name="Bilješka 4 2 15" xfId="619" xr:uid="{00000000-0005-0000-0000-00001D020000}"/>
    <cellStyle name="Bilješka 4 2 16" xfId="620" xr:uid="{00000000-0005-0000-0000-00001E020000}"/>
    <cellStyle name="Bilješka 4 2 17" xfId="621" xr:uid="{00000000-0005-0000-0000-00001F020000}"/>
    <cellStyle name="Bilješka 4 2 18" xfId="622" xr:uid="{00000000-0005-0000-0000-000020020000}"/>
    <cellStyle name="Bilješka 4 2 19" xfId="623" xr:uid="{00000000-0005-0000-0000-000021020000}"/>
    <cellStyle name="Bilješka 4 2 2" xfId="624" xr:uid="{00000000-0005-0000-0000-000022020000}"/>
    <cellStyle name="Bilješka 4 2 20" xfId="625" xr:uid="{00000000-0005-0000-0000-000023020000}"/>
    <cellStyle name="Bilješka 4 2 21" xfId="626" xr:uid="{00000000-0005-0000-0000-000024020000}"/>
    <cellStyle name="Bilješka 4 2 3" xfId="627" xr:uid="{00000000-0005-0000-0000-000025020000}"/>
    <cellStyle name="Bilješka 4 2 4" xfId="628" xr:uid="{00000000-0005-0000-0000-000026020000}"/>
    <cellStyle name="Bilješka 4 2 5" xfId="629" xr:uid="{00000000-0005-0000-0000-000027020000}"/>
    <cellStyle name="Bilješka 4 2 6" xfId="630" xr:uid="{00000000-0005-0000-0000-000028020000}"/>
    <cellStyle name="Bilješka 4 2 7" xfId="631" xr:uid="{00000000-0005-0000-0000-000029020000}"/>
    <cellStyle name="Bilješka 4 2 8" xfId="632" xr:uid="{00000000-0005-0000-0000-00002A020000}"/>
    <cellStyle name="Bilješka 4 2 9" xfId="633" xr:uid="{00000000-0005-0000-0000-00002B020000}"/>
    <cellStyle name="Bilješka 4 20" xfId="634" xr:uid="{00000000-0005-0000-0000-00002C020000}"/>
    <cellStyle name="Bilješka 4 21" xfId="635" xr:uid="{00000000-0005-0000-0000-00002D020000}"/>
    <cellStyle name="Bilješka 4 22" xfId="636" xr:uid="{00000000-0005-0000-0000-00002E020000}"/>
    <cellStyle name="Bilješka 4 23" xfId="637" xr:uid="{00000000-0005-0000-0000-00002F020000}"/>
    <cellStyle name="Bilješka 4 24" xfId="638" xr:uid="{00000000-0005-0000-0000-000030020000}"/>
    <cellStyle name="Bilješka 4 3" xfId="639" xr:uid="{00000000-0005-0000-0000-000031020000}"/>
    <cellStyle name="Bilješka 4 3 10" xfId="640" xr:uid="{00000000-0005-0000-0000-000032020000}"/>
    <cellStyle name="Bilješka 4 3 11" xfId="641" xr:uid="{00000000-0005-0000-0000-000033020000}"/>
    <cellStyle name="Bilješka 4 3 12" xfId="642" xr:uid="{00000000-0005-0000-0000-000034020000}"/>
    <cellStyle name="Bilješka 4 3 13" xfId="643" xr:uid="{00000000-0005-0000-0000-000035020000}"/>
    <cellStyle name="Bilješka 4 3 14" xfId="644" xr:uid="{00000000-0005-0000-0000-000036020000}"/>
    <cellStyle name="Bilješka 4 3 15" xfId="645" xr:uid="{00000000-0005-0000-0000-000037020000}"/>
    <cellStyle name="Bilješka 4 3 16" xfId="646" xr:uid="{00000000-0005-0000-0000-000038020000}"/>
    <cellStyle name="Bilješka 4 3 17" xfId="647" xr:uid="{00000000-0005-0000-0000-000039020000}"/>
    <cellStyle name="Bilješka 4 3 18" xfId="648" xr:uid="{00000000-0005-0000-0000-00003A020000}"/>
    <cellStyle name="Bilješka 4 3 19" xfId="649" xr:uid="{00000000-0005-0000-0000-00003B020000}"/>
    <cellStyle name="Bilješka 4 3 2" xfId="650" xr:uid="{00000000-0005-0000-0000-00003C020000}"/>
    <cellStyle name="Bilješka 4 3 20" xfId="651" xr:uid="{00000000-0005-0000-0000-00003D020000}"/>
    <cellStyle name="Bilješka 4 3 21" xfId="652" xr:uid="{00000000-0005-0000-0000-00003E020000}"/>
    <cellStyle name="Bilješka 4 3 3" xfId="653" xr:uid="{00000000-0005-0000-0000-00003F020000}"/>
    <cellStyle name="Bilješka 4 3 4" xfId="654" xr:uid="{00000000-0005-0000-0000-000040020000}"/>
    <cellStyle name="Bilješka 4 3 5" xfId="655" xr:uid="{00000000-0005-0000-0000-000041020000}"/>
    <cellStyle name="Bilješka 4 3 6" xfId="656" xr:uid="{00000000-0005-0000-0000-000042020000}"/>
    <cellStyle name="Bilješka 4 3 7" xfId="657" xr:uid="{00000000-0005-0000-0000-000043020000}"/>
    <cellStyle name="Bilješka 4 3 8" xfId="658" xr:uid="{00000000-0005-0000-0000-000044020000}"/>
    <cellStyle name="Bilješka 4 3 9" xfId="659" xr:uid="{00000000-0005-0000-0000-000045020000}"/>
    <cellStyle name="Bilješka 4 4" xfId="660" xr:uid="{00000000-0005-0000-0000-000046020000}"/>
    <cellStyle name="Bilješka 4 4 10" xfId="661" xr:uid="{00000000-0005-0000-0000-000047020000}"/>
    <cellStyle name="Bilješka 4 4 11" xfId="662" xr:uid="{00000000-0005-0000-0000-000048020000}"/>
    <cellStyle name="Bilješka 4 4 12" xfId="663" xr:uid="{00000000-0005-0000-0000-000049020000}"/>
    <cellStyle name="Bilješka 4 4 13" xfId="664" xr:uid="{00000000-0005-0000-0000-00004A020000}"/>
    <cellStyle name="Bilješka 4 4 14" xfId="665" xr:uid="{00000000-0005-0000-0000-00004B020000}"/>
    <cellStyle name="Bilješka 4 4 15" xfId="666" xr:uid="{00000000-0005-0000-0000-00004C020000}"/>
    <cellStyle name="Bilješka 4 4 16" xfId="667" xr:uid="{00000000-0005-0000-0000-00004D020000}"/>
    <cellStyle name="Bilješka 4 4 17" xfId="668" xr:uid="{00000000-0005-0000-0000-00004E020000}"/>
    <cellStyle name="Bilješka 4 4 18" xfId="669" xr:uid="{00000000-0005-0000-0000-00004F020000}"/>
    <cellStyle name="Bilješka 4 4 19" xfId="670" xr:uid="{00000000-0005-0000-0000-000050020000}"/>
    <cellStyle name="Bilješka 4 4 2" xfId="671" xr:uid="{00000000-0005-0000-0000-000051020000}"/>
    <cellStyle name="Bilješka 4 4 20" xfId="672" xr:uid="{00000000-0005-0000-0000-000052020000}"/>
    <cellStyle name="Bilješka 4 4 21" xfId="673" xr:uid="{00000000-0005-0000-0000-000053020000}"/>
    <cellStyle name="Bilješka 4 4 3" xfId="674" xr:uid="{00000000-0005-0000-0000-000054020000}"/>
    <cellStyle name="Bilješka 4 4 4" xfId="675" xr:uid="{00000000-0005-0000-0000-000055020000}"/>
    <cellStyle name="Bilješka 4 4 5" xfId="676" xr:uid="{00000000-0005-0000-0000-000056020000}"/>
    <cellStyle name="Bilješka 4 4 6" xfId="677" xr:uid="{00000000-0005-0000-0000-000057020000}"/>
    <cellStyle name="Bilješka 4 4 7" xfId="678" xr:uid="{00000000-0005-0000-0000-000058020000}"/>
    <cellStyle name="Bilješka 4 4 8" xfId="679" xr:uid="{00000000-0005-0000-0000-000059020000}"/>
    <cellStyle name="Bilješka 4 4 9" xfId="680" xr:uid="{00000000-0005-0000-0000-00005A020000}"/>
    <cellStyle name="Bilješka 4 5" xfId="681" xr:uid="{00000000-0005-0000-0000-00005B020000}"/>
    <cellStyle name="Bilješka 4 6" xfId="682" xr:uid="{00000000-0005-0000-0000-00005C020000}"/>
    <cellStyle name="Bilješka 4 7" xfId="683" xr:uid="{00000000-0005-0000-0000-00005D020000}"/>
    <cellStyle name="Bilješka 4 8" xfId="684" xr:uid="{00000000-0005-0000-0000-00005E020000}"/>
    <cellStyle name="Bilješka 4 9" xfId="685" xr:uid="{00000000-0005-0000-0000-00005F020000}"/>
    <cellStyle name="Bilješka 5" xfId="686" xr:uid="{00000000-0005-0000-0000-000060020000}"/>
    <cellStyle name="Bilješka 5 10" xfId="687" xr:uid="{00000000-0005-0000-0000-000061020000}"/>
    <cellStyle name="Bilješka 5 11" xfId="688" xr:uid="{00000000-0005-0000-0000-000062020000}"/>
    <cellStyle name="Bilješka 5 12" xfId="689" xr:uid="{00000000-0005-0000-0000-000063020000}"/>
    <cellStyle name="Bilješka 5 13" xfId="690" xr:uid="{00000000-0005-0000-0000-000064020000}"/>
    <cellStyle name="Bilješka 5 14" xfId="691" xr:uid="{00000000-0005-0000-0000-000065020000}"/>
    <cellStyle name="Bilješka 5 15" xfId="692" xr:uid="{00000000-0005-0000-0000-000066020000}"/>
    <cellStyle name="Bilješka 5 16" xfId="693" xr:uid="{00000000-0005-0000-0000-000067020000}"/>
    <cellStyle name="Bilješka 5 17" xfId="694" xr:uid="{00000000-0005-0000-0000-000068020000}"/>
    <cellStyle name="Bilješka 5 18" xfId="695" xr:uid="{00000000-0005-0000-0000-000069020000}"/>
    <cellStyle name="Bilješka 5 19" xfId="696" xr:uid="{00000000-0005-0000-0000-00006A020000}"/>
    <cellStyle name="Bilješka 5 2" xfId="697" xr:uid="{00000000-0005-0000-0000-00006B020000}"/>
    <cellStyle name="Bilješka 5 2 10" xfId="698" xr:uid="{00000000-0005-0000-0000-00006C020000}"/>
    <cellStyle name="Bilješka 5 2 11" xfId="699" xr:uid="{00000000-0005-0000-0000-00006D020000}"/>
    <cellStyle name="Bilješka 5 2 12" xfId="700" xr:uid="{00000000-0005-0000-0000-00006E020000}"/>
    <cellStyle name="Bilješka 5 2 13" xfId="701" xr:uid="{00000000-0005-0000-0000-00006F020000}"/>
    <cellStyle name="Bilješka 5 2 14" xfId="702" xr:uid="{00000000-0005-0000-0000-000070020000}"/>
    <cellStyle name="Bilješka 5 2 15" xfId="703" xr:uid="{00000000-0005-0000-0000-000071020000}"/>
    <cellStyle name="Bilješka 5 2 16" xfId="704" xr:uid="{00000000-0005-0000-0000-000072020000}"/>
    <cellStyle name="Bilješka 5 2 17" xfId="705" xr:uid="{00000000-0005-0000-0000-000073020000}"/>
    <cellStyle name="Bilješka 5 2 18" xfId="706" xr:uid="{00000000-0005-0000-0000-000074020000}"/>
    <cellStyle name="Bilješka 5 2 19" xfId="707" xr:uid="{00000000-0005-0000-0000-000075020000}"/>
    <cellStyle name="Bilješka 5 2 2" xfId="708" xr:uid="{00000000-0005-0000-0000-000076020000}"/>
    <cellStyle name="Bilješka 5 2 20" xfId="709" xr:uid="{00000000-0005-0000-0000-000077020000}"/>
    <cellStyle name="Bilješka 5 2 21" xfId="710" xr:uid="{00000000-0005-0000-0000-000078020000}"/>
    <cellStyle name="Bilješka 5 2 3" xfId="711" xr:uid="{00000000-0005-0000-0000-000079020000}"/>
    <cellStyle name="Bilješka 5 2 4" xfId="712" xr:uid="{00000000-0005-0000-0000-00007A020000}"/>
    <cellStyle name="Bilješka 5 2 5" xfId="713" xr:uid="{00000000-0005-0000-0000-00007B020000}"/>
    <cellStyle name="Bilješka 5 2 6" xfId="714" xr:uid="{00000000-0005-0000-0000-00007C020000}"/>
    <cellStyle name="Bilješka 5 2 7" xfId="715" xr:uid="{00000000-0005-0000-0000-00007D020000}"/>
    <cellStyle name="Bilješka 5 2 8" xfId="716" xr:uid="{00000000-0005-0000-0000-00007E020000}"/>
    <cellStyle name="Bilješka 5 2 9" xfId="717" xr:uid="{00000000-0005-0000-0000-00007F020000}"/>
    <cellStyle name="Bilješka 5 20" xfId="718" xr:uid="{00000000-0005-0000-0000-000080020000}"/>
    <cellStyle name="Bilješka 5 21" xfId="719" xr:uid="{00000000-0005-0000-0000-000081020000}"/>
    <cellStyle name="Bilješka 5 22" xfId="720" xr:uid="{00000000-0005-0000-0000-000082020000}"/>
    <cellStyle name="Bilješka 5 23" xfId="721" xr:uid="{00000000-0005-0000-0000-000083020000}"/>
    <cellStyle name="Bilješka 5 3" xfId="722" xr:uid="{00000000-0005-0000-0000-000084020000}"/>
    <cellStyle name="Bilješka 5 3 10" xfId="723" xr:uid="{00000000-0005-0000-0000-000085020000}"/>
    <cellStyle name="Bilješka 5 3 11" xfId="724" xr:uid="{00000000-0005-0000-0000-000086020000}"/>
    <cellStyle name="Bilješka 5 3 12" xfId="725" xr:uid="{00000000-0005-0000-0000-000087020000}"/>
    <cellStyle name="Bilješka 5 3 13" xfId="726" xr:uid="{00000000-0005-0000-0000-000088020000}"/>
    <cellStyle name="Bilješka 5 3 14" xfId="727" xr:uid="{00000000-0005-0000-0000-000089020000}"/>
    <cellStyle name="Bilješka 5 3 15" xfId="728" xr:uid="{00000000-0005-0000-0000-00008A020000}"/>
    <cellStyle name="Bilješka 5 3 16" xfId="729" xr:uid="{00000000-0005-0000-0000-00008B020000}"/>
    <cellStyle name="Bilješka 5 3 17" xfId="730" xr:uid="{00000000-0005-0000-0000-00008C020000}"/>
    <cellStyle name="Bilješka 5 3 18" xfId="731" xr:uid="{00000000-0005-0000-0000-00008D020000}"/>
    <cellStyle name="Bilješka 5 3 19" xfId="732" xr:uid="{00000000-0005-0000-0000-00008E020000}"/>
    <cellStyle name="Bilješka 5 3 2" xfId="733" xr:uid="{00000000-0005-0000-0000-00008F020000}"/>
    <cellStyle name="Bilješka 5 3 20" xfId="734" xr:uid="{00000000-0005-0000-0000-000090020000}"/>
    <cellStyle name="Bilješka 5 3 21" xfId="735" xr:uid="{00000000-0005-0000-0000-000091020000}"/>
    <cellStyle name="Bilješka 5 3 3" xfId="736" xr:uid="{00000000-0005-0000-0000-000092020000}"/>
    <cellStyle name="Bilješka 5 3 4" xfId="737" xr:uid="{00000000-0005-0000-0000-000093020000}"/>
    <cellStyle name="Bilješka 5 3 5" xfId="738" xr:uid="{00000000-0005-0000-0000-000094020000}"/>
    <cellStyle name="Bilješka 5 3 6" xfId="739" xr:uid="{00000000-0005-0000-0000-000095020000}"/>
    <cellStyle name="Bilješka 5 3 7" xfId="740" xr:uid="{00000000-0005-0000-0000-000096020000}"/>
    <cellStyle name="Bilješka 5 3 8" xfId="741" xr:uid="{00000000-0005-0000-0000-000097020000}"/>
    <cellStyle name="Bilješka 5 3 9" xfId="742" xr:uid="{00000000-0005-0000-0000-000098020000}"/>
    <cellStyle name="Bilješka 5 4" xfId="743" xr:uid="{00000000-0005-0000-0000-000099020000}"/>
    <cellStyle name="Bilješka 5 5" xfId="744" xr:uid="{00000000-0005-0000-0000-00009A020000}"/>
    <cellStyle name="Bilješka 5 6" xfId="745" xr:uid="{00000000-0005-0000-0000-00009B020000}"/>
    <cellStyle name="Bilješka 5 7" xfId="746" xr:uid="{00000000-0005-0000-0000-00009C020000}"/>
    <cellStyle name="Bilješka 5 8" xfId="747" xr:uid="{00000000-0005-0000-0000-00009D020000}"/>
    <cellStyle name="Bilješka 5 9" xfId="748" xr:uid="{00000000-0005-0000-0000-00009E020000}"/>
    <cellStyle name="Bilješka 6" xfId="749" xr:uid="{00000000-0005-0000-0000-00009F020000}"/>
    <cellStyle name="Bilješka 6 10" xfId="750" xr:uid="{00000000-0005-0000-0000-0000A0020000}"/>
    <cellStyle name="Bilješka 6 11" xfId="751" xr:uid="{00000000-0005-0000-0000-0000A1020000}"/>
    <cellStyle name="Bilješka 6 12" xfId="752" xr:uid="{00000000-0005-0000-0000-0000A2020000}"/>
    <cellStyle name="Bilješka 6 13" xfId="753" xr:uid="{00000000-0005-0000-0000-0000A3020000}"/>
    <cellStyle name="Bilješka 6 14" xfId="754" xr:uid="{00000000-0005-0000-0000-0000A4020000}"/>
    <cellStyle name="Bilješka 6 15" xfId="755" xr:uid="{00000000-0005-0000-0000-0000A5020000}"/>
    <cellStyle name="Bilješka 6 16" xfId="756" xr:uid="{00000000-0005-0000-0000-0000A6020000}"/>
    <cellStyle name="Bilješka 6 17" xfId="757" xr:uid="{00000000-0005-0000-0000-0000A7020000}"/>
    <cellStyle name="Bilješka 6 18" xfId="758" xr:uid="{00000000-0005-0000-0000-0000A8020000}"/>
    <cellStyle name="Bilješka 6 19" xfId="759" xr:uid="{00000000-0005-0000-0000-0000A9020000}"/>
    <cellStyle name="Bilješka 6 2" xfId="760" xr:uid="{00000000-0005-0000-0000-0000AA020000}"/>
    <cellStyle name="Bilješka 6 20" xfId="761" xr:uid="{00000000-0005-0000-0000-0000AB020000}"/>
    <cellStyle name="Bilješka 6 21" xfId="762" xr:uid="{00000000-0005-0000-0000-0000AC020000}"/>
    <cellStyle name="Bilješka 6 3" xfId="763" xr:uid="{00000000-0005-0000-0000-0000AD020000}"/>
    <cellStyle name="Bilješka 6 4" xfId="764" xr:uid="{00000000-0005-0000-0000-0000AE020000}"/>
    <cellStyle name="Bilješka 6 5" xfId="765" xr:uid="{00000000-0005-0000-0000-0000AF020000}"/>
    <cellStyle name="Bilješka 6 6" xfId="766" xr:uid="{00000000-0005-0000-0000-0000B0020000}"/>
    <cellStyle name="Bilješka 6 7" xfId="767" xr:uid="{00000000-0005-0000-0000-0000B1020000}"/>
    <cellStyle name="Bilješka 6 8" xfId="768" xr:uid="{00000000-0005-0000-0000-0000B2020000}"/>
    <cellStyle name="Bilješka 6 9" xfId="769" xr:uid="{00000000-0005-0000-0000-0000B3020000}"/>
    <cellStyle name="Bilješka 7" xfId="770" xr:uid="{00000000-0005-0000-0000-0000B4020000}"/>
    <cellStyle name="Bilješka 8" xfId="771" xr:uid="{00000000-0005-0000-0000-0000B5020000}"/>
    <cellStyle name="Bilješka 9" xfId="772" xr:uid="{00000000-0005-0000-0000-0000B6020000}"/>
    <cellStyle name="Calculation 1" xfId="773" xr:uid="{00000000-0005-0000-0000-0000B7020000}"/>
    <cellStyle name="Calculation 1 1" xfId="774" xr:uid="{00000000-0005-0000-0000-0000B8020000}"/>
    <cellStyle name="Calculation 1 1 10" xfId="775" xr:uid="{00000000-0005-0000-0000-0000B9020000}"/>
    <cellStyle name="Calculation 1 1 11" xfId="776" xr:uid="{00000000-0005-0000-0000-0000BA020000}"/>
    <cellStyle name="Calculation 1 1 12" xfId="777" xr:uid="{00000000-0005-0000-0000-0000BB020000}"/>
    <cellStyle name="Calculation 1 1 13" xfId="778" xr:uid="{00000000-0005-0000-0000-0000BC020000}"/>
    <cellStyle name="Calculation 1 1 14" xfId="779" xr:uid="{00000000-0005-0000-0000-0000BD020000}"/>
    <cellStyle name="Calculation 1 1 15" xfId="780" xr:uid="{00000000-0005-0000-0000-0000BE020000}"/>
    <cellStyle name="Calculation 1 1 16" xfId="781" xr:uid="{00000000-0005-0000-0000-0000BF020000}"/>
    <cellStyle name="Calculation 1 1 17" xfId="782" xr:uid="{00000000-0005-0000-0000-0000C0020000}"/>
    <cellStyle name="Calculation 1 1 18" xfId="783" xr:uid="{00000000-0005-0000-0000-0000C1020000}"/>
    <cellStyle name="Calculation 1 1 19" xfId="784" xr:uid="{00000000-0005-0000-0000-0000C2020000}"/>
    <cellStyle name="Calculation 1 1 2" xfId="785" xr:uid="{00000000-0005-0000-0000-0000C3020000}"/>
    <cellStyle name="Calculation 1 1 20" xfId="786" xr:uid="{00000000-0005-0000-0000-0000C4020000}"/>
    <cellStyle name="Calculation 1 1 21" xfId="787" xr:uid="{00000000-0005-0000-0000-0000C5020000}"/>
    <cellStyle name="Calculation 1 1 3" xfId="788" xr:uid="{00000000-0005-0000-0000-0000C6020000}"/>
    <cellStyle name="Calculation 1 1 4" xfId="789" xr:uid="{00000000-0005-0000-0000-0000C7020000}"/>
    <cellStyle name="Calculation 1 1 5" xfId="790" xr:uid="{00000000-0005-0000-0000-0000C8020000}"/>
    <cellStyle name="Calculation 1 1 6" xfId="791" xr:uid="{00000000-0005-0000-0000-0000C9020000}"/>
    <cellStyle name="Calculation 1 1 7" xfId="792" xr:uid="{00000000-0005-0000-0000-0000CA020000}"/>
    <cellStyle name="Calculation 1 1 8" xfId="793" xr:uid="{00000000-0005-0000-0000-0000CB020000}"/>
    <cellStyle name="Calculation 1 1 9" xfId="794" xr:uid="{00000000-0005-0000-0000-0000CC020000}"/>
    <cellStyle name="Calculation 1 10" xfId="795" xr:uid="{00000000-0005-0000-0000-0000CD020000}"/>
    <cellStyle name="Calculation 1 11" xfId="796" xr:uid="{00000000-0005-0000-0000-0000CE020000}"/>
    <cellStyle name="Calculation 1 12" xfId="797" xr:uid="{00000000-0005-0000-0000-0000CF020000}"/>
    <cellStyle name="Calculation 1 13" xfId="798" xr:uid="{00000000-0005-0000-0000-0000D0020000}"/>
    <cellStyle name="Calculation 1 14" xfId="799" xr:uid="{00000000-0005-0000-0000-0000D1020000}"/>
    <cellStyle name="Calculation 1 15" xfId="800" xr:uid="{00000000-0005-0000-0000-0000D2020000}"/>
    <cellStyle name="Calculation 1 16" xfId="801" xr:uid="{00000000-0005-0000-0000-0000D3020000}"/>
    <cellStyle name="Calculation 1 17" xfId="802" xr:uid="{00000000-0005-0000-0000-0000D4020000}"/>
    <cellStyle name="Calculation 1 18" xfId="803" xr:uid="{00000000-0005-0000-0000-0000D5020000}"/>
    <cellStyle name="Calculation 1 19" xfId="804" xr:uid="{00000000-0005-0000-0000-0000D6020000}"/>
    <cellStyle name="Calculation 1 2" xfId="805" xr:uid="{00000000-0005-0000-0000-0000D7020000}"/>
    <cellStyle name="Calculation 1 20" xfId="806" xr:uid="{00000000-0005-0000-0000-0000D8020000}"/>
    <cellStyle name="Calculation 1 21" xfId="807" xr:uid="{00000000-0005-0000-0000-0000D9020000}"/>
    <cellStyle name="Calculation 1 3" xfId="808" xr:uid="{00000000-0005-0000-0000-0000DA020000}"/>
    <cellStyle name="Calculation 1 4" xfId="809" xr:uid="{00000000-0005-0000-0000-0000DB020000}"/>
    <cellStyle name="Calculation 1 5" xfId="810" xr:uid="{00000000-0005-0000-0000-0000DC020000}"/>
    <cellStyle name="Calculation 1 6" xfId="811" xr:uid="{00000000-0005-0000-0000-0000DD020000}"/>
    <cellStyle name="Calculation 1 7" xfId="812" xr:uid="{00000000-0005-0000-0000-0000DE020000}"/>
    <cellStyle name="Calculation 1 8" xfId="813" xr:uid="{00000000-0005-0000-0000-0000DF020000}"/>
    <cellStyle name="Calculation 1 9" xfId="814" xr:uid="{00000000-0005-0000-0000-0000E0020000}"/>
    <cellStyle name="Calculation 2" xfId="815" xr:uid="{00000000-0005-0000-0000-0000E1020000}"/>
    <cellStyle name="Calculation 2 10" xfId="816" xr:uid="{00000000-0005-0000-0000-0000E2020000}"/>
    <cellStyle name="Calculation 2 11" xfId="817" xr:uid="{00000000-0005-0000-0000-0000E3020000}"/>
    <cellStyle name="Calculation 2 12" xfId="818" xr:uid="{00000000-0005-0000-0000-0000E4020000}"/>
    <cellStyle name="Calculation 2 13" xfId="819" xr:uid="{00000000-0005-0000-0000-0000E5020000}"/>
    <cellStyle name="Calculation 2 14" xfId="820" xr:uid="{00000000-0005-0000-0000-0000E6020000}"/>
    <cellStyle name="Calculation 2 15" xfId="821" xr:uid="{00000000-0005-0000-0000-0000E7020000}"/>
    <cellStyle name="Calculation 2 16" xfId="822" xr:uid="{00000000-0005-0000-0000-0000E8020000}"/>
    <cellStyle name="Calculation 2 17" xfId="823" xr:uid="{00000000-0005-0000-0000-0000E9020000}"/>
    <cellStyle name="Calculation 2 18" xfId="824" xr:uid="{00000000-0005-0000-0000-0000EA020000}"/>
    <cellStyle name="Calculation 2 19" xfId="825" xr:uid="{00000000-0005-0000-0000-0000EB020000}"/>
    <cellStyle name="Calculation 2 2" xfId="826" xr:uid="{00000000-0005-0000-0000-0000EC020000}"/>
    <cellStyle name="Calculation 2 2 10" xfId="827" xr:uid="{00000000-0005-0000-0000-0000ED020000}"/>
    <cellStyle name="Calculation 2 2 11" xfId="828" xr:uid="{00000000-0005-0000-0000-0000EE020000}"/>
    <cellStyle name="Calculation 2 2 12" xfId="829" xr:uid="{00000000-0005-0000-0000-0000EF020000}"/>
    <cellStyle name="Calculation 2 2 13" xfId="830" xr:uid="{00000000-0005-0000-0000-0000F0020000}"/>
    <cellStyle name="Calculation 2 2 14" xfId="831" xr:uid="{00000000-0005-0000-0000-0000F1020000}"/>
    <cellStyle name="Calculation 2 2 15" xfId="832" xr:uid="{00000000-0005-0000-0000-0000F2020000}"/>
    <cellStyle name="Calculation 2 2 16" xfId="833" xr:uid="{00000000-0005-0000-0000-0000F3020000}"/>
    <cellStyle name="Calculation 2 2 17" xfId="834" xr:uid="{00000000-0005-0000-0000-0000F4020000}"/>
    <cellStyle name="Calculation 2 2 18" xfId="835" xr:uid="{00000000-0005-0000-0000-0000F5020000}"/>
    <cellStyle name="Calculation 2 2 19" xfId="836" xr:uid="{00000000-0005-0000-0000-0000F6020000}"/>
    <cellStyle name="Calculation 2 2 2" xfId="837" xr:uid="{00000000-0005-0000-0000-0000F7020000}"/>
    <cellStyle name="Calculation 2 2 20" xfId="838" xr:uid="{00000000-0005-0000-0000-0000F8020000}"/>
    <cellStyle name="Calculation 2 2 21" xfId="839" xr:uid="{00000000-0005-0000-0000-0000F9020000}"/>
    <cellStyle name="Calculation 2 2 3" xfId="840" xr:uid="{00000000-0005-0000-0000-0000FA020000}"/>
    <cellStyle name="Calculation 2 2 4" xfId="841" xr:uid="{00000000-0005-0000-0000-0000FB020000}"/>
    <cellStyle name="Calculation 2 2 5" xfId="842" xr:uid="{00000000-0005-0000-0000-0000FC020000}"/>
    <cellStyle name="Calculation 2 2 6" xfId="843" xr:uid="{00000000-0005-0000-0000-0000FD020000}"/>
    <cellStyle name="Calculation 2 2 7" xfId="844" xr:uid="{00000000-0005-0000-0000-0000FE020000}"/>
    <cellStyle name="Calculation 2 2 8" xfId="845" xr:uid="{00000000-0005-0000-0000-0000FF020000}"/>
    <cellStyle name="Calculation 2 2 9" xfId="846" xr:uid="{00000000-0005-0000-0000-000000030000}"/>
    <cellStyle name="Calculation 2 20" xfId="847" xr:uid="{00000000-0005-0000-0000-000001030000}"/>
    <cellStyle name="Calculation 2 21" xfId="848" xr:uid="{00000000-0005-0000-0000-000002030000}"/>
    <cellStyle name="Calculation 2 22" xfId="849" xr:uid="{00000000-0005-0000-0000-000003030000}"/>
    <cellStyle name="Calculation 2 3" xfId="850" xr:uid="{00000000-0005-0000-0000-000004030000}"/>
    <cellStyle name="Calculation 2 4" xfId="851" xr:uid="{00000000-0005-0000-0000-000005030000}"/>
    <cellStyle name="Calculation 2 5" xfId="852" xr:uid="{00000000-0005-0000-0000-000006030000}"/>
    <cellStyle name="Calculation 2 6" xfId="853" xr:uid="{00000000-0005-0000-0000-000007030000}"/>
    <cellStyle name="Calculation 2 7" xfId="854" xr:uid="{00000000-0005-0000-0000-000008030000}"/>
    <cellStyle name="Calculation 2 8" xfId="855" xr:uid="{00000000-0005-0000-0000-000009030000}"/>
    <cellStyle name="Calculation 2 9" xfId="856" xr:uid="{00000000-0005-0000-0000-00000A030000}"/>
    <cellStyle name="Check Cell 1" xfId="857" xr:uid="{00000000-0005-0000-0000-00000B030000}"/>
    <cellStyle name="Check Cell 1 1" xfId="858" xr:uid="{00000000-0005-0000-0000-00000C030000}"/>
    <cellStyle name="Check Cell 2" xfId="859" xr:uid="{00000000-0005-0000-0000-00000D030000}"/>
    <cellStyle name="Check Cell 2 2" xfId="860" xr:uid="{00000000-0005-0000-0000-00000E030000}"/>
    <cellStyle name="Comma 10" xfId="861" xr:uid="{00000000-0005-0000-0000-00000F030000}"/>
    <cellStyle name="Comma 10 2" xfId="862" xr:uid="{00000000-0005-0000-0000-000010030000}"/>
    <cellStyle name="Comma 11" xfId="6" xr:uid="{00000000-0005-0000-0000-000011030000}"/>
    <cellStyle name="Comma 11 2" xfId="7" xr:uid="{00000000-0005-0000-0000-000012030000}"/>
    <cellStyle name="Comma 11 2 2" xfId="864" xr:uid="{00000000-0005-0000-0000-000013030000}"/>
    <cellStyle name="Comma 11 3" xfId="8" xr:uid="{00000000-0005-0000-0000-000014030000}"/>
    <cellStyle name="Comma 11 4" xfId="863" xr:uid="{00000000-0005-0000-0000-000015030000}"/>
    <cellStyle name="Comma 12" xfId="865" xr:uid="{00000000-0005-0000-0000-000016030000}"/>
    <cellStyle name="Comma 12 2" xfId="866" xr:uid="{00000000-0005-0000-0000-000017030000}"/>
    <cellStyle name="Comma 12 3" xfId="867" xr:uid="{00000000-0005-0000-0000-000018030000}"/>
    <cellStyle name="Comma 13" xfId="868" xr:uid="{00000000-0005-0000-0000-000019030000}"/>
    <cellStyle name="Comma 14" xfId="869" xr:uid="{00000000-0005-0000-0000-00001A030000}"/>
    <cellStyle name="Comma 14 2" xfId="870" xr:uid="{00000000-0005-0000-0000-00001B030000}"/>
    <cellStyle name="Comma 15" xfId="8249" xr:uid="{DEF9EFF7-984B-4301-B652-E4AD1CAE51FF}"/>
    <cellStyle name="Comma 2" xfId="9" xr:uid="{00000000-0005-0000-0000-00001C030000}"/>
    <cellStyle name="Comma 2 2" xfId="10" xr:uid="{00000000-0005-0000-0000-00001D030000}"/>
    <cellStyle name="Comma 2 2 2" xfId="11" xr:uid="{00000000-0005-0000-0000-00001E030000}"/>
    <cellStyle name="Comma 2 2 2 2" xfId="874" xr:uid="{00000000-0005-0000-0000-00001F030000}"/>
    <cellStyle name="Comma 2 2 2 3" xfId="873" xr:uid="{00000000-0005-0000-0000-000020030000}"/>
    <cellStyle name="Comma 2 2 3" xfId="12" xr:uid="{00000000-0005-0000-0000-000021030000}"/>
    <cellStyle name="Comma 2 2 3 2" xfId="876" xr:uid="{00000000-0005-0000-0000-000022030000}"/>
    <cellStyle name="Comma 2 2 3 3" xfId="877" xr:uid="{00000000-0005-0000-0000-000023030000}"/>
    <cellStyle name="Comma 2 2 3 4" xfId="878" xr:uid="{00000000-0005-0000-0000-000024030000}"/>
    <cellStyle name="Comma 2 2 3 5" xfId="875" xr:uid="{00000000-0005-0000-0000-000025030000}"/>
    <cellStyle name="Comma 2 2 4" xfId="879" xr:uid="{00000000-0005-0000-0000-000026030000}"/>
    <cellStyle name="Comma 2 2 4 2" xfId="880" xr:uid="{00000000-0005-0000-0000-000027030000}"/>
    <cellStyle name="Comma 2 2 5" xfId="4965" xr:uid="{00000000-0005-0000-0000-000028030000}"/>
    <cellStyle name="Comma 2 2 6" xfId="4846" xr:uid="{00000000-0005-0000-0000-000029030000}"/>
    <cellStyle name="Comma 2 2 7" xfId="872" xr:uid="{00000000-0005-0000-0000-00002A030000}"/>
    <cellStyle name="Comma 2 3" xfId="13" xr:uid="{00000000-0005-0000-0000-00002B030000}"/>
    <cellStyle name="Comma 2 3 2" xfId="882" xr:uid="{00000000-0005-0000-0000-00002C030000}"/>
    <cellStyle name="Comma 2 3 3" xfId="883" xr:uid="{00000000-0005-0000-0000-00002D030000}"/>
    <cellStyle name="Comma 2 3 4" xfId="881" xr:uid="{00000000-0005-0000-0000-00002E030000}"/>
    <cellStyle name="Comma 2 4" xfId="14" xr:uid="{00000000-0005-0000-0000-00002F030000}"/>
    <cellStyle name="Comma 2 4 2" xfId="884" xr:uid="{00000000-0005-0000-0000-000030030000}"/>
    <cellStyle name="Comma 2 5" xfId="885" xr:uid="{00000000-0005-0000-0000-000031030000}"/>
    <cellStyle name="Comma 2 6" xfId="886" xr:uid="{00000000-0005-0000-0000-000032030000}"/>
    <cellStyle name="Comma 2 7" xfId="887" xr:uid="{00000000-0005-0000-0000-000033030000}"/>
    <cellStyle name="Comma 2 8" xfId="871" xr:uid="{00000000-0005-0000-0000-000034030000}"/>
    <cellStyle name="Comma 3" xfId="888" xr:uid="{00000000-0005-0000-0000-000035030000}"/>
    <cellStyle name="Comma 3 2" xfId="889" xr:uid="{00000000-0005-0000-0000-000036030000}"/>
    <cellStyle name="Comma 3 2 2" xfId="890" xr:uid="{00000000-0005-0000-0000-000037030000}"/>
    <cellStyle name="Comma 3 2 2 2" xfId="891" xr:uid="{00000000-0005-0000-0000-000038030000}"/>
    <cellStyle name="Comma 3 2 2 2 2" xfId="4927" xr:uid="{00000000-0005-0000-0000-000039030000}"/>
    <cellStyle name="Comma 3 2 2 2 3" xfId="4847" xr:uid="{00000000-0005-0000-0000-00003A030000}"/>
    <cellStyle name="Comma 3 2 2 3" xfId="892" xr:uid="{00000000-0005-0000-0000-00003B030000}"/>
    <cellStyle name="Comma 3 2 2 4" xfId="4926" xr:uid="{00000000-0005-0000-0000-00003C030000}"/>
    <cellStyle name="Comma 3 2 3" xfId="893" xr:uid="{00000000-0005-0000-0000-00003D030000}"/>
    <cellStyle name="Comma 3 2 3 2" xfId="4928" xr:uid="{00000000-0005-0000-0000-00003E030000}"/>
    <cellStyle name="Comma 3 2 3 3" xfId="4848" xr:uid="{00000000-0005-0000-0000-00003F030000}"/>
    <cellStyle name="Comma 3 2 4" xfId="894" xr:uid="{00000000-0005-0000-0000-000040030000}"/>
    <cellStyle name="Comma 3 2 5" xfId="4925" xr:uid="{00000000-0005-0000-0000-000041030000}"/>
    <cellStyle name="Comma 3 3" xfId="895" xr:uid="{00000000-0005-0000-0000-000042030000}"/>
    <cellStyle name="Comma 3 3 2" xfId="4929" xr:uid="{00000000-0005-0000-0000-000043030000}"/>
    <cellStyle name="Comma 3 3 3" xfId="4849" xr:uid="{00000000-0005-0000-0000-000044030000}"/>
    <cellStyle name="Comma 3 4" xfId="896" xr:uid="{00000000-0005-0000-0000-000045030000}"/>
    <cellStyle name="Comma 3 5" xfId="4924" xr:uid="{00000000-0005-0000-0000-000046030000}"/>
    <cellStyle name="Comma 4" xfId="897" xr:uid="{00000000-0005-0000-0000-000047030000}"/>
    <cellStyle name="Comma 4 2" xfId="898" xr:uid="{00000000-0005-0000-0000-000048030000}"/>
    <cellStyle name="Comma 4 2 2" xfId="899" xr:uid="{00000000-0005-0000-0000-000049030000}"/>
    <cellStyle name="Comma 4 2 2 2" xfId="900" xr:uid="{00000000-0005-0000-0000-00004A030000}"/>
    <cellStyle name="Comma 4 2 2 3" xfId="901" xr:uid="{00000000-0005-0000-0000-00004B030000}"/>
    <cellStyle name="Comma 4 2 2 4" xfId="4931" xr:uid="{00000000-0005-0000-0000-00004C030000}"/>
    <cellStyle name="Comma 4 2 2 5" xfId="4850" xr:uid="{00000000-0005-0000-0000-00004D030000}"/>
    <cellStyle name="Comma 4 2 3" xfId="902" xr:uid="{00000000-0005-0000-0000-00004E030000}"/>
    <cellStyle name="Comma 4 2 4" xfId="903" xr:uid="{00000000-0005-0000-0000-00004F030000}"/>
    <cellStyle name="Comma 4 2 5" xfId="4930" xr:uid="{00000000-0005-0000-0000-000050030000}"/>
    <cellStyle name="Comma 4 3" xfId="904" xr:uid="{00000000-0005-0000-0000-000051030000}"/>
    <cellStyle name="Comma 4 4" xfId="905" xr:uid="{00000000-0005-0000-0000-000052030000}"/>
    <cellStyle name="Comma 5" xfId="906" xr:uid="{00000000-0005-0000-0000-000053030000}"/>
    <cellStyle name="Comma 5 2" xfId="15" xr:uid="{00000000-0005-0000-0000-000054030000}"/>
    <cellStyle name="Comma 5 2 2" xfId="16" xr:uid="{00000000-0005-0000-0000-000055030000}"/>
    <cellStyle name="Comma 5 2 2 2" xfId="908" xr:uid="{00000000-0005-0000-0000-000056030000}"/>
    <cellStyle name="Comma 5 2 3" xfId="17" xr:uid="{00000000-0005-0000-0000-000057030000}"/>
    <cellStyle name="Comma 5 2 3 2" xfId="909" xr:uid="{00000000-0005-0000-0000-000058030000}"/>
    <cellStyle name="Comma 5 2 4" xfId="18" xr:uid="{00000000-0005-0000-0000-000059030000}"/>
    <cellStyle name="Comma 5 2 4 2" xfId="4933" xr:uid="{00000000-0005-0000-0000-00005A030000}"/>
    <cellStyle name="Comma 5 2 5" xfId="4851" xr:uid="{00000000-0005-0000-0000-00005B030000}"/>
    <cellStyle name="Comma 5 2 6" xfId="907" xr:uid="{00000000-0005-0000-0000-00005C030000}"/>
    <cellStyle name="Comma 5 3" xfId="910" xr:uid="{00000000-0005-0000-0000-00005D030000}"/>
    <cellStyle name="Comma 5 4" xfId="911" xr:uid="{00000000-0005-0000-0000-00005E030000}"/>
    <cellStyle name="Comma 5 5" xfId="912" xr:uid="{00000000-0005-0000-0000-00005F030000}"/>
    <cellStyle name="Comma 5 6" xfId="4932" xr:uid="{00000000-0005-0000-0000-000060030000}"/>
    <cellStyle name="Comma 6" xfId="913" xr:uid="{00000000-0005-0000-0000-000061030000}"/>
    <cellStyle name="Comma 6 2" xfId="914" xr:uid="{00000000-0005-0000-0000-000062030000}"/>
    <cellStyle name="Comma 6 2 2" xfId="915" xr:uid="{00000000-0005-0000-0000-000063030000}"/>
    <cellStyle name="Comma 6 3" xfId="916" xr:uid="{00000000-0005-0000-0000-000064030000}"/>
    <cellStyle name="Comma 6 3 2" xfId="917" xr:uid="{00000000-0005-0000-0000-000065030000}"/>
    <cellStyle name="Comma 6 3 3" xfId="918" xr:uid="{00000000-0005-0000-0000-000066030000}"/>
    <cellStyle name="Comma 6 4" xfId="919" xr:uid="{00000000-0005-0000-0000-000067030000}"/>
    <cellStyle name="Comma 6 4 2" xfId="920" xr:uid="{00000000-0005-0000-0000-000068030000}"/>
    <cellStyle name="Comma 6 4 3" xfId="921" xr:uid="{00000000-0005-0000-0000-000069030000}"/>
    <cellStyle name="Comma 6 5" xfId="922" xr:uid="{00000000-0005-0000-0000-00006A030000}"/>
    <cellStyle name="Comma 6 6" xfId="923" xr:uid="{00000000-0005-0000-0000-00006B030000}"/>
    <cellStyle name="Comma 7" xfId="924" xr:uid="{00000000-0005-0000-0000-00006C030000}"/>
    <cellStyle name="Comma 7 2" xfId="19" xr:uid="{00000000-0005-0000-0000-00006D030000}"/>
    <cellStyle name="Comma 7 2 2" xfId="20" xr:uid="{00000000-0005-0000-0000-00006E030000}"/>
    <cellStyle name="Comma 7 2 2 2" xfId="926" xr:uid="{00000000-0005-0000-0000-00006F030000}"/>
    <cellStyle name="Comma 7 2 3" xfId="21" xr:uid="{00000000-0005-0000-0000-000070030000}"/>
    <cellStyle name="Comma 7 2 4" xfId="925" xr:uid="{00000000-0005-0000-0000-000071030000}"/>
    <cellStyle name="Comma 7 3" xfId="927" xr:uid="{00000000-0005-0000-0000-000072030000}"/>
    <cellStyle name="Comma 7 4" xfId="928" xr:uid="{00000000-0005-0000-0000-000073030000}"/>
    <cellStyle name="Comma 7 5" xfId="929" xr:uid="{00000000-0005-0000-0000-000074030000}"/>
    <cellStyle name="Comma 8" xfId="930" xr:uid="{00000000-0005-0000-0000-000075030000}"/>
    <cellStyle name="Comma 8 2" xfId="931" xr:uid="{00000000-0005-0000-0000-000076030000}"/>
    <cellStyle name="Comma 8 2 2" xfId="932" xr:uid="{00000000-0005-0000-0000-000077030000}"/>
    <cellStyle name="Comma 8 2 3" xfId="933" xr:uid="{00000000-0005-0000-0000-000078030000}"/>
    <cellStyle name="Comma 8 3" xfId="934" xr:uid="{00000000-0005-0000-0000-000079030000}"/>
    <cellStyle name="Comma 9" xfId="22" xr:uid="{00000000-0005-0000-0000-00007A030000}"/>
    <cellStyle name="Comma 9 2" xfId="23" xr:uid="{00000000-0005-0000-0000-00007B030000}"/>
    <cellStyle name="Comma 9 2 2" xfId="936" xr:uid="{00000000-0005-0000-0000-00007C030000}"/>
    <cellStyle name="Comma 9 3" xfId="24" xr:uid="{00000000-0005-0000-0000-00007D030000}"/>
    <cellStyle name="Comma 9 4" xfId="935" xr:uid="{00000000-0005-0000-0000-00007E030000}"/>
    <cellStyle name="Currency 2" xfId="937" xr:uid="{00000000-0005-0000-0000-000080030000}"/>
    <cellStyle name="Currency 2 2" xfId="938" xr:uid="{00000000-0005-0000-0000-000081030000}"/>
    <cellStyle name="Currency 2 2 2 2" xfId="939" xr:uid="{00000000-0005-0000-0000-000082030000}"/>
    <cellStyle name="Currency 2 3" xfId="25" xr:uid="{00000000-0005-0000-0000-000083030000}"/>
    <cellStyle name="Currency 3" xfId="940" xr:uid="{00000000-0005-0000-0000-000084030000}"/>
    <cellStyle name="Currency 3 2" xfId="941" xr:uid="{00000000-0005-0000-0000-000085030000}"/>
    <cellStyle name="Currency 3 3" xfId="942" xr:uid="{00000000-0005-0000-0000-000086030000}"/>
    <cellStyle name="Currency 3 4" xfId="4964" xr:uid="{00000000-0005-0000-0000-000087030000}"/>
    <cellStyle name="Currency 3 5" xfId="4853" xr:uid="{00000000-0005-0000-0000-000088030000}"/>
    <cellStyle name="Currency 4" xfId="26" xr:uid="{00000000-0005-0000-0000-000089030000}"/>
    <cellStyle name="Currency 4 2" xfId="944" xr:uid="{00000000-0005-0000-0000-00008A030000}"/>
    <cellStyle name="Currency 4 2 2" xfId="945" xr:uid="{00000000-0005-0000-0000-00008B030000}"/>
    <cellStyle name="Currency 4 2 2 2" xfId="946" xr:uid="{00000000-0005-0000-0000-00008C030000}"/>
    <cellStyle name="Currency 4 2 2 3" xfId="947" xr:uid="{00000000-0005-0000-0000-00008D030000}"/>
    <cellStyle name="Currency 4 2 3" xfId="948" xr:uid="{00000000-0005-0000-0000-00008E030000}"/>
    <cellStyle name="Currency 4 2 3 2" xfId="949" xr:uid="{00000000-0005-0000-0000-00008F030000}"/>
    <cellStyle name="Currency 4 2 3 3" xfId="950" xr:uid="{00000000-0005-0000-0000-000090030000}"/>
    <cellStyle name="Currency 4 2 4" xfId="951" xr:uid="{00000000-0005-0000-0000-000091030000}"/>
    <cellStyle name="Currency 4 2 4 2" xfId="952" xr:uid="{00000000-0005-0000-0000-000092030000}"/>
    <cellStyle name="Currency 4 2 4 3" xfId="953" xr:uid="{00000000-0005-0000-0000-000093030000}"/>
    <cellStyle name="Currency 4 2 5" xfId="954" xr:uid="{00000000-0005-0000-0000-000094030000}"/>
    <cellStyle name="Currency 4 2 6" xfId="955" xr:uid="{00000000-0005-0000-0000-000095030000}"/>
    <cellStyle name="Currency 4 3" xfId="956" xr:uid="{00000000-0005-0000-0000-000096030000}"/>
    <cellStyle name="Currency 4 4" xfId="957" xr:uid="{00000000-0005-0000-0000-000097030000}"/>
    <cellStyle name="Currency 4 5" xfId="943" xr:uid="{00000000-0005-0000-0000-000098030000}"/>
    <cellStyle name="Currency 5" xfId="958" xr:uid="{00000000-0005-0000-0000-000099030000}"/>
    <cellStyle name="Currency 5 2" xfId="959" xr:uid="{00000000-0005-0000-0000-00009A030000}"/>
    <cellStyle name="Currency 5 2 2" xfId="960" xr:uid="{00000000-0005-0000-0000-00009B030000}"/>
    <cellStyle name="Currency 5 2 3" xfId="961" xr:uid="{00000000-0005-0000-0000-00009C030000}"/>
    <cellStyle name="Currency 5 3" xfId="962" xr:uid="{00000000-0005-0000-0000-00009D030000}"/>
    <cellStyle name="Currency 5 3 2" xfId="963" xr:uid="{00000000-0005-0000-0000-00009E030000}"/>
    <cellStyle name="Currency 5 3 3" xfId="964" xr:uid="{00000000-0005-0000-0000-00009F030000}"/>
    <cellStyle name="Currency 5 4" xfId="965" xr:uid="{00000000-0005-0000-0000-0000A0030000}"/>
    <cellStyle name="Currency 5 4 2" xfId="966" xr:uid="{00000000-0005-0000-0000-0000A1030000}"/>
    <cellStyle name="Currency 5 4 3" xfId="967" xr:uid="{00000000-0005-0000-0000-0000A2030000}"/>
    <cellStyle name="Currency 5 5" xfId="968" xr:uid="{00000000-0005-0000-0000-0000A3030000}"/>
    <cellStyle name="Currency 5 6" xfId="969" xr:uid="{00000000-0005-0000-0000-0000A4030000}"/>
    <cellStyle name="Currency 6" xfId="970" xr:uid="{00000000-0005-0000-0000-0000A5030000}"/>
    <cellStyle name="Currency 6 2" xfId="27" xr:uid="{00000000-0005-0000-0000-0000A6030000}"/>
    <cellStyle name="Currency 6 2 2" xfId="971" xr:uid="{00000000-0005-0000-0000-0000A7030000}"/>
    <cellStyle name="Currency 6 3" xfId="972" xr:uid="{00000000-0005-0000-0000-0000A8030000}"/>
    <cellStyle name="Currency 7" xfId="973" xr:uid="{00000000-0005-0000-0000-0000A9030000}"/>
    <cellStyle name="Currency 7 2" xfId="974" xr:uid="{00000000-0005-0000-0000-0000AA030000}"/>
    <cellStyle name="Currency 7 3" xfId="975" xr:uid="{00000000-0005-0000-0000-0000AB030000}"/>
    <cellStyle name="Currency 8" xfId="8250" xr:uid="{77EB294B-2564-4031-8ECD-49A8DD523D40}"/>
    <cellStyle name="Currency 9" xfId="8254" xr:uid="{238253E6-E51B-44F6-8CE4-FBEC1A96149E}"/>
    <cellStyle name="Default_Uvuceni" xfId="976" xr:uid="{00000000-0005-0000-0000-0000AC030000}"/>
    <cellStyle name="Dobro 1" xfId="977" xr:uid="{00000000-0005-0000-0000-0000AD030000}"/>
    <cellStyle name="Dobro 2" xfId="978" xr:uid="{00000000-0005-0000-0000-0000AE030000}"/>
    <cellStyle name="Dobro 2 2" xfId="979" xr:uid="{00000000-0005-0000-0000-0000AF030000}"/>
    <cellStyle name="Dobro 2 3" xfId="980" xr:uid="{00000000-0005-0000-0000-0000B0030000}"/>
    <cellStyle name="Dobro 3" xfId="981" xr:uid="{00000000-0005-0000-0000-0000B1030000}"/>
    <cellStyle name="Dobro 4" xfId="982" xr:uid="{00000000-0005-0000-0000-0000B2030000}"/>
    <cellStyle name="Dobro 5" xfId="983" xr:uid="{00000000-0005-0000-0000-0000B3030000}"/>
    <cellStyle name="Eingabe" xfId="984" xr:uid="{00000000-0005-0000-0000-0000B4030000}"/>
    <cellStyle name="Eingabe 10" xfId="985" xr:uid="{00000000-0005-0000-0000-0000B5030000}"/>
    <cellStyle name="Eingabe 11" xfId="986" xr:uid="{00000000-0005-0000-0000-0000B6030000}"/>
    <cellStyle name="Eingabe 12" xfId="987" xr:uid="{00000000-0005-0000-0000-0000B7030000}"/>
    <cellStyle name="Eingabe 13" xfId="988" xr:uid="{00000000-0005-0000-0000-0000B8030000}"/>
    <cellStyle name="Eingabe 14" xfId="989" xr:uid="{00000000-0005-0000-0000-0000B9030000}"/>
    <cellStyle name="Eingabe 15" xfId="990" xr:uid="{00000000-0005-0000-0000-0000BA030000}"/>
    <cellStyle name="Eingabe 16" xfId="991" xr:uid="{00000000-0005-0000-0000-0000BB030000}"/>
    <cellStyle name="Eingabe 17" xfId="992" xr:uid="{00000000-0005-0000-0000-0000BC030000}"/>
    <cellStyle name="Eingabe 18" xfId="993" xr:uid="{00000000-0005-0000-0000-0000BD030000}"/>
    <cellStyle name="Eingabe 19" xfId="994" xr:uid="{00000000-0005-0000-0000-0000BE030000}"/>
    <cellStyle name="Eingabe 2" xfId="995" xr:uid="{00000000-0005-0000-0000-0000BF030000}"/>
    <cellStyle name="Eingabe 20" xfId="996" xr:uid="{00000000-0005-0000-0000-0000C0030000}"/>
    <cellStyle name="Eingabe 21" xfId="997" xr:uid="{00000000-0005-0000-0000-0000C1030000}"/>
    <cellStyle name="Eingabe 3" xfId="998" xr:uid="{00000000-0005-0000-0000-0000C2030000}"/>
    <cellStyle name="Eingabe 4" xfId="999" xr:uid="{00000000-0005-0000-0000-0000C3030000}"/>
    <cellStyle name="Eingabe 5" xfId="1000" xr:uid="{00000000-0005-0000-0000-0000C4030000}"/>
    <cellStyle name="Eingabe 6" xfId="1001" xr:uid="{00000000-0005-0000-0000-0000C5030000}"/>
    <cellStyle name="Eingabe 7" xfId="1002" xr:uid="{00000000-0005-0000-0000-0000C6030000}"/>
    <cellStyle name="Eingabe 8" xfId="1003" xr:uid="{00000000-0005-0000-0000-0000C7030000}"/>
    <cellStyle name="Eingabe 9" xfId="1004" xr:uid="{00000000-0005-0000-0000-0000C8030000}"/>
    <cellStyle name="Ergebnis" xfId="1005" xr:uid="{00000000-0005-0000-0000-0000C9030000}"/>
    <cellStyle name="Ergebnis 10" xfId="1006" xr:uid="{00000000-0005-0000-0000-0000CA030000}"/>
    <cellStyle name="Ergebnis 11" xfId="1007" xr:uid="{00000000-0005-0000-0000-0000CB030000}"/>
    <cellStyle name="Ergebnis 12" xfId="1008" xr:uid="{00000000-0005-0000-0000-0000CC030000}"/>
    <cellStyle name="Ergebnis 13" xfId="1009" xr:uid="{00000000-0005-0000-0000-0000CD030000}"/>
    <cellStyle name="Ergebnis 14" xfId="1010" xr:uid="{00000000-0005-0000-0000-0000CE030000}"/>
    <cellStyle name="Ergebnis 15" xfId="1011" xr:uid="{00000000-0005-0000-0000-0000CF030000}"/>
    <cellStyle name="Ergebnis 16" xfId="1012" xr:uid="{00000000-0005-0000-0000-0000D0030000}"/>
    <cellStyle name="Ergebnis 17" xfId="1013" xr:uid="{00000000-0005-0000-0000-0000D1030000}"/>
    <cellStyle name="Ergebnis 18" xfId="1014" xr:uid="{00000000-0005-0000-0000-0000D2030000}"/>
    <cellStyle name="Ergebnis 19" xfId="1015" xr:uid="{00000000-0005-0000-0000-0000D3030000}"/>
    <cellStyle name="Ergebnis 2" xfId="1016" xr:uid="{00000000-0005-0000-0000-0000D4030000}"/>
    <cellStyle name="Ergebnis 20" xfId="1017" xr:uid="{00000000-0005-0000-0000-0000D5030000}"/>
    <cellStyle name="Ergebnis 21" xfId="1018" xr:uid="{00000000-0005-0000-0000-0000D6030000}"/>
    <cellStyle name="Ergebnis 3" xfId="1019" xr:uid="{00000000-0005-0000-0000-0000D7030000}"/>
    <cellStyle name="Ergebnis 4" xfId="1020" xr:uid="{00000000-0005-0000-0000-0000D8030000}"/>
    <cellStyle name="Ergebnis 5" xfId="1021" xr:uid="{00000000-0005-0000-0000-0000D9030000}"/>
    <cellStyle name="Ergebnis 6" xfId="1022" xr:uid="{00000000-0005-0000-0000-0000DA030000}"/>
    <cellStyle name="Ergebnis 7" xfId="1023" xr:uid="{00000000-0005-0000-0000-0000DB030000}"/>
    <cellStyle name="Ergebnis 8" xfId="1024" xr:uid="{00000000-0005-0000-0000-0000DC030000}"/>
    <cellStyle name="Ergebnis 9" xfId="1025" xr:uid="{00000000-0005-0000-0000-0000DD030000}"/>
    <cellStyle name="Erklärender Text" xfId="1026" xr:uid="{00000000-0005-0000-0000-0000DE030000}"/>
    <cellStyle name="Euro" xfId="1027" xr:uid="{00000000-0005-0000-0000-0000DF030000}"/>
    <cellStyle name="Euro 2" xfId="1028" xr:uid="{00000000-0005-0000-0000-0000E0030000}"/>
    <cellStyle name="Euro 3" xfId="1029" xr:uid="{00000000-0005-0000-0000-0000E1030000}"/>
    <cellStyle name="Excel Built-in Excel Built-in Excel Built-in Excel Built-in Excel Built-in Excel Built-in Excel Built-in TableStyleLight1" xfId="28" xr:uid="{00000000-0005-0000-0000-0000E2030000}"/>
    <cellStyle name="Excel Built-in Explanatory Text" xfId="1030" xr:uid="{00000000-0005-0000-0000-0000E3030000}"/>
    <cellStyle name="Excel Built-in Normal" xfId="1031" xr:uid="{00000000-0005-0000-0000-0000E4030000}"/>
    <cellStyle name="Excel Built-in Normal 2" xfId="1032" xr:uid="{00000000-0005-0000-0000-0000E5030000}"/>
    <cellStyle name="Excel Built-in Normal 2 2" xfId="1033" xr:uid="{00000000-0005-0000-0000-0000E6030000}"/>
    <cellStyle name="Excel Built-in Zarez_BIM SK i TK oprema 130503" xfId="29" xr:uid="{00000000-0005-0000-0000-0000E7030000}"/>
    <cellStyle name="Excel_BuiltIn_20% - Accent2" xfId="1034" xr:uid="{00000000-0005-0000-0000-0000E8030000}"/>
    <cellStyle name="Explanatory Text 1" xfId="1035" xr:uid="{00000000-0005-0000-0000-0000E9030000}"/>
    <cellStyle name="Explanatory Text 1 1" xfId="1036" xr:uid="{00000000-0005-0000-0000-0000EA030000}"/>
    <cellStyle name="Explanatory Text 2" xfId="1037" xr:uid="{00000000-0005-0000-0000-0000EB030000}"/>
    <cellStyle name="Good 1" xfId="1038" xr:uid="{00000000-0005-0000-0000-0000EC030000}"/>
    <cellStyle name="Good 1 1" xfId="1039" xr:uid="{00000000-0005-0000-0000-0000ED030000}"/>
    <cellStyle name="Good 2" xfId="1040" xr:uid="{00000000-0005-0000-0000-0000EE030000}"/>
    <cellStyle name="Good 2 2" xfId="1041" xr:uid="{00000000-0005-0000-0000-0000EF030000}"/>
    <cellStyle name="Good 2 3" xfId="8251" xr:uid="{47D95FF9-4D4A-48D6-A0ED-777F6DFB2923}"/>
    <cellStyle name="Gut" xfId="1042" xr:uid="{00000000-0005-0000-0000-0000F0030000}"/>
    <cellStyle name="Heading" xfId="1043" xr:uid="{00000000-0005-0000-0000-0000F1030000}"/>
    <cellStyle name="Heading 1 1" xfId="1044" xr:uid="{00000000-0005-0000-0000-0000F2030000}"/>
    <cellStyle name="Heading 1 1 1" xfId="1045" xr:uid="{00000000-0005-0000-0000-0000F3030000}"/>
    <cellStyle name="Heading 1 2" xfId="1046" xr:uid="{00000000-0005-0000-0000-0000F4030000}"/>
    <cellStyle name="Heading 1 2 2" xfId="1047" xr:uid="{00000000-0005-0000-0000-0000F5030000}"/>
    <cellStyle name="Heading 2 1" xfId="1048" xr:uid="{00000000-0005-0000-0000-0000F6030000}"/>
    <cellStyle name="Heading 2 1 1" xfId="1049" xr:uid="{00000000-0005-0000-0000-0000F7030000}"/>
    <cellStyle name="Heading 2 2" xfId="1050" xr:uid="{00000000-0005-0000-0000-0000F8030000}"/>
    <cellStyle name="Heading 2 2 2" xfId="1051" xr:uid="{00000000-0005-0000-0000-0000F9030000}"/>
    <cellStyle name="Heading 3 1" xfId="1052" xr:uid="{00000000-0005-0000-0000-0000FA030000}"/>
    <cellStyle name="Heading 3 1 1" xfId="1053" xr:uid="{00000000-0005-0000-0000-0000FB030000}"/>
    <cellStyle name="Heading 3 2" xfId="1054" xr:uid="{00000000-0005-0000-0000-0000FC030000}"/>
    <cellStyle name="Heading 3 2 2" xfId="1055" xr:uid="{00000000-0005-0000-0000-0000FD030000}"/>
    <cellStyle name="Heading 4 1" xfId="1056" xr:uid="{00000000-0005-0000-0000-0000FE030000}"/>
    <cellStyle name="Heading 4 1 1" xfId="1057" xr:uid="{00000000-0005-0000-0000-0000FF030000}"/>
    <cellStyle name="Heading 4 2" xfId="1058" xr:uid="{00000000-0005-0000-0000-000000040000}"/>
    <cellStyle name="Heading 4 2 2" xfId="1059" xr:uid="{00000000-0005-0000-0000-000001040000}"/>
    <cellStyle name="Heading1" xfId="1060" xr:uid="{00000000-0005-0000-0000-000002040000}"/>
    <cellStyle name="Hiperveza 10 2" xfId="1061" xr:uid="{00000000-0005-0000-0000-000003040000}"/>
    <cellStyle name="Hiperveza 2 2" xfId="1062" xr:uid="{00000000-0005-0000-0000-000004040000}"/>
    <cellStyle name="Hyperlink 2" xfId="1063" xr:uid="{00000000-0005-0000-0000-000005040000}"/>
    <cellStyle name="Hyperlink 2 2" xfId="1064" xr:uid="{00000000-0005-0000-0000-000006040000}"/>
    <cellStyle name="Input 1" xfId="1065" xr:uid="{00000000-0005-0000-0000-000007040000}"/>
    <cellStyle name="Input 1 1" xfId="1066" xr:uid="{00000000-0005-0000-0000-000008040000}"/>
    <cellStyle name="Input 1 1 10" xfId="1067" xr:uid="{00000000-0005-0000-0000-000009040000}"/>
    <cellStyle name="Input 1 1 11" xfId="1068" xr:uid="{00000000-0005-0000-0000-00000A040000}"/>
    <cellStyle name="Input 1 1 12" xfId="1069" xr:uid="{00000000-0005-0000-0000-00000B040000}"/>
    <cellStyle name="Input 1 1 13" xfId="1070" xr:uid="{00000000-0005-0000-0000-00000C040000}"/>
    <cellStyle name="Input 1 1 14" xfId="1071" xr:uid="{00000000-0005-0000-0000-00000D040000}"/>
    <cellStyle name="Input 1 1 15" xfId="1072" xr:uid="{00000000-0005-0000-0000-00000E040000}"/>
    <cellStyle name="Input 1 1 16" xfId="1073" xr:uid="{00000000-0005-0000-0000-00000F040000}"/>
    <cellStyle name="Input 1 1 17" xfId="1074" xr:uid="{00000000-0005-0000-0000-000010040000}"/>
    <cellStyle name="Input 1 1 18" xfId="1075" xr:uid="{00000000-0005-0000-0000-000011040000}"/>
    <cellStyle name="Input 1 1 19" xfId="1076" xr:uid="{00000000-0005-0000-0000-000012040000}"/>
    <cellStyle name="Input 1 1 2" xfId="1077" xr:uid="{00000000-0005-0000-0000-000013040000}"/>
    <cellStyle name="Input 1 1 20" xfId="1078" xr:uid="{00000000-0005-0000-0000-000014040000}"/>
    <cellStyle name="Input 1 1 21" xfId="1079" xr:uid="{00000000-0005-0000-0000-000015040000}"/>
    <cellStyle name="Input 1 1 3" xfId="1080" xr:uid="{00000000-0005-0000-0000-000016040000}"/>
    <cellStyle name="Input 1 1 4" xfId="1081" xr:uid="{00000000-0005-0000-0000-000017040000}"/>
    <cellStyle name="Input 1 1 5" xfId="1082" xr:uid="{00000000-0005-0000-0000-000018040000}"/>
    <cellStyle name="Input 1 1 6" xfId="1083" xr:uid="{00000000-0005-0000-0000-000019040000}"/>
    <cellStyle name="Input 1 1 7" xfId="1084" xr:uid="{00000000-0005-0000-0000-00001A040000}"/>
    <cellStyle name="Input 1 1 8" xfId="1085" xr:uid="{00000000-0005-0000-0000-00001B040000}"/>
    <cellStyle name="Input 1 1 9" xfId="1086" xr:uid="{00000000-0005-0000-0000-00001C040000}"/>
    <cellStyle name="Input 1 10" xfId="1087" xr:uid="{00000000-0005-0000-0000-00001D040000}"/>
    <cellStyle name="Input 1 11" xfId="1088" xr:uid="{00000000-0005-0000-0000-00001E040000}"/>
    <cellStyle name="Input 1 12" xfId="1089" xr:uid="{00000000-0005-0000-0000-00001F040000}"/>
    <cellStyle name="Input 1 13" xfId="1090" xr:uid="{00000000-0005-0000-0000-000020040000}"/>
    <cellStyle name="Input 1 14" xfId="1091" xr:uid="{00000000-0005-0000-0000-000021040000}"/>
    <cellStyle name="Input 1 15" xfId="1092" xr:uid="{00000000-0005-0000-0000-000022040000}"/>
    <cellStyle name="Input 1 16" xfId="1093" xr:uid="{00000000-0005-0000-0000-000023040000}"/>
    <cellStyle name="Input 1 17" xfId="1094" xr:uid="{00000000-0005-0000-0000-000024040000}"/>
    <cellStyle name="Input 1 18" xfId="1095" xr:uid="{00000000-0005-0000-0000-000025040000}"/>
    <cellStyle name="Input 1 19" xfId="1096" xr:uid="{00000000-0005-0000-0000-000026040000}"/>
    <cellStyle name="Input 1 2" xfId="1097" xr:uid="{00000000-0005-0000-0000-000027040000}"/>
    <cellStyle name="Input 1 20" xfId="1098" xr:uid="{00000000-0005-0000-0000-000028040000}"/>
    <cellStyle name="Input 1 21" xfId="1099" xr:uid="{00000000-0005-0000-0000-000029040000}"/>
    <cellStyle name="Input 1 3" xfId="1100" xr:uid="{00000000-0005-0000-0000-00002A040000}"/>
    <cellStyle name="Input 1 4" xfId="1101" xr:uid="{00000000-0005-0000-0000-00002B040000}"/>
    <cellStyle name="Input 1 5" xfId="1102" xr:uid="{00000000-0005-0000-0000-00002C040000}"/>
    <cellStyle name="Input 1 6" xfId="1103" xr:uid="{00000000-0005-0000-0000-00002D040000}"/>
    <cellStyle name="Input 1 7" xfId="1104" xr:uid="{00000000-0005-0000-0000-00002E040000}"/>
    <cellStyle name="Input 1 8" xfId="1105" xr:uid="{00000000-0005-0000-0000-00002F040000}"/>
    <cellStyle name="Input 1 9" xfId="1106" xr:uid="{00000000-0005-0000-0000-000030040000}"/>
    <cellStyle name="Input 2" xfId="1107" xr:uid="{00000000-0005-0000-0000-000031040000}"/>
    <cellStyle name="Input 2 10" xfId="1108" xr:uid="{00000000-0005-0000-0000-000032040000}"/>
    <cellStyle name="Input 2 11" xfId="1109" xr:uid="{00000000-0005-0000-0000-000033040000}"/>
    <cellStyle name="Input 2 12" xfId="1110" xr:uid="{00000000-0005-0000-0000-000034040000}"/>
    <cellStyle name="Input 2 13" xfId="1111" xr:uid="{00000000-0005-0000-0000-000035040000}"/>
    <cellStyle name="Input 2 14" xfId="1112" xr:uid="{00000000-0005-0000-0000-000036040000}"/>
    <cellStyle name="Input 2 15" xfId="1113" xr:uid="{00000000-0005-0000-0000-000037040000}"/>
    <cellStyle name="Input 2 16" xfId="1114" xr:uid="{00000000-0005-0000-0000-000038040000}"/>
    <cellStyle name="Input 2 17" xfId="1115" xr:uid="{00000000-0005-0000-0000-000039040000}"/>
    <cellStyle name="Input 2 18" xfId="1116" xr:uid="{00000000-0005-0000-0000-00003A040000}"/>
    <cellStyle name="Input 2 19" xfId="1117" xr:uid="{00000000-0005-0000-0000-00003B040000}"/>
    <cellStyle name="Input 2 2" xfId="1118" xr:uid="{00000000-0005-0000-0000-00003C040000}"/>
    <cellStyle name="Input 2 2 10" xfId="1119" xr:uid="{00000000-0005-0000-0000-00003D040000}"/>
    <cellStyle name="Input 2 2 11" xfId="1120" xr:uid="{00000000-0005-0000-0000-00003E040000}"/>
    <cellStyle name="Input 2 2 12" xfId="1121" xr:uid="{00000000-0005-0000-0000-00003F040000}"/>
    <cellStyle name="Input 2 2 13" xfId="1122" xr:uid="{00000000-0005-0000-0000-000040040000}"/>
    <cellStyle name="Input 2 2 14" xfId="1123" xr:uid="{00000000-0005-0000-0000-000041040000}"/>
    <cellStyle name="Input 2 2 15" xfId="1124" xr:uid="{00000000-0005-0000-0000-000042040000}"/>
    <cellStyle name="Input 2 2 16" xfId="1125" xr:uid="{00000000-0005-0000-0000-000043040000}"/>
    <cellStyle name="Input 2 2 17" xfId="1126" xr:uid="{00000000-0005-0000-0000-000044040000}"/>
    <cellStyle name="Input 2 2 18" xfId="1127" xr:uid="{00000000-0005-0000-0000-000045040000}"/>
    <cellStyle name="Input 2 2 19" xfId="1128" xr:uid="{00000000-0005-0000-0000-000046040000}"/>
    <cellStyle name="Input 2 2 2" xfId="1129" xr:uid="{00000000-0005-0000-0000-000047040000}"/>
    <cellStyle name="Input 2 2 20" xfId="1130" xr:uid="{00000000-0005-0000-0000-000048040000}"/>
    <cellStyle name="Input 2 2 21" xfId="1131" xr:uid="{00000000-0005-0000-0000-000049040000}"/>
    <cellStyle name="Input 2 2 3" xfId="1132" xr:uid="{00000000-0005-0000-0000-00004A040000}"/>
    <cellStyle name="Input 2 2 4" xfId="1133" xr:uid="{00000000-0005-0000-0000-00004B040000}"/>
    <cellStyle name="Input 2 2 5" xfId="1134" xr:uid="{00000000-0005-0000-0000-00004C040000}"/>
    <cellStyle name="Input 2 2 6" xfId="1135" xr:uid="{00000000-0005-0000-0000-00004D040000}"/>
    <cellStyle name="Input 2 2 7" xfId="1136" xr:uid="{00000000-0005-0000-0000-00004E040000}"/>
    <cellStyle name="Input 2 2 8" xfId="1137" xr:uid="{00000000-0005-0000-0000-00004F040000}"/>
    <cellStyle name="Input 2 2 9" xfId="1138" xr:uid="{00000000-0005-0000-0000-000050040000}"/>
    <cellStyle name="Input 2 20" xfId="1139" xr:uid="{00000000-0005-0000-0000-000051040000}"/>
    <cellStyle name="Input 2 21" xfId="1140" xr:uid="{00000000-0005-0000-0000-000052040000}"/>
    <cellStyle name="Input 2 22" xfId="1141" xr:uid="{00000000-0005-0000-0000-000053040000}"/>
    <cellStyle name="Input 2 3" xfId="1142" xr:uid="{00000000-0005-0000-0000-000054040000}"/>
    <cellStyle name="Input 2 4" xfId="1143" xr:uid="{00000000-0005-0000-0000-000055040000}"/>
    <cellStyle name="Input 2 5" xfId="1144" xr:uid="{00000000-0005-0000-0000-000056040000}"/>
    <cellStyle name="Input 2 6" xfId="1145" xr:uid="{00000000-0005-0000-0000-000057040000}"/>
    <cellStyle name="Input 2 7" xfId="1146" xr:uid="{00000000-0005-0000-0000-000058040000}"/>
    <cellStyle name="Input 2 8" xfId="1147" xr:uid="{00000000-0005-0000-0000-000059040000}"/>
    <cellStyle name="Input 2 9" xfId="1148" xr:uid="{00000000-0005-0000-0000-00005A040000}"/>
    <cellStyle name="Isticanje1 1" xfId="1149" xr:uid="{00000000-0005-0000-0000-00005B040000}"/>
    <cellStyle name="Isticanje1 2" xfId="1150" xr:uid="{00000000-0005-0000-0000-00005C040000}"/>
    <cellStyle name="Isticanje1 3" xfId="1151" xr:uid="{00000000-0005-0000-0000-00005D040000}"/>
    <cellStyle name="Isticanje2 1" xfId="1152" xr:uid="{00000000-0005-0000-0000-00005E040000}"/>
    <cellStyle name="Isticanje2 2" xfId="1153" xr:uid="{00000000-0005-0000-0000-00005F040000}"/>
    <cellStyle name="Isticanje2 3" xfId="1154" xr:uid="{00000000-0005-0000-0000-000060040000}"/>
    <cellStyle name="Isticanje3 1" xfId="1155" xr:uid="{00000000-0005-0000-0000-000061040000}"/>
    <cellStyle name="Isticanje3 2" xfId="1156" xr:uid="{00000000-0005-0000-0000-000062040000}"/>
    <cellStyle name="Isticanje3 3" xfId="1157" xr:uid="{00000000-0005-0000-0000-000063040000}"/>
    <cellStyle name="Isticanje4 1" xfId="1158" xr:uid="{00000000-0005-0000-0000-000064040000}"/>
    <cellStyle name="Isticanje4 2" xfId="1159" xr:uid="{00000000-0005-0000-0000-000065040000}"/>
    <cellStyle name="Isticanje4 3" xfId="1160" xr:uid="{00000000-0005-0000-0000-000066040000}"/>
    <cellStyle name="Isticanje5 1" xfId="1161" xr:uid="{00000000-0005-0000-0000-000067040000}"/>
    <cellStyle name="Isticanje5 2" xfId="1162" xr:uid="{00000000-0005-0000-0000-000068040000}"/>
    <cellStyle name="Isticanje5 3" xfId="1163" xr:uid="{00000000-0005-0000-0000-000069040000}"/>
    <cellStyle name="Isticanje6 1" xfId="1164" xr:uid="{00000000-0005-0000-0000-00006A040000}"/>
    <cellStyle name="Isticanje6 2" xfId="1165" xr:uid="{00000000-0005-0000-0000-00006B040000}"/>
    <cellStyle name="Isticanje6 3" xfId="1166" xr:uid="{00000000-0005-0000-0000-00006C040000}"/>
    <cellStyle name="Izlaz 1" xfId="1167" xr:uid="{00000000-0005-0000-0000-00006D040000}"/>
    <cellStyle name="Izlaz 1 10" xfId="1168" xr:uid="{00000000-0005-0000-0000-00006E040000}"/>
    <cellStyle name="Izlaz 1 11" xfId="1169" xr:uid="{00000000-0005-0000-0000-00006F040000}"/>
    <cellStyle name="Izlaz 1 12" xfId="1170" xr:uid="{00000000-0005-0000-0000-000070040000}"/>
    <cellStyle name="Izlaz 1 13" xfId="1171" xr:uid="{00000000-0005-0000-0000-000071040000}"/>
    <cellStyle name="Izlaz 1 14" xfId="1172" xr:uid="{00000000-0005-0000-0000-000072040000}"/>
    <cellStyle name="Izlaz 1 15" xfId="1173" xr:uid="{00000000-0005-0000-0000-000073040000}"/>
    <cellStyle name="Izlaz 1 16" xfId="1174" xr:uid="{00000000-0005-0000-0000-000074040000}"/>
    <cellStyle name="Izlaz 1 17" xfId="1175" xr:uid="{00000000-0005-0000-0000-000075040000}"/>
    <cellStyle name="Izlaz 1 18" xfId="1176" xr:uid="{00000000-0005-0000-0000-000076040000}"/>
    <cellStyle name="Izlaz 1 19" xfId="1177" xr:uid="{00000000-0005-0000-0000-000077040000}"/>
    <cellStyle name="Izlaz 1 2" xfId="1178" xr:uid="{00000000-0005-0000-0000-000078040000}"/>
    <cellStyle name="Izlaz 1 20" xfId="1179" xr:uid="{00000000-0005-0000-0000-000079040000}"/>
    <cellStyle name="Izlaz 1 21" xfId="1180" xr:uid="{00000000-0005-0000-0000-00007A040000}"/>
    <cellStyle name="Izlaz 1 3" xfId="1181" xr:uid="{00000000-0005-0000-0000-00007B040000}"/>
    <cellStyle name="Izlaz 1 4" xfId="1182" xr:uid="{00000000-0005-0000-0000-00007C040000}"/>
    <cellStyle name="Izlaz 1 5" xfId="1183" xr:uid="{00000000-0005-0000-0000-00007D040000}"/>
    <cellStyle name="Izlaz 1 6" xfId="1184" xr:uid="{00000000-0005-0000-0000-00007E040000}"/>
    <cellStyle name="Izlaz 1 7" xfId="1185" xr:uid="{00000000-0005-0000-0000-00007F040000}"/>
    <cellStyle name="Izlaz 1 8" xfId="1186" xr:uid="{00000000-0005-0000-0000-000080040000}"/>
    <cellStyle name="Izlaz 1 9" xfId="1187" xr:uid="{00000000-0005-0000-0000-000081040000}"/>
    <cellStyle name="Izlaz 10" xfId="1188" xr:uid="{00000000-0005-0000-0000-000082040000}"/>
    <cellStyle name="Izlaz 11" xfId="1189" xr:uid="{00000000-0005-0000-0000-000083040000}"/>
    <cellStyle name="Izlaz 12" xfId="1190" xr:uid="{00000000-0005-0000-0000-000084040000}"/>
    <cellStyle name="Izlaz 13" xfId="1191" xr:uid="{00000000-0005-0000-0000-000085040000}"/>
    <cellStyle name="Izlaz 14" xfId="1192" xr:uid="{00000000-0005-0000-0000-000086040000}"/>
    <cellStyle name="Izlaz 15" xfId="1193" xr:uid="{00000000-0005-0000-0000-000087040000}"/>
    <cellStyle name="Izlaz 16" xfId="1194" xr:uid="{00000000-0005-0000-0000-000088040000}"/>
    <cellStyle name="Izlaz 17" xfId="1195" xr:uid="{00000000-0005-0000-0000-000089040000}"/>
    <cellStyle name="Izlaz 18" xfId="1196" xr:uid="{00000000-0005-0000-0000-00008A040000}"/>
    <cellStyle name="Izlaz 19" xfId="1197" xr:uid="{00000000-0005-0000-0000-00008B040000}"/>
    <cellStyle name="Izlaz 2" xfId="1198" xr:uid="{00000000-0005-0000-0000-00008C040000}"/>
    <cellStyle name="Izlaz 2 10" xfId="1199" xr:uid="{00000000-0005-0000-0000-00008D040000}"/>
    <cellStyle name="Izlaz 2 11" xfId="1200" xr:uid="{00000000-0005-0000-0000-00008E040000}"/>
    <cellStyle name="Izlaz 2 12" xfId="1201" xr:uid="{00000000-0005-0000-0000-00008F040000}"/>
    <cellStyle name="Izlaz 2 13" xfId="1202" xr:uid="{00000000-0005-0000-0000-000090040000}"/>
    <cellStyle name="Izlaz 2 14" xfId="1203" xr:uid="{00000000-0005-0000-0000-000091040000}"/>
    <cellStyle name="Izlaz 2 15" xfId="1204" xr:uid="{00000000-0005-0000-0000-000092040000}"/>
    <cellStyle name="Izlaz 2 16" xfId="1205" xr:uid="{00000000-0005-0000-0000-000093040000}"/>
    <cellStyle name="Izlaz 2 17" xfId="1206" xr:uid="{00000000-0005-0000-0000-000094040000}"/>
    <cellStyle name="Izlaz 2 18" xfId="1207" xr:uid="{00000000-0005-0000-0000-000095040000}"/>
    <cellStyle name="Izlaz 2 19" xfId="1208" xr:uid="{00000000-0005-0000-0000-000096040000}"/>
    <cellStyle name="Izlaz 2 2" xfId="1209" xr:uid="{00000000-0005-0000-0000-000097040000}"/>
    <cellStyle name="Izlaz 2 2 10" xfId="1210" xr:uid="{00000000-0005-0000-0000-000098040000}"/>
    <cellStyle name="Izlaz 2 2 11" xfId="1211" xr:uid="{00000000-0005-0000-0000-000099040000}"/>
    <cellStyle name="Izlaz 2 2 12" xfId="1212" xr:uid="{00000000-0005-0000-0000-00009A040000}"/>
    <cellStyle name="Izlaz 2 2 13" xfId="1213" xr:uid="{00000000-0005-0000-0000-00009B040000}"/>
    <cellStyle name="Izlaz 2 2 14" xfId="1214" xr:uid="{00000000-0005-0000-0000-00009C040000}"/>
    <cellStyle name="Izlaz 2 2 15" xfId="1215" xr:uid="{00000000-0005-0000-0000-00009D040000}"/>
    <cellStyle name="Izlaz 2 2 16" xfId="1216" xr:uid="{00000000-0005-0000-0000-00009E040000}"/>
    <cellStyle name="Izlaz 2 2 17" xfId="1217" xr:uid="{00000000-0005-0000-0000-00009F040000}"/>
    <cellStyle name="Izlaz 2 2 18" xfId="1218" xr:uid="{00000000-0005-0000-0000-0000A0040000}"/>
    <cellStyle name="Izlaz 2 2 19" xfId="1219" xr:uid="{00000000-0005-0000-0000-0000A1040000}"/>
    <cellStyle name="Izlaz 2 2 2" xfId="1220" xr:uid="{00000000-0005-0000-0000-0000A2040000}"/>
    <cellStyle name="Izlaz 2 2 20" xfId="1221" xr:uid="{00000000-0005-0000-0000-0000A3040000}"/>
    <cellStyle name="Izlaz 2 2 21" xfId="1222" xr:uid="{00000000-0005-0000-0000-0000A4040000}"/>
    <cellStyle name="Izlaz 2 2 3" xfId="1223" xr:uid="{00000000-0005-0000-0000-0000A5040000}"/>
    <cellStyle name="Izlaz 2 2 4" xfId="1224" xr:uid="{00000000-0005-0000-0000-0000A6040000}"/>
    <cellStyle name="Izlaz 2 2 5" xfId="1225" xr:uid="{00000000-0005-0000-0000-0000A7040000}"/>
    <cellStyle name="Izlaz 2 2 6" xfId="1226" xr:uid="{00000000-0005-0000-0000-0000A8040000}"/>
    <cellStyle name="Izlaz 2 2 7" xfId="1227" xr:uid="{00000000-0005-0000-0000-0000A9040000}"/>
    <cellStyle name="Izlaz 2 2 8" xfId="1228" xr:uid="{00000000-0005-0000-0000-0000AA040000}"/>
    <cellStyle name="Izlaz 2 2 9" xfId="1229" xr:uid="{00000000-0005-0000-0000-0000AB040000}"/>
    <cellStyle name="Izlaz 2 20" xfId="1230" xr:uid="{00000000-0005-0000-0000-0000AC040000}"/>
    <cellStyle name="Izlaz 2 21" xfId="1231" xr:uid="{00000000-0005-0000-0000-0000AD040000}"/>
    <cellStyle name="Izlaz 2 22" xfId="1232" xr:uid="{00000000-0005-0000-0000-0000AE040000}"/>
    <cellStyle name="Izlaz 2 23" xfId="1233" xr:uid="{00000000-0005-0000-0000-0000AF040000}"/>
    <cellStyle name="Izlaz 2 3" xfId="1234" xr:uid="{00000000-0005-0000-0000-0000B0040000}"/>
    <cellStyle name="Izlaz 2 3 10" xfId="1235" xr:uid="{00000000-0005-0000-0000-0000B1040000}"/>
    <cellStyle name="Izlaz 2 3 11" xfId="1236" xr:uid="{00000000-0005-0000-0000-0000B2040000}"/>
    <cellStyle name="Izlaz 2 3 12" xfId="1237" xr:uid="{00000000-0005-0000-0000-0000B3040000}"/>
    <cellStyle name="Izlaz 2 3 13" xfId="1238" xr:uid="{00000000-0005-0000-0000-0000B4040000}"/>
    <cellStyle name="Izlaz 2 3 14" xfId="1239" xr:uid="{00000000-0005-0000-0000-0000B5040000}"/>
    <cellStyle name="Izlaz 2 3 15" xfId="1240" xr:uid="{00000000-0005-0000-0000-0000B6040000}"/>
    <cellStyle name="Izlaz 2 3 16" xfId="1241" xr:uid="{00000000-0005-0000-0000-0000B7040000}"/>
    <cellStyle name="Izlaz 2 3 17" xfId="1242" xr:uid="{00000000-0005-0000-0000-0000B8040000}"/>
    <cellStyle name="Izlaz 2 3 18" xfId="1243" xr:uid="{00000000-0005-0000-0000-0000B9040000}"/>
    <cellStyle name="Izlaz 2 3 19" xfId="1244" xr:uid="{00000000-0005-0000-0000-0000BA040000}"/>
    <cellStyle name="Izlaz 2 3 2" xfId="1245" xr:uid="{00000000-0005-0000-0000-0000BB040000}"/>
    <cellStyle name="Izlaz 2 3 20" xfId="1246" xr:uid="{00000000-0005-0000-0000-0000BC040000}"/>
    <cellStyle name="Izlaz 2 3 21" xfId="1247" xr:uid="{00000000-0005-0000-0000-0000BD040000}"/>
    <cellStyle name="Izlaz 2 3 3" xfId="1248" xr:uid="{00000000-0005-0000-0000-0000BE040000}"/>
    <cellStyle name="Izlaz 2 3 4" xfId="1249" xr:uid="{00000000-0005-0000-0000-0000BF040000}"/>
    <cellStyle name="Izlaz 2 3 5" xfId="1250" xr:uid="{00000000-0005-0000-0000-0000C0040000}"/>
    <cellStyle name="Izlaz 2 3 6" xfId="1251" xr:uid="{00000000-0005-0000-0000-0000C1040000}"/>
    <cellStyle name="Izlaz 2 3 7" xfId="1252" xr:uid="{00000000-0005-0000-0000-0000C2040000}"/>
    <cellStyle name="Izlaz 2 3 8" xfId="1253" xr:uid="{00000000-0005-0000-0000-0000C3040000}"/>
    <cellStyle name="Izlaz 2 3 9" xfId="1254" xr:uid="{00000000-0005-0000-0000-0000C4040000}"/>
    <cellStyle name="Izlaz 2 4" xfId="1255" xr:uid="{00000000-0005-0000-0000-0000C5040000}"/>
    <cellStyle name="Izlaz 2 5" xfId="1256" xr:uid="{00000000-0005-0000-0000-0000C6040000}"/>
    <cellStyle name="Izlaz 2 6" xfId="1257" xr:uid="{00000000-0005-0000-0000-0000C7040000}"/>
    <cellStyle name="Izlaz 2 7" xfId="1258" xr:uid="{00000000-0005-0000-0000-0000C8040000}"/>
    <cellStyle name="Izlaz 2 8" xfId="1259" xr:uid="{00000000-0005-0000-0000-0000C9040000}"/>
    <cellStyle name="Izlaz 2 9" xfId="1260" xr:uid="{00000000-0005-0000-0000-0000CA040000}"/>
    <cellStyle name="Izlaz 20" xfId="1261" xr:uid="{00000000-0005-0000-0000-0000CB040000}"/>
    <cellStyle name="Izlaz 21" xfId="1262" xr:uid="{00000000-0005-0000-0000-0000CC040000}"/>
    <cellStyle name="Izlaz 22" xfId="1263" xr:uid="{00000000-0005-0000-0000-0000CD040000}"/>
    <cellStyle name="Izlaz 23" xfId="1264" xr:uid="{00000000-0005-0000-0000-0000CE040000}"/>
    <cellStyle name="Izlaz 24" xfId="1265" xr:uid="{00000000-0005-0000-0000-0000CF040000}"/>
    <cellStyle name="Izlaz 25" xfId="1266" xr:uid="{00000000-0005-0000-0000-0000D0040000}"/>
    <cellStyle name="Izlaz 3" xfId="1267" xr:uid="{00000000-0005-0000-0000-0000D1040000}"/>
    <cellStyle name="Izlaz 3 10" xfId="1268" xr:uid="{00000000-0005-0000-0000-0000D2040000}"/>
    <cellStyle name="Izlaz 3 11" xfId="1269" xr:uid="{00000000-0005-0000-0000-0000D3040000}"/>
    <cellStyle name="Izlaz 3 12" xfId="1270" xr:uid="{00000000-0005-0000-0000-0000D4040000}"/>
    <cellStyle name="Izlaz 3 13" xfId="1271" xr:uid="{00000000-0005-0000-0000-0000D5040000}"/>
    <cellStyle name="Izlaz 3 14" xfId="1272" xr:uid="{00000000-0005-0000-0000-0000D6040000}"/>
    <cellStyle name="Izlaz 3 15" xfId="1273" xr:uid="{00000000-0005-0000-0000-0000D7040000}"/>
    <cellStyle name="Izlaz 3 16" xfId="1274" xr:uid="{00000000-0005-0000-0000-0000D8040000}"/>
    <cellStyle name="Izlaz 3 17" xfId="1275" xr:uid="{00000000-0005-0000-0000-0000D9040000}"/>
    <cellStyle name="Izlaz 3 18" xfId="1276" xr:uid="{00000000-0005-0000-0000-0000DA040000}"/>
    <cellStyle name="Izlaz 3 19" xfId="1277" xr:uid="{00000000-0005-0000-0000-0000DB040000}"/>
    <cellStyle name="Izlaz 3 2" xfId="1278" xr:uid="{00000000-0005-0000-0000-0000DC040000}"/>
    <cellStyle name="Izlaz 3 20" xfId="1279" xr:uid="{00000000-0005-0000-0000-0000DD040000}"/>
    <cellStyle name="Izlaz 3 21" xfId="1280" xr:uid="{00000000-0005-0000-0000-0000DE040000}"/>
    <cellStyle name="Izlaz 3 3" xfId="1281" xr:uid="{00000000-0005-0000-0000-0000DF040000}"/>
    <cellStyle name="Izlaz 3 4" xfId="1282" xr:uid="{00000000-0005-0000-0000-0000E0040000}"/>
    <cellStyle name="Izlaz 3 5" xfId="1283" xr:uid="{00000000-0005-0000-0000-0000E1040000}"/>
    <cellStyle name="Izlaz 3 6" xfId="1284" xr:uid="{00000000-0005-0000-0000-0000E2040000}"/>
    <cellStyle name="Izlaz 3 7" xfId="1285" xr:uid="{00000000-0005-0000-0000-0000E3040000}"/>
    <cellStyle name="Izlaz 3 8" xfId="1286" xr:uid="{00000000-0005-0000-0000-0000E4040000}"/>
    <cellStyle name="Izlaz 3 9" xfId="1287" xr:uid="{00000000-0005-0000-0000-0000E5040000}"/>
    <cellStyle name="Izlaz 4" xfId="1288" xr:uid="{00000000-0005-0000-0000-0000E6040000}"/>
    <cellStyle name="Izlaz 4 10" xfId="1289" xr:uid="{00000000-0005-0000-0000-0000E7040000}"/>
    <cellStyle name="Izlaz 4 11" xfId="1290" xr:uid="{00000000-0005-0000-0000-0000E8040000}"/>
    <cellStyle name="Izlaz 4 12" xfId="1291" xr:uid="{00000000-0005-0000-0000-0000E9040000}"/>
    <cellStyle name="Izlaz 4 13" xfId="1292" xr:uid="{00000000-0005-0000-0000-0000EA040000}"/>
    <cellStyle name="Izlaz 4 14" xfId="1293" xr:uid="{00000000-0005-0000-0000-0000EB040000}"/>
    <cellStyle name="Izlaz 4 15" xfId="1294" xr:uid="{00000000-0005-0000-0000-0000EC040000}"/>
    <cellStyle name="Izlaz 4 16" xfId="1295" xr:uid="{00000000-0005-0000-0000-0000ED040000}"/>
    <cellStyle name="Izlaz 4 17" xfId="1296" xr:uid="{00000000-0005-0000-0000-0000EE040000}"/>
    <cellStyle name="Izlaz 4 18" xfId="1297" xr:uid="{00000000-0005-0000-0000-0000EF040000}"/>
    <cellStyle name="Izlaz 4 19" xfId="1298" xr:uid="{00000000-0005-0000-0000-0000F0040000}"/>
    <cellStyle name="Izlaz 4 2" xfId="1299" xr:uid="{00000000-0005-0000-0000-0000F1040000}"/>
    <cellStyle name="Izlaz 4 20" xfId="1300" xr:uid="{00000000-0005-0000-0000-0000F2040000}"/>
    <cellStyle name="Izlaz 4 21" xfId="1301" xr:uid="{00000000-0005-0000-0000-0000F3040000}"/>
    <cellStyle name="Izlaz 4 3" xfId="1302" xr:uid="{00000000-0005-0000-0000-0000F4040000}"/>
    <cellStyle name="Izlaz 4 4" xfId="1303" xr:uid="{00000000-0005-0000-0000-0000F5040000}"/>
    <cellStyle name="Izlaz 4 5" xfId="1304" xr:uid="{00000000-0005-0000-0000-0000F6040000}"/>
    <cellStyle name="Izlaz 4 6" xfId="1305" xr:uid="{00000000-0005-0000-0000-0000F7040000}"/>
    <cellStyle name="Izlaz 4 7" xfId="1306" xr:uid="{00000000-0005-0000-0000-0000F8040000}"/>
    <cellStyle name="Izlaz 4 8" xfId="1307" xr:uid="{00000000-0005-0000-0000-0000F9040000}"/>
    <cellStyle name="Izlaz 4 9" xfId="1308" xr:uid="{00000000-0005-0000-0000-0000FA040000}"/>
    <cellStyle name="Izlaz 5" xfId="1309" xr:uid="{00000000-0005-0000-0000-0000FB040000}"/>
    <cellStyle name="Izlaz 6" xfId="1310" xr:uid="{00000000-0005-0000-0000-0000FC040000}"/>
    <cellStyle name="Izlaz 7" xfId="1311" xr:uid="{00000000-0005-0000-0000-0000FD040000}"/>
    <cellStyle name="Izlaz 8" xfId="1312" xr:uid="{00000000-0005-0000-0000-0000FE040000}"/>
    <cellStyle name="Izlaz 9" xfId="1313" xr:uid="{00000000-0005-0000-0000-0000FF040000}"/>
    <cellStyle name="Izračun 1" xfId="1314" xr:uid="{00000000-0005-0000-0000-000000050000}"/>
    <cellStyle name="Izračun 1 10" xfId="1315" xr:uid="{00000000-0005-0000-0000-000001050000}"/>
    <cellStyle name="Izračun 1 11" xfId="1316" xr:uid="{00000000-0005-0000-0000-000002050000}"/>
    <cellStyle name="Izračun 1 12" xfId="1317" xr:uid="{00000000-0005-0000-0000-000003050000}"/>
    <cellStyle name="Izračun 1 13" xfId="1318" xr:uid="{00000000-0005-0000-0000-000004050000}"/>
    <cellStyle name="Izračun 1 14" xfId="1319" xr:uid="{00000000-0005-0000-0000-000005050000}"/>
    <cellStyle name="Izračun 1 15" xfId="1320" xr:uid="{00000000-0005-0000-0000-000006050000}"/>
    <cellStyle name="Izračun 1 16" xfId="1321" xr:uid="{00000000-0005-0000-0000-000007050000}"/>
    <cellStyle name="Izračun 1 17" xfId="1322" xr:uid="{00000000-0005-0000-0000-000008050000}"/>
    <cellStyle name="Izračun 1 18" xfId="1323" xr:uid="{00000000-0005-0000-0000-000009050000}"/>
    <cellStyle name="Izračun 1 19" xfId="1324" xr:uid="{00000000-0005-0000-0000-00000A050000}"/>
    <cellStyle name="Izračun 1 2" xfId="1325" xr:uid="{00000000-0005-0000-0000-00000B050000}"/>
    <cellStyle name="Izračun 1 20" xfId="1326" xr:uid="{00000000-0005-0000-0000-00000C050000}"/>
    <cellStyle name="Izračun 1 21" xfId="1327" xr:uid="{00000000-0005-0000-0000-00000D050000}"/>
    <cellStyle name="Izračun 1 3" xfId="1328" xr:uid="{00000000-0005-0000-0000-00000E050000}"/>
    <cellStyle name="Izračun 1 4" xfId="1329" xr:uid="{00000000-0005-0000-0000-00000F050000}"/>
    <cellStyle name="Izračun 1 5" xfId="1330" xr:uid="{00000000-0005-0000-0000-000010050000}"/>
    <cellStyle name="Izračun 1 6" xfId="1331" xr:uid="{00000000-0005-0000-0000-000011050000}"/>
    <cellStyle name="Izračun 1 7" xfId="1332" xr:uid="{00000000-0005-0000-0000-000012050000}"/>
    <cellStyle name="Izračun 1 8" xfId="1333" xr:uid="{00000000-0005-0000-0000-000013050000}"/>
    <cellStyle name="Izračun 1 9" xfId="1334" xr:uid="{00000000-0005-0000-0000-000014050000}"/>
    <cellStyle name="Izračun 10" xfId="1335" xr:uid="{00000000-0005-0000-0000-000015050000}"/>
    <cellStyle name="Izračun 11" xfId="1336" xr:uid="{00000000-0005-0000-0000-000016050000}"/>
    <cellStyle name="Izračun 12" xfId="1337" xr:uid="{00000000-0005-0000-0000-000017050000}"/>
    <cellStyle name="Izračun 13" xfId="1338" xr:uid="{00000000-0005-0000-0000-000018050000}"/>
    <cellStyle name="Izračun 14" xfId="1339" xr:uid="{00000000-0005-0000-0000-000019050000}"/>
    <cellStyle name="Izračun 15" xfId="1340" xr:uid="{00000000-0005-0000-0000-00001A050000}"/>
    <cellStyle name="Izračun 16" xfId="1341" xr:uid="{00000000-0005-0000-0000-00001B050000}"/>
    <cellStyle name="Izračun 17" xfId="1342" xr:uid="{00000000-0005-0000-0000-00001C050000}"/>
    <cellStyle name="Izračun 18" xfId="1343" xr:uid="{00000000-0005-0000-0000-00001D050000}"/>
    <cellStyle name="Izračun 19" xfId="1344" xr:uid="{00000000-0005-0000-0000-00001E050000}"/>
    <cellStyle name="Izračun 2" xfId="1345" xr:uid="{00000000-0005-0000-0000-00001F050000}"/>
    <cellStyle name="Izračun 2 10" xfId="1346" xr:uid="{00000000-0005-0000-0000-000020050000}"/>
    <cellStyle name="Izračun 2 11" xfId="1347" xr:uid="{00000000-0005-0000-0000-000021050000}"/>
    <cellStyle name="Izračun 2 12" xfId="1348" xr:uid="{00000000-0005-0000-0000-000022050000}"/>
    <cellStyle name="Izračun 2 13" xfId="1349" xr:uid="{00000000-0005-0000-0000-000023050000}"/>
    <cellStyle name="Izračun 2 14" xfId="1350" xr:uid="{00000000-0005-0000-0000-000024050000}"/>
    <cellStyle name="Izračun 2 15" xfId="1351" xr:uid="{00000000-0005-0000-0000-000025050000}"/>
    <cellStyle name="Izračun 2 16" xfId="1352" xr:uid="{00000000-0005-0000-0000-000026050000}"/>
    <cellStyle name="Izračun 2 17" xfId="1353" xr:uid="{00000000-0005-0000-0000-000027050000}"/>
    <cellStyle name="Izračun 2 18" xfId="1354" xr:uid="{00000000-0005-0000-0000-000028050000}"/>
    <cellStyle name="Izračun 2 19" xfId="1355" xr:uid="{00000000-0005-0000-0000-000029050000}"/>
    <cellStyle name="Izračun 2 2" xfId="1356" xr:uid="{00000000-0005-0000-0000-00002A050000}"/>
    <cellStyle name="Izračun 2 20" xfId="1357" xr:uid="{00000000-0005-0000-0000-00002B050000}"/>
    <cellStyle name="Izračun 2 21" xfId="1358" xr:uid="{00000000-0005-0000-0000-00002C050000}"/>
    <cellStyle name="Izračun 2 3" xfId="1359" xr:uid="{00000000-0005-0000-0000-00002D050000}"/>
    <cellStyle name="Izračun 2 4" xfId="1360" xr:uid="{00000000-0005-0000-0000-00002E050000}"/>
    <cellStyle name="Izračun 2 5" xfId="1361" xr:uid="{00000000-0005-0000-0000-00002F050000}"/>
    <cellStyle name="Izračun 2 6" xfId="1362" xr:uid="{00000000-0005-0000-0000-000030050000}"/>
    <cellStyle name="Izračun 2 7" xfId="1363" xr:uid="{00000000-0005-0000-0000-000031050000}"/>
    <cellStyle name="Izračun 2 8" xfId="1364" xr:uid="{00000000-0005-0000-0000-000032050000}"/>
    <cellStyle name="Izračun 2 9" xfId="1365" xr:uid="{00000000-0005-0000-0000-000033050000}"/>
    <cellStyle name="Izračun 20" xfId="1366" xr:uid="{00000000-0005-0000-0000-000034050000}"/>
    <cellStyle name="Izračun 21" xfId="1367" xr:uid="{00000000-0005-0000-0000-000035050000}"/>
    <cellStyle name="Izračun 22" xfId="1368" xr:uid="{00000000-0005-0000-0000-000036050000}"/>
    <cellStyle name="Izračun 23" xfId="1369" xr:uid="{00000000-0005-0000-0000-000037050000}"/>
    <cellStyle name="Izračun 3" xfId="1370" xr:uid="{00000000-0005-0000-0000-000038050000}"/>
    <cellStyle name="Izračun 4" xfId="1371" xr:uid="{00000000-0005-0000-0000-000039050000}"/>
    <cellStyle name="Izračun 5" xfId="1372" xr:uid="{00000000-0005-0000-0000-00003A050000}"/>
    <cellStyle name="Izračun 6" xfId="1373" xr:uid="{00000000-0005-0000-0000-00003B050000}"/>
    <cellStyle name="Izračun 7" xfId="1374" xr:uid="{00000000-0005-0000-0000-00003C050000}"/>
    <cellStyle name="Izračun 8" xfId="1375" xr:uid="{00000000-0005-0000-0000-00003D050000}"/>
    <cellStyle name="Izračun 9" xfId="1376" xr:uid="{00000000-0005-0000-0000-00003E050000}"/>
    <cellStyle name="kolona A" xfId="1377" xr:uid="{00000000-0005-0000-0000-00003F050000}"/>
    <cellStyle name="kolona B" xfId="1378" xr:uid="{00000000-0005-0000-0000-000040050000}"/>
    <cellStyle name="kolona C" xfId="1379" xr:uid="{00000000-0005-0000-0000-000041050000}"/>
    <cellStyle name="kolona D" xfId="1380" xr:uid="{00000000-0005-0000-0000-000042050000}"/>
    <cellStyle name="kolona E" xfId="1381" xr:uid="{00000000-0005-0000-0000-000043050000}"/>
    <cellStyle name="kolona F" xfId="1382" xr:uid="{00000000-0005-0000-0000-000044050000}"/>
    <cellStyle name="kolona G" xfId="1383" xr:uid="{00000000-0005-0000-0000-000045050000}"/>
    <cellStyle name="kolona H" xfId="1384" xr:uid="{00000000-0005-0000-0000-000046050000}"/>
    <cellStyle name="komadi" xfId="1385" xr:uid="{00000000-0005-0000-0000-000047050000}"/>
    <cellStyle name="Linked Cell 1" xfId="1386" xr:uid="{00000000-0005-0000-0000-000048050000}"/>
    <cellStyle name="Linked Cell 1 1" xfId="1387" xr:uid="{00000000-0005-0000-0000-000049050000}"/>
    <cellStyle name="Linked Cell 2" xfId="1388" xr:uid="{00000000-0005-0000-0000-00004A050000}"/>
    <cellStyle name="Linked Cell 2 2" xfId="1389" xr:uid="{00000000-0005-0000-0000-00004B050000}"/>
    <cellStyle name="Loše 1" xfId="1390" xr:uid="{00000000-0005-0000-0000-00004C050000}"/>
    <cellStyle name="Loše 2" xfId="1391" xr:uid="{00000000-0005-0000-0000-00004D050000}"/>
    <cellStyle name="Loše 3" xfId="1392" xr:uid="{00000000-0005-0000-0000-00004E050000}"/>
    <cellStyle name="merge" xfId="1393" xr:uid="{00000000-0005-0000-0000-00004F050000}"/>
    <cellStyle name="nabrajanje" xfId="1394" xr:uid="{00000000-0005-0000-0000-000050050000}"/>
    <cellStyle name="nabrajanje sa bulletima" xfId="1395" xr:uid="{00000000-0005-0000-0000-000051050000}"/>
    <cellStyle name="napomene" xfId="1396" xr:uid="{00000000-0005-0000-0000-000052050000}"/>
    <cellStyle name="Naslov 1 1" xfId="1397" xr:uid="{00000000-0005-0000-0000-000053050000}"/>
    <cellStyle name="Naslov 1 2" xfId="1398" xr:uid="{00000000-0005-0000-0000-000054050000}"/>
    <cellStyle name="Naslov 1 3" xfId="1399" xr:uid="{00000000-0005-0000-0000-000055050000}"/>
    <cellStyle name="Naslov 2 1" xfId="1400" xr:uid="{00000000-0005-0000-0000-000056050000}"/>
    <cellStyle name="Naslov 2 2" xfId="1401" xr:uid="{00000000-0005-0000-0000-000057050000}"/>
    <cellStyle name="Naslov 2 3" xfId="1402" xr:uid="{00000000-0005-0000-0000-000058050000}"/>
    <cellStyle name="Naslov 3 1" xfId="1403" xr:uid="{00000000-0005-0000-0000-000059050000}"/>
    <cellStyle name="Naslov 3 2" xfId="1404" xr:uid="{00000000-0005-0000-0000-00005A050000}"/>
    <cellStyle name="Naslov 3 3" xfId="1405" xr:uid="{00000000-0005-0000-0000-00005B050000}"/>
    <cellStyle name="Naslov 4 1" xfId="1406" xr:uid="{00000000-0005-0000-0000-00005C050000}"/>
    <cellStyle name="Naslov 4 2" xfId="1407" xr:uid="{00000000-0005-0000-0000-00005D050000}"/>
    <cellStyle name="Naslov 4 3" xfId="1408" xr:uid="{00000000-0005-0000-0000-00005E050000}"/>
    <cellStyle name="Naslov 5" xfId="1409" xr:uid="{00000000-0005-0000-0000-00005F050000}"/>
    <cellStyle name="Naslov 5 2" xfId="1410" xr:uid="{00000000-0005-0000-0000-000060050000}"/>
    <cellStyle name="Naslov 5 2 2" xfId="1411" xr:uid="{00000000-0005-0000-0000-000061050000}"/>
    <cellStyle name="Naslov 5 3" xfId="1412" xr:uid="{00000000-0005-0000-0000-000062050000}"/>
    <cellStyle name="Naslov 5 4" xfId="1413" xr:uid="{00000000-0005-0000-0000-000063050000}"/>
    <cellStyle name="Naslov 6" xfId="1414" xr:uid="{00000000-0005-0000-0000-000064050000}"/>
    <cellStyle name="Naslov 7" xfId="1415" xr:uid="{00000000-0005-0000-0000-000065050000}"/>
    <cellStyle name="Navadno_KALAMAR-PSO GREGORČIČEVA MS-16.11.04" xfId="1416" xr:uid="{00000000-0005-0000-0000-000066050000}"/>
    <cellStyle name="Neutral 1" xfId="1417" xr:uid="{00000000-0005-0000-0000-000067050000}"/>
    <cellStyle name="Neutral 1 1" xfId="1418" xr:uid="{00000000-0005-0000-0000-000068050000}"/>
    <cellStyle name="Neutral 2" xfId="1419" xr:uid="{00000000-0005-0000-0000-000069050000}"/>
    <cellStyle name="Neutral 2 2" xfId="1420" xr:uid="{00000000-0005-0000-0000-00006A050000}"/>
    <cellStyle name="Neutralno 1" xfId="1421" xr:uid="{00000000-0005-0000-0000-00006B050000}"/>
    <cellStyle name="Neutralno 2" xfId="1422" xr:uid="{00000000-0005-0000-0000-00006C050000}"/>
    <cellStyle name="Neutralno 3" xfId="1423" xr:uid="{00000000-0005-0000-0000-00006D050000}"/>
    <cellStyle name="Normal 10" xfId="30" xr:uid="{00000000-0005-0000-0000-00006E050000}"/>
    <cellStyle name="Normal 10 10" xfId="31" xr:uid="{00000000-0005-0000-0000-00006F050000}"/>
    <cellStyle name="Normal 10 10 2" xfId="1425" xr:uid="{00000000-0005-0000-0000-000070050000}"/>
    <cellStyle name="Normal 10 2" xfId="32" xr:uid="{00000000-0005-0000-0000-000071050000}"/>
    <cellStyle name="Normal 10 2 2" xfId="33" xr:uid="{00000000-0005-0000-0000-000072050000}"/>
    <cellStyle name="Normal 10 2 2 2" xfId="1428" xr:uid="{00000000-0005-0000-0000-000073050000}"/>
    <cellStyle name="Normal 10 2 2 3" xfId="1429" xr:uid="{00000000-0005-0000-0000-000074050000}"/>
    <cellStyle name="Normal 10 2 2 4" xfId="1427" xr:uid="{00000000-0005-0000-0000-000075050000}"/>
    <cellStyle name="Normal 10 2 3" xfId="1430" xr:uid="{00000000-0005-0000-0000-000076050000}"/>
    <cellStyle name="Normal 10 2 4" xfId="1426" xr:uid="{00000000-0005-0000-0000-000077050000}"/>
    <cellStyle name="Normal 10 3" xfId="1431" xr:uid="{00000000-0005-0000-0000-000078050000}"/>
    <cellStyle name="Normal 10 4" xfId="1432" xr:uid="{00000000-0005-0000-0000-000079050000}"/>
    <cellStyle name="Normal 10 5" xfId="1433" xr:uid="{00000000-0005-0000-0000-00007A050000}"/>
    <cellStyle name="Normal 10 6" xfId="1424" xr:uid="{00000000-0005-0000-0000-00007B050000}"/>
    <cellStyle name="Normal 10 8" xfId="1434" xr:uid="{00000000-0005-0000-0000-00007C050000}"/>
    <cellStyle name="Normal 100" xfId="34" xr:uid="{00000000-0005-0000-0000-00007D050000}"/>
    <cellStyle name="Normal 11" xfId="1435" xr:uid="{00000000-0005-0000-0000-00007E050000}"/>
    <cellStyle name="Normal 11 2" xfId="35" xr:uid="{00000000-0005-0000-0000-00007F050000}"/>
    <cellStyle name="Normal 11 2 2" xfId="1437" xr:uid="{00000000-0005-0000-0000-000080050000}"/>
    <cellStyle name="Normal 11 2 3" xfId="1438" xr:uid="{00000000-0005-0000-0000-000081050000}"/>
    <cellStyle name="Normal 11 2 4" xfId="1436" xr:uid="{00000000-0005-0000-0000-000082050000}"/>
    <cellStyle name="Normal 12" xfId="1439" xr:uid="{00000000-0005-0000-0000-000083050000}"/>
    <cellStyle name="Normal 12 2" xfId="1440" xr:uid="{00000000-0005-0000-0000-000084050000}"/>
    <cellStyle name="Normal 120" xfId="36" xr:uid="{00000000-0005-0000-0000-000085050000}"/>
    <cellStyle name="Normal 13" xfId="1441" xr:uid="{00000000-0005-0000-0000-000086050000}"/>
    <cellStyle name="Normal 13 10" xfId="1442" xr:uid="{00000000-0005-0000-0000-000087050000}"/>
    <cellStyle name="Normal 13 10 2" xfId="7012" xr:uid="{00000000-0005-0000-0000-000088050000}"/>
    <cellStyle name="Normal 13 11" xfId="1443" xr:uid="{00000000-0005-0000-0000-000089050000}"/>
    <cellStyle name="Normal 13 11 2" xfId="7011" xr:uid="{00000000-0005-0000-0000-00008A050000}"/>
    <cellStyle name="Normal 13 12" xfId="1444" xr:uid="{00000000-0005-0000-0000-00008B050000}"/>
    <cellStyle name="Normal 13 12 2" xfId="7014" xr:uid="{00000000-0005-0000-0000-00008C050000}"/>
    <cellStyle name="Normal 13 13" xfId="1445" xr:uid="{00000000-0005-0000-0000-00008D050000}"/>
    <cellStyle name="Normal 13 13 2" xfId="7009" xr:uid="{00000000-0005-0000-0000-00008E050000}"/>
    <cellStyle name="Normal 13 14" xfId="1446" xr:uid="{00000000-0005-0000-0000-00008F050000}"/>
    <cellStyle name="Normal 13 14 2" xfId="7336" xr:uid="{00000000-0005-0000-0000-000090050000}"/>
    <cellStyle name="Normal 13 15" xfId="1447" xr:uid="{00000000-0005-0000-0000-000091050000}"/>
    <cellStyle name="Normal 13 15 2" xfId="7335" xr:uid="{00000000-0005-0000-0000-000092050000}"/>
    <cellStyle name="Normal 13 16" xfId="1448" xr:uid="{00000000-0005-0000-0000-000093050000}"/>
    <cellStyle name="Normal 13 16 2" xfId="7338" xr:uid="{00000000-0005-0000-0000-000094050000}"/>
    <cellStyle name="Normal 13 17" xfId="1449" xr:uid="{00000000-0005-0000-0000-000095050000}"/>
    <cellStyle name="Normal 13 17 2" xfId="7333" xr:uid="{00000000-0005-0000-0000-000096050000}"/>
    <cellStyle name="Normal 13 18" xfId="1450" xr:uid="{00000000-0005-0000-0000-000097050000}"/>
    <cellStyle name="Normal 13 18 2" xfId="7341" xr:uid="{00000000-0005-0000-0000-000098050000}"/>
    <cellStyle name="Normal 13 19" xfId="1451" xr:uid="{00000000-0005-0000-0000-000099050000}"/>
    <cellStyle name="Normal 13 19 2" xfId="7330" xr:uid="{00000000-0005-0000-0000-00009A050000}"/>
    <cellStyle name="Normal 13 2" xfId="1452" xr:uid="{00000000-0005-0000-0000-00009B050000}"/>
    <cellStyle name="Normal 13 2 10" xfId="1453" xr:uid="{00000000-0005-0000-0000-00009C050000}"/>
    <cellStyle name="Normal 13 2 10 2" xfId="7010" xr:uid="{00000000-0005-0000-0000-00009D050000}"/>
    <cellStyle name="Normal 13 2 11" xfId="1454" xr:uid="{00000000-0005-0000-0000-00009E050000}"/>
    <cellStyle name="Normal 13 2 11 2" xfId="7015" xr:uid="{00000000-0005-0000-0000-00009F050000}"/>
    <cellStyle name="Normal 13 2 12" xfId="1455" xr:uid="{00000000-0005-0000-0000-0000A0050000}"/>
    <cellStyle name="Normal 13 2 12 2" xfId="7008" xr:uid="{00000000-0005-0000-0000-0000A1050000}"/>
    <cellStyle name="Normal 13 2 13" xfId="1456" xr:uid="{00000000-0005-0000-0000-0000A2050000}"/>
    <cellStyle name="Normal 13 2 13 2" xfId="7337" xr:uid="{00000000-0005-0000-0000-0000A3050000}"/>
    <cellStyle name="Normal 13 2 14" xfId="1457" xr:uid="{00000000-0005-0000-0000-0000A4050000}"/>
    <cellStyle name="Normal 13 2 14 2" xfId="7334" xr:uid="{00000000-0005-0000-0000-0000A5050000}"/>
    <cellStyle name="Normal 13 2 15" xfId="1458" xr:uid="{00000000-0005-0000-0000-0000A6050000}"/>
    <cellStyle name="Normal 13 2 15 2" xfId="7339" xr:uid="{00000000-0005-0000-0000-0000A7050000}"/>
    <cellStyle name="Normal 13 2 16" xfId="1459" xr:uid="{00000000-0005-0000-0000-0000A8050000}"/>
    <cellStyle name="Normal 13 2 16 2" xfId="7332" xr:uid="{00000000-0005-0000-0000-0000A9050000}"/>
    <cellStyle name="Normal 13 2 17" xfId="1460" xr:uid="{00000000-0005-0000-0000-0000AA050000}"/>
    <cellStyle name="Normal 13 2 17 2" xfId="7342" xr:uid="{00000000-0005-0000-0000-0000AB050000}"/>
    <cellStyle name="Normal 13 2 18" xfId="1461" xr:uid="{00000000-0005-0000-0000-0000AC050000}"/>
    <cellStyle name="Normal 13 2 18 2" xfId="7329" xr:uid="{00000000-0005-0000-0000-0000AD050000}"/>
    <cellStyle name="Normal 13 2 19" xfId="1462" xr:uid="{00000000-0005-0000-0000-0000AE050000}"/>
    <cellStyle name="Normal 13 2 19 2" xfId="7345" xr:uid="{00000000-0005-0000-0000-0000AF050000}"/>
    <cellStyle name="Normal 13 2 2" xfId="1463" xr:uid="{00000000-0005-0000-0000-0000B0050000}"/>
    <cellStyle name="Normal 13 2 20" xfId="1464" xr:uid="{00000000-0005-0000-0000-0000B1050000}"/>
    <cellStyle name="Normal 13 2 20 2" xfId="7326" xr:uid="{00000000-0005-0000-0000-0000B2050000}"/>
    <cellStyle name="Normal 13 2 21" xfId="1465" xr:uid="{00000000-0005-0000-0000-0000B3050000}"/>
    <cellStyle name="Normal 13 2 21 2" xfId="7349" xr:uid="{00000000-0005-0000-0000-0000B4050000}"/>
    <cellStyle name="Normal 13 2 22" xfId="1466" xr:uid="{00000000-0005-0000-0000-0000B5050000}"/>
    <cellStyle name="Normal 13 2 22 2" xfId="7322" xr:uid="{00000000-0005-0000-0000-0000B6050000}"/>
    <cellStyle name="Normal 13 2 23" xfId="1467" xr:uid="{00000000-0005-0000-0000-0000B7050000}"/>
    <cellStyle name="Normal 13 2 23 2" xfId="7353" xr:uid="{00000000-0005-0000-0000-0000B8050000}"/>
    <cellStyle name="Normal 13 2 24" xfId="1468" xr:uid="{00000000-0005-0000-0000-0000B9050000}"/>
    <cellStyle name="Normal 13 2 24 2" xfId="7318" xr:uid="{00000000-0005-0000-0000-0000BA050000}"/>
    <cellStyle name="Normal 13 2 25" xfId="1469" xr:uid="{00000000-0005-0000-0000-0000BB050000}"/>
    <cellStyle name="Normal 13 2 25 2" xfId="7899" xr:uid="{00000000-0005-0000-0000-0000BC050000}"/>
    <cellStyle name="Normal 13 2 26" xfId="6410" xr:uid="{00000000-0005-0000-0000-0000BD050000}"/>
    <cellStyle name="Normal 13 2 3" xfId="1470" xr:uid="{00000000-0005-0000-0000-0000BE050000}"/>
    <cellStyle name="Normal 13 2 3 2" xfId="6625" xr:uid="{00000000-0005-0000-0000-0000BF050000}"/>
    <cellStyle name="Normal 13 2 4" xfId="1471" xr:uid="{00000000-0005-0000-0000-0000C0050000}"/>
    <cellStyle name="Normal 13 2 4 2" xfId="6617" xr:uid="{00000000-0005-0000-0000-0000C1050000}"/>
    <cellStyle name="Normal 13 2 5" xfId="1472" xr:uid="{00000000-0005-0000-0000-0000C2050000}"/>
    <cellStyle name="Normal 13 2 5 2" xfId="6622" xr:uid="{00000000-0005-0000-0000-0000C3050000}"/>
    <cellStyle name="Normal 13 2 6" xfId="1473" xr:uid="{00000000-0005-0000-0000-0000C4050000}"/>
    <cellStyle name="Normal 13 2 6 2" xfId="6619" xr:uid="{00000000-0005-0000-0000-0000C5050000}"/>
    <cellStyle name="Normal 13 2 7" xfId="1474" xr:uid="{00000000-0005-0000-0000-0000C6050000}"/>
    <cellStyle name="Normal 13 2 7 2" xfId="6629" xr:uid="{00000000-0005-0000-0000-0000C7050000}"/>
    <cellStyle name="Normal 13 2 8" xfId="1475" xr:uid="{00000000-0005-0000-0000-0000C8050000}"/>
    <cellStyle name="Normal 13 2 8 2" xfId="6615" xr:uid="{00000000-0005-0000-0000-0000C9050000}"/>
    <cellStyle name="Normal 13 2 9" xfId="1476" xr:uid="{00000000-0005-0000-0000-0000CA050000}"/>
    <cellStyle name="Normal 13 2 9 2" xfId="7013" xr:uid="{00000000-0005-0000-0000-0000CB050000}"/>
    <cellStyle name="Normal 13 20" xfId="1477" xr:uid="{00000000-0005-0000-0000-0000CC050000}"/>
    <cellStyle name="Normal 13 20 2" xfId="7344" xr:uid="{00000000-0005-0000-0000-0000CD050000}"/>
    <cellStyle name="Normal 13 21" xfId="1478" xr:uid="{00000000-0005-0000-0000-0000CE050000}"/>
    <cellStyle name="Normal 13 21 2" xfId="7327" xr:uid="{00000000-0005-0000-0000-0000CF050000}"/>
    <cellStyle name="Normal 13 22" xfId="1479" xr:uid="{00000000-0005-0000-0000-0000D0050000}"/>
    <cellStyle name="Normal 13 22 2" xfId="7348" xr:uid="{00000000-0005-0000-0000-0000D1050000}"/>
    <cellStyle name="Normal 13 23" xfId="1480" xr:uid="{00000000-0005-0000-0000-0000D2050000}"/>
    <cellStyle name="Normal 13 23 2" xfId="7323" xr:uid="{00000000-0005-0000-0000-0000D3050000}"/>
    <cellStyle name="Normal 13 24" xfId="1481" xr:uid="{00000000-0005-0000-0000-0000D4050000}"/>
    <cellStyle name="Normal 13 24 2" xfId="7352" xr:uid="{00000000-0005-0000-0000-0000D5050000}"/>
    <cellStyle name="Normal 13 25" xfId="1482" xr:uid="{00000000-0005-0000-0000-0000D6050000}"/>
    <cellStyle name="Normal 13 25 2" xfId="7319" xr:uid="{00000000-0005-0000-0000-0000D7050000}"/>
    <cellStyle name="Normal 13 26" xfId="1483" xr:uid="{00000000-0005-0000-0000-0000D8050000}"/>
    <cellStyle name="Normal 13 26 2" xfId="7898" xr:uid="{00000000-0005-0000-0000-0000D9050000}"/>
    <cellStyle name="Normal 13 27" xfId="6409" xr:uid="{00000000-0005-0000-0000-0000DA050000}"/>
    <cellStyle name="Normal 13 3" xfId="1484" xr:uid="{00000000-0005-0000-0000-0000DB050000}"/>
    <cellStyle name="Normal 13 3 2" xfId="1485" xr:uid="{00000000-0005-0000-0000-0000DC050000}"/>
    <cellStyle name="Normal 13 3 3" xfId="1486" xr:uid="{00000000-0005-0000-0000-0000DD050000}"/>
    <cellStyle name="Normal 13 4" xfId="1487" xr:uid="{00000000-0005-0000-0000-0000DE050000}"/>
    <cellStyle name="Normal 13 4 2" xfId="6624" xr:uid="{00000000-0005-0000-0000-0000DF050000}"/>
    <cellStyle name="Normal 13 5" xfId="1488" xr:uid="{00000000-0005-0000-0000-0000E0050000}"/>
    <cellStyle name="Normal 13 5 2" xfId="6618" xr:uid="{00000000-0005-0000-0000-0000E1050000}"/>
    <cellStyle name="Normal 13 6" xfId="1489" xr:uid="{00000000-0005-0000-0000-0000E2050000}"/>
    <cellStyle name="Normal 13 6 2" xfId="6621" xr:uid="{00000000-0005-0000-0000-0000E3050000}"/>
    <cellStyle name="Normal 13 7" xfId="1490" xr:uid="{00000000-0005-0000-0000-0000E4050000}"/>
    <cellStyle name="Normal 13 7 2" xfId="6620" xr:uid="{00000000-0005-0000-0000-0000E5050000}"/>
    <cellStyle name="Normal 13 8" xfId="1491" xr:uid="{00000000-0005-0000-0000-0000E6050000}"/>
    <cellStyle name="Normal 13 8 2" xfId="6628" xr:uid="{00000000-0005-0000-0000-0000E7050000}"/>
    <cellStyle name="Normal 13 9" xfId="1492" xr:uid="{00000000-0005-0000-0000-0000E8050000}"/>
    <cellStyle name="Normal 13 9 2" xfId="6616" xr:uid="{00000000-0005-0000-0000-0000E9050000}"/>
    <cellStyle name="Normal 13_2015-01-29 - Auto kamp Karlovac - demontaze i rusenja" xfId="1493" xr:uid="{00000000-0005-0000-0000-0000EA050000}"/>
    <cellStyle name="Normal 138" xfId="37" xr:uid="{00000000-0005-0000-0000-0000EB050000}"/>
    <cellStyle name="Normal 139" xfId="38" xr:uid="{00000000-0005-0000-0000-0000EC050000}"/>
    <cellStyle name="Normal 14" xfId="1494" xr:uid="{00000000-0005-0000-0000-0000ED050000}"/>
    <cellStyle name="Normal 14 2" xfId="1495" xr:uid="{00000000-0005-0000-0000-0000EE050000}"/>
    <cellStyle name="Normal 14 2 2" xfId="1496" xr:uid="{00000000-0005-0000-0000-0000EF050000}"/>
    <cellStyle name="Normal 15" xfId="39" xr:uid="{00000000-0005-0000-0000-0000F0050000}"/>
    <cellStyle name="Normal 15 2" xfId="1498" xr:uid="{00000000-0005-0000-0000-0000F1050000}"/>
    <cellStyle name="Normal 15 3" xfId="1499" xr:uid="{00000000-0005-0000-0000-0000F2050000}"/>
    <cellStyle name="Normal 15 4" xfId="1497" xr:uid="{00000000-0005-0000-0000-0000F3050000}"/>
    <cellStyle name="Normal 16" xfId="1500" xr:uid="{00000000-0005-0000-0000-0000F4050000}"/>
    <cellStyle name="Normal 16 2" xfId="1501" xr:uid="{00000000-0005-0000-0000-0000F5050000}"/>
    <cellStyle name="Normal 17" xfId="1502" xr:uid="{00000000-0005-0000-0000-0000F6050000}"/>
    <cellStyle name="Normal 17 2" xfId="1503" xr:uid="{00000000-0005-0000-0000-0000F7050000}"/>
    <cellStyle name="Normal 18" xfId="1504" xr:uid="{00000000-0005-0000-0000-0000F8050000}"/>
    <cellStyle name="Normal 18 2" xfId="1505" xr:uid="{00000000-0005-0000-0000-0000F9050000}"/>
    <cellStyle name="Normal 19" xfId="40" xr:uid="{00000000-0005-0000-0000-0000FA050000}"/>
    <cellStyle name="Normal 19 10" xfId="41" xr:uid="{00000000-0005-0000-0000-0000FB050000}"/>
    <cellStyle name="Normal 19 10 2" xfId="6613" xr:uid="{00000000-0005-0000-0000-0000FC050000}"/>
    <cellStyle name="Normal 19 10 3" xfId="1507" xr:uid="{00000000-0005-0000-0000-0000FD050000}"/>
    <cellStyle name="Normal 19 11" xfId="1508" xr:uid="{00000000-0005-0000-0000-0000FE050000}"/>
    <cellStyle name="Normal 19 11 2" xfId="7016" xr:uid="{00000000-0005-0000-0000-0000FF050000}"/>
    <cellStyle name="Normal 19 12" xfId="1509" xr:uid="{00000000-0005-0000-0000-000000060000}"/>
    <cellStyle name="Normal 19 12 2" xfId="7007" xr:uid="{00000000-0005-0000-0000-000001060000}"/>
    <cellStyle name="Normal 19 13" xfId="1510" xr:uid="{00000000-0005-0000-0000-000002060000}"/>
    <cellStyle name="Normal 19 13 2" xfId="7017" xr:uid="{00000000-0005-0000-0000-000003060000}"/>
    <cellStyle name="Normal 19 14" xfId="1511" xr:uid="{00000000-0005-0000-0000-000004060000}"/>
    <cellStyle name="Normal 19 14 2" xfId="7006" xr:uid="{00000000-0005-0000-0000-000005060000}"/>
    <cellStyle name="Normal 19 15" xfId="1512" xr:uid="{00000000-0005-0000-0000-000006060000}"/>
    <cellStyle name="Normal 19 15 2" xfId="7340" xr:uid="{00000000-0005-0000-0000-000007060000}"/>
    <cellStyle name="Normal 19 16" xfId="1513" xr:uid="{00000000-0005-0000-0000-000008060000}"/>
    <cellStyle name="Normal 19 16 2" xfId="7331" xr:uid="{00000000-0005-0000-0000-000009060000}"/>
    <cellStyle name="Normal 19 17" xfId="1514" xr:uid="{00000000-0005-0000-0000-00000A060000}"/>
    <cellStyle name="Normal 19 17 2" xfId="7343" xr:uid="{00000000-0005-0000-0000-00000B060000}"/>
    <cellStyle name="Normal 19 18" xfId="1515" xr:uid="{00000000-0005-0000-0000-00000C060000}"/>
    <cellStyle name="Normal 19 18 2" xfId="7328" xr:uid="{00000000-0005-0000-0000-00000D060000}"/>
    <cellStyle name="Normal 19 19" xfId="1516" xr:uid="{00000000-0005-0000-0000-00000E060000}"/>
    <cellStyle name="Normal 19 19 2" xfId="7346" xr:uid="{00000000-0005-0000-0000-00000F060000}"/>
    <cellStyle name="Normal 19 2" xfId="1517" xr:uid="{00000000-0005-0000-0000-000010060000}"/>
    <cellStyle name="Normal 19 2 2" xfId="1518" xr:uid="{00000000-0005-0000-0000-000011060000}"/>
    <cellStyle name="Normal 19 2 3" xfId="1519" xr:uid="{00000000-0005-0000-0000-000012060000}"/>
    <cellStyle name="Normal 19 20" xfId="1520" xr:uid="{00000000-0005-0000-0000-000013060000}"/>
    <cellStyle name="Normal 19 20 2" xfId="7324" xr:uid="{00000000-0005-0000-0000-000014060000}"/>
    <cellStyle name="Normal 19 21" xfId="1521" xr:uid="{00000000-0005-0000-0000-000015060000}"/>
    <cellStyle name="Normal 19 21 2" xfId="7351" xr:uid="{00000000-0005-0000-0000-000016060000}"/>
    <cellStyle name="Normal 19 22" xfId="1522" xr:uid="{00000000-0005-0000-0000-000017060000}"/>
    <cellStyle name="Normal 19 22 2" xfId="7320" xr:uid="{00000000-0005-0000-0000-000018060000}"/>
    <cellStyle name="Normal 19 23" xfId="1523" xr:uid="{00000000-0005-0000-0000-000019060000}"/>
    <cellStyle name="Normal 19 23 2" xfId="7356" xr:uid="{00000000-0005-0000-0000-00001A060000}"/>
    <cellStyle name="Normal 19 24" xfId="1524" xr:uid="{00000000-0005-0000-0000-00001B060000}"/>
    <cellStyle name="Normal 19 24 2" xfId="7315" xr:uid="{00000000-0005-0000-0000-00001C060000}"/>
    <cellStyle name="Normal 19 25" xfId="1525" xr:uid="{00000000-0005-0000-0000-00001D060000}"/>
    <cellStyle name="Normal 19 25 2" xfId="7360" xr:uid="{00000000-0005-0000-0000-00001E060000}"/>
    <cellStyle name="Normal 19 26" xfId="1526" xr:uid="{00000000-0005-0000-0000-00001F060000}"/>
    <cellStyle name="Normal 19 26 2" xfId="7311" xr:uid="{00000000-0005-0000-0000-000020060000}"/>
    <cellStyle name="Normal 19 27" xfId="1527" xr:uid="{00000000-0005-0000-0000-000021060000}"/>
    <cellStyle name="Normal 19 27 2" xfId="7982" xr:uid="{00000000-0005-0000-0000-000022060000}"/>
    <cellStyle name="Normal 19 28" xfId="6411" xr:uid="{00000000-0005-0000-0000-000023060000}"/>
    <cellStyle name="Normal 19 29" xfId="1506" xr:uid="{00000000-0005-0000-0000-000024060000}"/>
    <cellStyle name="Normal 19 3" xfId="1528" xr:uid="{00000000-0005-0000-0000-000025060000}"/>
    <cellStyle name="Normal 19 3 10" xfId="1529" xr:uid="{00000000-0005-0000-0000-000026060000}"/>
    <cellStyle name="Normal 19 3 10 2" xfId="7224" xr:uid="{00000000-0005-0000-0000-000027060000}"/>
    <cellStyle name="Normal 19 3 11" xfId="1530" xr:uid="{00000000-0005-0000-0000-000028060000}"/>
    <cellStyle name="Normal 19 3 11 2" xfId="7237" xr:uid="{00000000-0005-0000-0000-000029060000}"/>
    <cellStyle name="Normal 19 3 12" xfId="1531" xr:uid="{00000000-0005-0000-0000-00002A060000}"/>
    <cellStyle name="Normal 19 3 12 2" xfId="7492" xr:uid="{00000000-0005-0000-0000-00002B060000}"/>
    <cellStyle name="Normal 19 3 13" xfId="1532" xr:uid="{00000000-0005-0000-0000-00002C060000}"/>
    <cellStyle name="Normal 19 3 13 2" xfId="7563" xr:uid="{00000000-0005-0000-0000-00002D060000}"/>
    <cellStyle name="Normal 19 3 14" xfId="1533" xr:uid="{00000000-0005-0000-0000-00002E060000}"/>
    <cellStyle name="Normal 19 3 14 2" xfId="7632" xr:uid="{00000000-0005-0000-0000-00002F060000}"/>
    <cellStyle name="Normal 19 3 15" xfId="1534" xr:uid="{00000000-0005-0000-0000-000030060000}"/>
    <cellStyle name="Normal 19 3 15 2" xfId="7701" xr:uid="{00000000-0005-0000-0000-000031060000}"/>
    <cellStyle name="Normal 19 3 16" xfId="1535" xr:uid="{00000000-0005-0000-0000-000032060000}"/>
    <cellStyle name="Normal 19 3 16 2" xfId="7769" xr:uid="{00000000-0005-0000-0000-000033060000}"/>
    <cellStyle name="Normal 19 3 17" xfId="1536" xr:uid="{00000000-0005-0000-0000-000034060000}"/>
    <cellStyle name="Normal 19 3 17 2" xfId="7838" xr:uid="{00000000-0005-0000-0000-000035060000}"/>
    <cellStyle name="Normal 19 3 18" xfId="1537" xr:uid="{00000000-0005-0000-0000-000036060000}"/>
    <cellStyle name="Normal 19 3 18 2" xfId="7908" xr:uid="{00000000-0005-0000-0000-000037060000}"/>
    <cellStyle name="Normal 19 3 19" xfId="1538" xr:uid="{00000000-0005-0000-0000-000038060000}"/>
    <cellStyle name="Normal 19 3 19 2" xfId="7976" xr:uid="{00000000-0005-0000-0000-000039060000}"/>
    <cellStyle name="Normal 19 3 2" xfId="1539" xr:uid="{00000000-0005-0000-0000-00003A060000}"/>
    <cellStyle name="Normal 19 3 2 2" xfId="6761" xr:uid="{00000000-0005-0000-0000-00003B060000}"/>
    <cellStyle name="Normal 19 3 20" xfId="1540" xr:uid="{00000000-0005-0000-0000-00003C060000}"/>
    <cellStyle name="Normal 19 3 20 2" xfId="8047" xr:uid="{00000000-0005-0000-0000-00003D060000}"/>
    <cellStyle name="Normal 19 3 21" xfId="1541" xr:uid="{00000000-0005-0000-0000-00003E060000}"/>
    <cellStyle name="Normal 19 3 21 2" xfId="8116" xr:uid="{00000000-0005-0000-0000-00003F060000}"/>
    <cellStyle name="Normal 19 3 22" xfId="1542" xr:uid="{00000000-0005-0000-0000-000040060000}"/>
    <cellStyle name="Normal 19 3 22 2" xfId="8132" xr:uid="{00000000-0005-0000-0000-000041060000}"/>
    <cellStyle name="Normal 19 3 23" xfId="1543" xr:uid="{00000000-0005-0000-0000-000042060000}"/>
    <cellStyle name="Normal 19 3 23 2" xfId="8145" xr:uid="{00000000-0005-0000-0000-000043060000}"/>
    <cellStyle name="Normal 19 3 24" xfId="1544" xr:uid="{00000000-0005-0000-0000-000044060000}"/>
    <cellStyle name="Normal 19 3 24 2" xfId="8212" xr:uid="{00000000-0005-0000-0000-000045060000}"/>
    <cellStyle name="Normal 19 3 25" xfId="6476" xr:uid="{00000000-0005-0000-0000-000046060000}"/>
    <cellStyle name="Normal 19 3 3" xfId="1545" xr:uid="{00000000-0005-0000-0000-000047060000}"/>
    <cellStyle name="Normal 19 3 3 2" xfId="6779" xr:uid="{00000000-0005-0000-0000-000048060000}"/>
    <cellStyle name="Normal 19 3 4" xfId="1546" xr:uid="{00000000-0005-0000-0000-000049060000}"/>
    <cellStyle name="Normal 19 3 4 2" xfId="6846" xr:uid="{00000000-0005-0000-0000-00004A060000}"/>
    <cellStyle name="Normal 19 3 5" xfId="1547" xr:uid="{00000000-0005-0000-0000-00004B060000}"/>
    <cellStyle name="Normal 19 3 5 2" xfId="6910" xr:uid="{00000000-0005-0000-0000-00004C060000}"/>
    <cellStyle name="Normal 19 3 6" xfId="1548" xr:uid="{00000000-0005-0000-0000-00004D060000}"/>
    <cellStyle name="Normal 19 3 6 2" xfId="6924" xr:uid="{00000000-0005-0000-0000-00004E060000}"/>
    <cellStyle name="Normal 19 3 7" xfId="1549" xr:uid="{00000000-0005-0000-0000-00004F060000}"/>
    <cellStyle name="Normal 19 3 7 2" xfId="6937" xr:uid="{00000000-0005-0000-0000-000050060000}"/>
    <cellStyle name="Normal 19 3 8" xfId="1550" xr:uid="{00000000-0005-0000-0000-000051060000}"/>
    <cellStyle name="Normal 19 3 8 2" xfId="7142" xr:uid="{00000000-0005-0000-0000-000052060000}"/>
    <cellStyle name="Normal 19 3 9" xfId="1551" xr:uid="{00000000-0005-0000-0000-000053060000}"/>
    <cellStyle name="Normal 19 3 9 2" xfId="7210" xr:uid="{00000000-0005-0000-0000-000054060000}"/>
    <cellStyle name="Normal 19 4" xfId="1552" xr:uid="{00000000-0005-0000-0000-000055060000}"/>
    <cellStyle name="Normal 19 4 2" xfId="1553" xr:uid="{00000000-0005-0000-0000-000056060000}"/>
    <cellStyle name="Normal 19 4 2 2" xfId="8232" xr:uid="{00000000-0005-0000-0000-000057060000}"/>
    <cellStyle name="Normal 19 4 3" xfId="6482" xr:uid="{00000000-0005-0000-0000-000058060000}"/>
    <cellStyle name="Normal 19 5" xfId="1554" xr:uid="{00000000-0005-0000-0000-000059060000}"/>
    <cellStyle name="Normal 19 5 2" xfId="6627" xr:uid="{00000000-0005-0000-0000-00005A060000}"/>
    <cellStyle name="Normal 19 6" xfId="1555" xr:uid="{00000000-0005-0000-0000-00005B060000}"/>
    <cellStyle name="Normal 19 6 2" xfId="6614" xr:uid="{00000000-0005-0000-0000-00005C060000}"/>
    <cellStyle name="Normal 19 7" xfId="1556" xr:uid="{00000000-0005-0000-0000-00005D060000}"/>
    <cellStyle name="Normal 19 7 2" xfId="6623" xr:uid="{00000000-0005-0000-0000-00005E060000}"/>
    <cellStyle name="Normal 19 8" xfId="1557" xr:uid="{00000000-0005-0000-0000-00005F060000}"/>
    <cellStyle name="Normal 19 8 2" xfId="6753" xr:uid="{00000000-0005-0000-0000-000060060000}"/>
    <cellStyle name="Normal 19 9" xfId="1558" xr:uid="{00000000-0005-0000-0000-000061060000}"/>
    <cellStyle name="Normal 19 9 2" xfId="6633" xr:uid="{00000000-0005-0000-0000-000062060000}"/>
    <cellStyle name="Normal 2" xfId="42" xr:uid="{00000000-0005-0000-0000-000063060000}"/>
    <cellStyle name="Normal 2 10" xfId="1560" xr:uid="{00000000-0005-0000-0000-000064060000}"/>
    <cellStyle name="Normal 2 10 2" xfId="1561" xr:uid="{00000000-0005-0000-0000-000065060000}"/>
    <cellStyle name="Normal 2 10 2 2" xfId="1562" xr:uid="{00000000-0005-0000-0000-000066060000}"/>
    <cellStyle name="Normal 2 11" xfId="1563" xr:uid="{00000000-0005-0000-0000-000067060000}"/>
    <cellStyle name="Normal 2 12" xfId="1564" xr:uid="{00000000-0005-0000-0000-000068060000}"/>
    <cellStyle name="Normal 2 12 2" xfId="6483" xr:uid="{00000000-0005-0000-0000-000069060000}"/>
    <cellStyle name="Normal 2 13" xfId="1565" xr:uid="{00000000-0005-0000-0000-00006A060000}"/>
    <cellStyle name="Normal 2 13 2" xfId="6493" xr:uid="{00000000-0005-0000-0000-00006B060000}"/>
    <cellStyle name="Normal 2 14" xfId="1566" xr:uid="{00000000-0005-0000-0000-00006C060000}"/>
    <cellStyle name="Normal 2 14 2" xfId="6752" xr:uid="{00000000-0005-0000-0000-00006D060000}"/>
    <cellStyle name="Normal 2 15" xfId="1567" xr:uid="{00000000-0005-0000-0000-00006E060000}"/>
    <cellStyle name="Normal 2 15 2" xfId="6771" xr:uid="{00000000-0005-0000-0000-00006F060000}"/>
    <cellStyle name="Normal 2 16" xfId="1568" xr:uid="{00000000-0005-0000-0000-000070060000}"/>
    <cellStyle name="Normal 2 16 2" xfId="6838" xr:uid="{00000000-0005-0000-0000-000071060000}"/>
    <cellStyle name="Normal 2 17" xfId="1569" xr:uid="{00000000-0005-0000-0000-000072060000}"/>
    <cellStyle name="Normal 2 17 2" xfId="6902" xr:uid="{00000000-0005-0000-0000-000073060000}"/>
    <cellStyle name="Normal 2 18" xfId="1570" xr:uid="{00000000-0005-0000-0000-000074060000}"/>
    <cellStyle name="Normal 2 18 2" xfId="6916" xr:uid="{00000000-0005-0000-0000-000075060000}"/>
    <cellStyle name="Normal 2 19" xfId="1571" xr:uid="{00000000-0005-0000-0000-000076060000}"/>
    <cellStyle name="Normal 2 19 2" xfId="6943" xr:uid="{00000000-0005-0000-0000-000077060000}"/>
    <cellStyle name="Normal 2 2" xfId="43" xr:uid="{00000000-0005-0000-0000-000078060000}"/>
    <cellStyle name="Normal 2 2 10" xfId="1573" xr:uid="{00000000-0005-0000-0000-000079060000}"/>
    <cellStyle name="Normal 2 2 10 10" xfId="1574" xr:uid="{00000000-0005-0000-0000-00007A060000}"/>
    <cellStyle name="Normal 2 2 10 10 2" xfId="7143" xr:uid="{00000000-0005-0000-0000-00007B060000}"/>
    <cellStyle name="Normal 2 2 10 11" xfId="1575" xr:uid="{00000000-0005-0000-0000-00007C060000}"/>
    <cellStyle name="Normal 2 2 10 11 2" xfId="7211" xr:uid="{00000000-0005-0000-0000-00007D060000}"/>
    <cellStyle name="Normal 2 2 10 12" xfId="1576" xr:uid="{00000000-0005-0000-0000-00007E060000}"/>
    <cellStyle name="Normal 2 2 10 12 2" xfId="7225" xr:uid="{00000000-0005-0000-0000-00007F060000}"/>
    <cellStyle name="Normal 2 2 10 13" xfId="1577" xr:uid="{00000000-0005-0000-0000-000080060000}"/>
    <cellStyle name="Normal 2 2 10 13 2" xfId="7238" xr:uid="{00000000-0005-0000-0000-000081060000}"/>
    <cellStyle name="Normal 2 2 10 14" xfId="1578" xr:uid="{00000000-0005-0000-0000-000082060000}"/>
    <cellStyle name="Normal 2 2 10 14 2" xfId="7493" xr:uid="{00000000-0005-0000-0000-000083060000}"/>
    <cellStyle name="Normal 2 2 10 15" xfId="1579" xr:uid="{00000000-0005-0000-0000-000084060000}"/>
    <cellStyle name="Normal 2 2 10 15 2" xfId="7564" xr:uid="{00000000-0005-0000-0000-000085060000}"/>
    <cellStyle name="Normal 2 2 10 16" xfId="1580" xr:uid="{00000000-0005-0000-0000-000086060000}"/>
    <cellStyle name="Normal 2 2 10 16 2" xfId="7633" xr:uid="{00000000-0005-0000-0000-000087060000}"/>
    <cellStyle name="Normal 2 2 10 17" xfId="1581" xr:uid="{00000000-0005-0000-0000-000088060000}"/>
    <cellStyle name="Normal 2 2 10 17 2" xfId="7702" xr:uid="{00000000-0005-0000-0000-000089060000}"/>
    <cellStyle name="Normal 2 2 10 18" xfId="1582" xr:uid="{00000000-0005-0000-0000-00008A060000}"/>
    <cellStyle name="Normal 2 2 10 18 2" xfId="7770" xr:uid="{00000000-0005-0000-0000-00008B060000}"/>
    <cellStyle name="Normal 2 2 10 19" xfId="1583" xr:uid="{00000000-0005-0000-0000-00008C060000}"/>
    <cellStyle name="Normal 2 2 10 19 2" xfId="7839" xr:uid="{00000000-0005-0000-0000-00008D060000}"/>
    <cellStyle name="Normal 2 2 10 2" xfId="1584" xr:uid="{00000000-0005-0000-0000-00008E060000}"/>
    <cellStyle name="Normal 2 2 10 2 10" xfId="1585" xr:uid="{00000000-0005-0000-0000-00008F060000}"/>
    <cellStyle name="Normal 2 2 10 2 10 2" xfId="7212" xr:uid="{00000000-0005-0000-0000-000090060000}"/>
    <cellStyle name="Normal 2 2 10 2 11" xfId="1586" xr:uid="{00000000-0005-0000-0000-000091060000}"/>
    <cellStyle name="Normal 2 2 10 2 11 2" xfId="7226" xr:uid="{00000000-0005-0000-0000-000092060000}"/>
    <cellStyle name="Normal 2 2 10 2 12" xfId="1587" xr:uid="{00000000-0005-0000-0000-000093060000}"/>
    <cellStyle name="Normal 2 2 10 2 12 2" xfId="7239" xr:uid="{00000000-0005-0000-0000-000094060000}"/>
    <cellStyle name="Normal 2 2 10 2 13" xfId="1588" xr:uid="{00000000-0005-0000-0000-000095060000}"/>
    <cellStyle name="Normal 2 2 10 2 13 2" xfId="7494" xr:uid="{00000000-0005-0000-0000-000096060000}"/>
    <cellStyle name="Normal 2 2 10 2 14" xfId="1589" xr:uid="{00000000-0005-0000-0000-000097060000}"/>
    <cellStyle name="Normal 2 2 10 2 14 2" xfId="7565" xr:uid="{00000000-0005-0000-0000-000098060000}"/>
    <cellStyle name="Normal 2 2 10 2 15" xfId="1590" xr:uid="{00000000-0005-0000-0000-000099060000}"/>
    <cellStyle name="Normal 2 2 10 2 15 2" xfId="7634" xr:uid="{00000000-0005-0000-0000-00009A060000}"/>
    <cellStyle name="Normal 2 2 10 2 16" xfId="1591" xr:uid="{00000000-0005-0000-0000-00009B060000}"/>
    <cellStyle name="Normal 2 2 10 2 16 2" xfId="7703" xr:uid="{00000000-0005-0000-0000-00009C060000}"/>
    <cellStyle name="Normal 2 2 10 2 17" xfId="1592" xr:uid="{00000000-0005-0000-0000-00009D060000}"/>
    <cellStyle name="Normal 2 2 10 2 17 2" xfId="7771" xr:uid="{00000000-0005-0000-0000-00009E060000}"/>
    <cellStyle name="Normal 2 2 10 2 18" xfId="1593" xr:uid="{00000000-0005-0000-0000-00009F060000}"/>
    <cellStyle name="Normal 2 2 10 2 18 2" xfId="7840" xr:uid="{00000000-0005-0000-0000-0000A0060000}"/>
    <cellStyle name="Normal 2 2 10 2 19" xfId="1594" xr:uid="{00000000-0005-0000-0000-0000A1060000}"/>
    <cellStyle name="Normal 2 2 10 2 19 2" xfId="7910" xr:uid="{00000000-0005-0000-0000-0000A2060000}"/>
    <cellStyle name="Normal 2 2 10 2 2" xfId="1595" xr:uid="{00000000-0005-0000-0000-0000A3060000}"/>
    <cellStyle name="Normal 2 2 10 2 2 10" xfId="1596" xr:uid="{00000000-0005-0000-0000-0000A4060000}"/>
    <cellStyle name="Normal 2 2 10 2 2 10 2" xfId="7215" xr:uid="{00000000-0005-0000-0000-0000A5060000}"/>
    <cellStyle name="Normal 2 2 10 2 2 11" xfId="1597" xr:uid="{00000000-0005-0000-0000-0000A6060000}"/>
    <cellStyle name="Normal 2 2 10 2 2 11 2" xfId="7229" xr:uid="{00000000-0005-0000-0000-0000A7060000}"/>
    <cellStyle name="Normal 2 2 10 2 2 12" xfId="1598" xr:uid="{00000000-0005-0000-0000-0000A8060000}"/>
    <cellStyle name="Normal 2 2 10 2 2 12 2" xfId="7242" xr:uid="{00000000-0005-0000-0000-0000A9060000}"/>
    <cellStyle name="Normal 2 2 10 2 2 13" xfId="1599" xr:uid="{00000000-0005-0000-0000-0000AA060000}"/>
    <cellStyle name="Normal 2 2 10 2 2 13 2" xfId="7497" xr:uid="{00000000-0005-0000-0000-0000AB060000}"/>
    <cellStyle name="Normal 2 2 10 2 2 14" xfId="1600" xr:uid="{00000000-0005-0000-0000-0000AC060000}"/>
    <cellStyle name="Normal 2 2 10 2 2 14 2" xfId="7568" xr:uid="{00000000-0005-0000-0000-0000AD060000}"/>
    <cellStyle name="Normal 2 2 10 2 2 15" xfId="1601" xr:uid="{00000000-0005-0000-0000-0000AE060000}"/>
    <cellStyle name="Normal 2 2 10 2 2 15 2" xfId="7637" xr:uid="{00000000-0005-0000-0000-0000AF060000}"/>
    <cellStyle name="Normal 2 2 10 2 2 16" xfId="1602" xr:uid="{00000000-0005-0000-0000-0000B0060000}"/>
    <cellStyle name="Normal 2 2 10 2 2 16 2" xfId="7706" xr:uid="{00000000-0005-0000-0000-0000B1060000}"/>
    <cellStyle name="Normal 2 2 10 2 2 17" xfId="1603" xr:uid="{00000000-0005-0000-0000-0000B2060000}"/>
    <cellStyle name="Normal 2 2 10 2 2 17 2" xfId="7774" xr:uid="{00000000-0005-0000-0000-0000B3060000}"/>
    <cellStyle name="Normal 2 2 10 2 2 18" xfId="1604" xr:uid="{00000000-0005-0000-0000-0000B4060000}"/>
    <cellStyle name="Normal 2 2 10 2 2 18 2" xfId="7843" xr:uid="{00000000-0005-0000-0000-0000B5060000}"/>
    <cellStyle name="Normal 2 2 10 2 2 19" xfId="1605" xr:uid="{00000000-0005-0000-0000-0000B6060000}"/>
    <cellStyle name="Normal 2 2 10 2 2 19 2" xfId="7913" xr:uid="{00000000-0005-0000-0000-0000B7060000}"/>
    <cellStyle name="Normal 2 2 10 2 2 2" xfId="1606" xr:uid="{00000000-0005-0000-0000-0000B8060000}"/>
    <cellStyle name="Normal 2 2 10 2 2 2 2" xfId="6492" xr:uid="{00000000-0005-0000-0000-0000B9060000}"/>
    <cellStyle name="Normal 2 2 10 2 2 20" xfId="1607" xr:uid="{00000000-0005-0000-0000-0000BA060000}"/>
    <cellStyle name="Normal 2 2 10 2 2 20 2" xfId="7981" xr:uid="{00000000-0005-0000-0000-0000BB060000}"/>
    <cellStyle name="Normal 2 2 10 2 2 21" xfId="1608" xr:uid="{00000000-0005-0000-0000-0000BC060000}"/>
    <cellStyle name="Normal 2 2 10 2 2 21 2" xfId="8052" xr:uid="{00000000-0005-0000-0000-0000BD060000}"/>
    <cellStyle name="Normal 2 2 10 2 2 22" xfId="1609" xr:uid="{00000000-0005-0000-0000-0000BE060000}"/>
    <cellStyle name="Normal 2 2 10 2 2 22 2" xfId="8121" xr:uid="{00000000-0005-0000-0000-0000BF060000}"/>
    <cellStyle name="Normal 2 2 10 2 2 23" xfId="1610" xr:uid="{00000000-0005-0000-0000-0000C0060000}"/>
    <cellStyle name="Normal 2 2 10 2 2 23 2" xfId="8137" xr:uid="{00000000-0005-0000-0000-0000C1060000}"/>
    <cellStyle name="Normal 2 2 10 2 2 24" xfId="1611" xr:uid="{00000000-0005-0000-0000-0000C2060000}"/>
    <cellStyle name="Normal 2 2 10 2 2 24 2" xfId="8150" xr:uid="{00000000-0005-0000-0000-0000C3060000}"/>
    <cellStyle name="Normal 2 2 10 2 2 25" xfId="1612" xr:uid="{00000000-0005-0000-0000-0000C4060000}"/>
    <cellStyle name="Normal 2 2 10 2 2 25 2" xfId="8217" xr:uid="{00000000-0005-0000-0000-0000C5060000}"/>
    <cellStyle name="Normal 2 2 10 2 2 26" xfId="6481" xr:uid="{00000000-0005-0000-0000-0000C6060000}"/>
    <cellStyle name="Normal 2 2 10 2 2 3" xfId="1613" xr:uid="{00000000-0005-0000-0000-0000C7060000}"/>
    <cellStyle name="Normal 2 2 10 2 2 3 2" xfId="6766" xr:uid="{00000000-0005-0000-0000-0000C8060000}"/>
    <cellStyle name="Normal 2 2 10 2 2 4" xfId="1614" xr:uid="{00000000-0005-0000-0000-0000C9060000}"/>
    <cellStyle name="Normal 2 2 10 2 2 4 2" xfId="6784" xr:uid="{00000000-0005-0000-0000-0000CA060000}"/>
    <cellStyle name="Normal 2 2 10 2 2 5" xfId="1615" xr:uid="{00000000-0005-0000-0000-0000CB060000}"/>
    <cellStyle name="Normal 2 2 10 2 2 5 2" xfId="6851" xr:uid="{00000000-0005-0000-0000-0000CC060000}"/>
    <cellStyle name="Normal 2 2 10 2 2 6" xfId="1616" xr:uid="{00000000-0005-0000-0000-0000CD060000}"/>
    <cellStyle name="Normal 2 2 10 2 2 6 2" xfId="6915" xr:uid="{00000000-0005-0000-0000-0000CE060000}"/>
    <cellStyle name="Normal 2 2 10 2 2 7" xfId="1617" xr:uid="{00000000-0005-0000-0000-0000CF060000}"/>
    <cellStyle name="Normal 2 2 10 2 2 7 2" xfId="6929" xr:uid="{00000000-0005-0000-0000-0000D0060000}"/>
    <cellStyle name="Normal 2 2 10 2 2 8" xfId="1618" xr:uid="{00000000-0005-0000-0000-0000D1060000}"/>
    <cellStyle name="Normal 2 2 10 2 2 8 2" xfId="6942" xr:uid="{00000000-0005-0000-0000-0000D2060000}"/>
    <cellStyle name="Normal 2 2 10 2 2 9" xfId="1619" xr:uid="{00000000-0005-0000-0000-0000D3060000}"/>
    <cellStyle name="Normal 2 2 10 2 2 9 2" xfId="7147" xr:uid="{00000000-0005-0000-0000-0000D4060000}"/>
    <cellStyle name="Normal 2 2 10 2 20" xfId="1620" xr:uid="{00000000-0005-0000-0000-0000D5060000}"/>
    <cellStyle name="Normal 2 2 10 2 20 2" xfId="7978" xr:uid="{00000000-0005-0000-0000-0000D6060000}"/>
    <cellStyle name="Normal 2 2 10 2 21" xfId="1621" xr:uid="{00000000-0005-0000-0000-0000D7060000}"/>
    <cellStyle name="Normal 2 2 10 2 21 2" xfId="8049" xr:uid="{00000000-0005-0000-0000-0000D8060000}"/>
    <cellStyle name="Normal 2 2 10 2 22" xfId="1622" xr:uid="{00000000-0005-0000-0000-0000D9060000}"/>
    <cellStyle name="Normal 2 2 10 2 22 2" xfId="8118" xr:uid="{00000000-0005-0000-0000-0000DA060000}"/>
    <cellStyle name="Normal 2 2 10 2 23" xfId="1623" xr:uid="{00000000-0005-0000-0000-0000DB060000}"/>
    <cellStyle name="Normal 2 2 10 2 23 2" xfId="8134" xr:uid="{00000000-0005-0000-0000-0000DC060000}"/>
    <cellStyle name="Normal 2 2 10 2 24" xfId="1624" xr:uid="{00000000-0005-0000-0000-0000DD060000}"/>
    <cellStyle name="Normal 2 2 10 2 24 2" xfId="8147" xr:uid="{00000000-0005-0000-0000-0000DE060000}"/>
    <cellStyle name="Normal 2 2 10 2 25" xfId="1625" xr:uid="{00000000-0005-0000-0000-0000DF060000}"/>
    <cellStyle name="Normal 2 2 10 2 25 2" xfId="8214" xr:uid="{00000000-0005-0000-0000-0000E0060000}"/>
    <cellStyle name="Normal 2 2 10 2 26" xfId="6478" xr:uid="{00000000-0005-0000-0000-0000E1060000}"/>
    <cellStyle name="Normal 2 2 10 2 3" xfId="1626" xr:uid="{00000000-0005-0000-0000-0000E2060000}"/>
    <cellStyle name="Normal 2 2 10 2 3 2" xfId="6763" xr:uid="{00000000-0005-0000-0000-0000E3060000}"/>
    <cellStyle name="Normal 2 2 10 2 4" xfId="1627" xr:uid="{00000000-0005-0000-0000-0000E4060000}"/>
    <cellStyle name="Normal 2 2 10 2 4 2" xfId="6781" xr:uid="{00000000-0005-0000-0000-0000E5060000}"/>
    <cellStyle name="Normal 2 2 10 2 5" xfId="1628" xr:uid="{00000000-0005-0000-0000-0000E6060000}"/>
    <cellStyle name="Normal 2 2 10 2 5 2" xfId="6848" xr:uid="{00000000-0005-0000-0000-0000E7060000}"/>
    <cellStyle name="Normal 2 2 10 2 6" xfId="1629" xr:uid="{00000000-0005-0000-0000-0000E8060000}"/>
    <cellStyle name="Normal 2 2 10 2 6 2" xfId="6912" xr:uid="{00000000-0005-0000-0000-0000E9060000}"/>
    <cellStyle name="Normal 2 2 10 2 7" xfId="1630" xr:uid="{00000000-0005-0000-0000-0000EA060000}"/>
    <cellStyle name="Normal 2 2 10 2 7 2" xfId="6926" xr:uid="{00000000-0005-0000-0000-0000EB060000}"/>
    <cellStyle name="Normal 2 2 10 2 8" xfId="1631" xr:uid="{00000000-0005-0000-0000-0000EC060000}"/>
    <cellStyle name="Normal 2 2 10 2 8 2" xfId="6939" xr:uid="{00000000-0005-0000-0000-0000ED060000}"/>
    <cellStyle name="Normal 2 2 10 2 9" xfId="1632" xr:uid="{00000000-0005-0000-0000-0000EE060000}"/>
    <cellStyle name="Normal 2 2 10 2 9 2" xfId="7144" xr:uid="{00000000-0005-0000-0000-0000EF060000}"/>
    <cellStyle name="Normal 2 2 10 20" xfId="1633" xr:uid="{00000000-0005-0000-0000-0000F0060000}"/>
    <cellStyle name="Normal 2 2 10 20 2" xfId="7909" xr:uid="{00000000-0005-0000-0000-0000F1060000}"/>
    <cellStyle name="Normal 2 2 10 21" xfId="1634" xr:uid="{00000000-0005-0000-0000-0000F2060000}"/>
    <cellStyle name="Normal 2 2 10 21 2" xfId="7977" xr:uid="{00000000-0005-0000-0000-0000F3060000}"/>
    <cellStyle name="Normal 2 2 10 22" xfId="1635" xr:uid="{00000000-0005-0000-0000-0000F4060000}"/>
    <cellStyle name="Normal 2 2 10 22 2" xfId="8048" xr:uid="{00000000-0005-0000-0000-0000F5060000}"/>
    <cellStyle name="Normal 2 2 10 23" xfId="1636" xr:uid="{00000000-0005-0000-0000-0000F6060000}"/>
    <cellStyle name="Normal 2 2 10 23 2" xfId="8117" xr:uid="{00000000-0005-0000-0000-0000F7060000}"/>
    <cellStyle name="Normal 2 2 10 24" xfId="1637" xr:uid="{00000000-0005-0000-0000-0000F8060000}"/>
    <cellStyle name="Normal 2 2 10 24 2" xfId="8133" xr:uid="{00000000-0005-0000-0000-0000F9060000}"/>
    <cellStyle name="Normal 2 2 10 25" xfId="1638" xr:uid="{00000000-0005-0000-0000-0000FA060000}"/>
    <cellStyle name="Normal 2 2 10 25 2" xfId="8146" xr:uid="{00000000-0005-0000-0000-0000FB060000}"/>
    <cellStyle name="Normal 2 2 10 26" xfId="1639" xr:uid="{00000000-0005-0000-0000-0000FC060000}"/>
    <cellStyle name="Normal 2 2 10 26 2" xfId="8213" xr:uid="{00000000-0005-0000-0000-0000FD060000}"/>
    <cellStyle name="Normal 2 2 10 27" xfId="6477" xr:uid="{00000000-0005-0000-0000-0000FE060000}"/>
    <cellStyle name="Normal 2 2 10 3" xfId="1640" xr:uid="{00000000-0005-0000-0000-0000FF060000}"/>
    <cellStyle name="Normal 2 2 10 3 10" xfId="1641" xr:uid="{00000000-0005-0000-0000-000000070000}"/>
    <cellStyle name="Normal 2 2 10 3 10 2" xfId="7214" xr:uid="{00000000-0005-0000-0000-000001070000}"/>
    <cellStyle name="Normal 2 2 10 3 11" xfId="1642" xr:uid="{00000000-0005-0000-0000-000002070000}"/>
    <cellStyle name="Normal 2 2 10 3 11 2" xfId="7228" xr:uid="{00000000-0005-0000-0000-000003070000}"/>
    <cellStyle name="Normal 2 2 10 3 12" xfId="1643" xr:uid="{00000000-0005-0000-0000-000004070000}"/>
    <cellStyle name="Normal 2 2 10 3 12 2" xfId="7241" xr:uid="{00000000-0005-0000-0000-000005070000}"/>
    <cellStyle name="Normal 2 2 10 3 13" xfId="1644" xr:uid="{00000000-0005-0000-0000-000006070000}"/>
    <cellStyle name="Normal 2 2 10 3 13 2" xfId="7496" xr:uid="{00000000-0005-0000-0000-000007070000}"/>
    <cellStyle name="Normal 2 2 10 3 14" xfId="1645" xr:uid="{00000000-0005-0000-0000-000008070000}"/>
    <cellStyle name="Normal 2 2 10 3 14 2" xfId="7567" xr:uid="{00000000-0005-0000-0000-000009070000}"/>
    <cellStyle name="Normal 2 2 10 3 15" xfId="1646" xr:uid="{00000000-0005-0000-0000-00000A070000}"/>
    <cellStyle name="Normal 2 2 10 3 15 2" xfId="7636" xr:uid="{00000000-0005-0000-0000-00000B070000}"/>
    <cellStyle name="Normal 2 2 10 3 16" xfId="1647" xr:uid="{00000000-0005-0000-0000-00000C070000}"/>
    <cellStyle name="Normal 2 2 10 3 16 2" xfId="7705" xr:uid="{00000000-0005-0000-0000-00000D070000}"/>
    <cellStyle name="Normal 2 2 10 3 17" xfId="1648" xr:uid="{00000000-0005-0000-0000-00000E070000}"/>
    <cellStyle name="Normal 2 2 10 3 17 2" xfId="7773" xr:uid="{00000000-0005-0000-0000-00000F070000}"/>
    <cellStyle name="Normal 2 2 10 3 18" xfId="1649" xr:uid="{00000000-0005-0000-0000-000010070000}"/>
    <cellStyle name="Normal 2 2 10 3 18 2" xfId="7842" xr:uid="{00000000-0005-0000-0000-000011070000}"/>
    <cellStyle name="Normal 2 2 10 3 19" xfId="1650" xr:uid="{00000000-0005-0000-0000-000012070000}"/>
    <cellStyle name="Normal 2 2 10 3 19 2" xfId="7912" xr:uid="{00000000-0005-0000-0000-000013070000}"/>
    <cellStyle name="Normal 2 2 10 3 2" xfId="1651" xr:uid="{00000000-0005-0000-0000-000014070000}"/>
    <cellStyle name="Normal 2 2 10 3 2 2" xfId="1652" xr:uid="{00000000-0005-0000-0000-000015070000}"/>
    <cellStyle name="Normal 2 2 10 3 2 2 2" xfId="1653" xr:uid="{00000000-0005-0000-0000-000016070000}"/>
    <cellStyle name="Normal 2 2 10 3 2 2 2 2" xfId="8222" xr:uid="{00000000-0005-0000-0000-000017070000}"/>
    <cellStyle name="Normal 2 2 10 3 2 2 3" xfId="8219" xr:uid="{00000000-0005-0000-0000-000018070000}"/>
    <cellStyle name="Normal 2 2 10 3 2 3" xfId="6491" xr:uid="{00000000-0005-0000-0000-000019070000}"/>
    <cellStyle name="Normal 2 2 10 3 20" xfId="1654" xr:uid="{00000000-0005-0000-0000-00001A070000}"/>
    <cellStyle name="Normal 2 2 10 3 20 2" xfId="7980" xr:uid="{00000000-0005-0000-0000-00001B070000}"/>
    <cellStyle name="Normal 2 2 10 3 21" xfId="1655" xr:uid="{00000000-0005-0000-0000-00001C070000}"/>
    <cellStyle name="Normal 2 2 10 3 21 2" xfId="8051" xr:uid="{00000000-0005-0000-0000-00001D070000}"/>
    <cellStyle name="Normal 2 2 10 3 22" xfId="1656" xr:uid="{00000000-0005-0000-0000-00001E070000}"/>
    <cellStyle name="Normal 2 2 10 3 22 2" xfId="8120" xr:uid="{00000000-0005-0000-0000-00001F070000}"/>
    <cellStyle name="Normal 2 2 10 3 23" xfId="1657" xr:uid="{00000000-0005-0000-0000-000020070000}"/>
    <cellStyle name="Normal 2 2 10 3 23 2" xfId="8136" xr:uid="{00000000-0005-0000-0000-000021070000}"/>
    <cellStyle name="Normal 2 2 10 3 24" xfId="1658" xr:uid="{00000000-0005-0000-0000-000022070000}"/>
    <cellStyle name="Normal 2 2 10 3 24 2" xfId="8149" xr:uid="{00000000-0005-0000-0000-000023070000}"/>
    <cellStyle name="Normal 2 2 10 3 25" xfId="1659" xr:uid="{00000000-0005-0000-0000-000024070000}"/>
    <cellStyle name="Normal 2 2 10 3 25 2" xfId="8216" xr:uid="{00000000-0005-0000-0000-000025070000}"/>
    <cellStyle name="Normal 2 2 10 3 26" xfId="6480" xr:uid="{00000000-0005-0000-0000-000026070000}"/>
    <cellStyle name="Normal 2 2 10 3 3" xfId="1660" xr:uid="{00000000-0005-0000-0000-000027070000}"/>
    <cellStyle name="Normal 2 2 10 3 3 2" xfId="6765" xr:uid="{00000000-0005-0000-0000-000028070000}"/>
    <cellStyle name="Normal 2 2 10 3 4" xfId="1661" xr:uid="{00000000-0005-0000-0000-000029070000}"/>
    <cellStyle name="Normal 2 2 10 3 4 2" xfId="6783" xr:uid="{00000000-0005-0000-0000-00002A070000}"/>
    <cellStyle name="Normal 2 2 10 3 5" xfId="1662" xr:uid="{00000000-0005-0000-0000-00002B070000}"/>
    <cellStyle name="Normal 2 2 10 3 5 2" xfId="6850" xr:uid="{00000000-0005-0000-0000-00002C070000}"/>
    <cellStyle name="Normal 2 2 10 3 6" xfId="1663" xr:uid="{00000000-0005-0000-0000-00002D070000}"/>
    <cellStyle name="Normal 2 2 10 3 6 2" xfId="6914" xr:uid="{00000000-0005-0000-0000-00002E070000}"/>
    <cellStyle name="Normal 2 2 10 3 7" xfId="1664" xr:uid="{00000000-0005-0000-0000-00002F070000}"/>
    <cellStyle name="Normal 2 2 10 3 7 2" xfId="6928" xr:uid="{00000000-0005-0000-0000-000030070000}"/>
    <cellStyle name="Normal 2 2 10 3 8" xfId="1665" xr:uid="{00000000-0005-0000-0000-000031070000}"/>
    <cellStyle name="Normal 2 2 10 3 8 2" xfId="6941" xr:uid="{00000000-0005-0000-0000-000032070000}"/>
    <cellStyle name="Normal 2 2 10 3 9" xfId="1666" xr:uid="{00000000-0005-0000-0000-000033070000}"/>
    <cellStyle name="Normal 2 2 10 3 9 2" xfId="7146" xr:uid="{00000000-0005-0000-0000-000034070000}"/>
    <cellStyle name="Normal 2 2 10 4" xfId="1667" xr:uid="{00000000-0005-0000-0000-000035070000}"/>
    <cellStyle name="Normal 2 2 10 4 2" xfId="6762" xr:uid="{00000000-0005-0000-0000-000036070000}"/>
    <cellStyle name="Normal 2 2 10 5" xfId="1668" xr:uid="{00000000-0005-0000-0000-000037070000}"/>
    <cellStyle name="Normal 2 2 10 5 2" xfId="6780" xr:uid="{00000000-0005-0000-0000-000038070000}"/>
    <cellStyle name="Normal 2 2 10 6" xfId="1669" xr:uid="{00000000-0005-0000-0000-000039070000}"/>
    <cellStyle name="Normal 2 2 10 6 2" xfId="6847" xr:uid="{00000000-0005-0000-0000-00003A070000}"/>
    <cellStyle name="Normal 2 2 10 7" xfId="1670" xr:uid="{00000000-0005-0000-0000-00003B070000}"/>
    <cellStyle name="Normal 2 2 10 7 2" xfId="6911" xr:uid="{00000000-0005-0000-0000-00003C070000}"/>
    <cellStyle name="Normal 2 2 10 8" xfId="1671" xr:uid="{00000000-0005-0000-0000-00003D070000}"/>
    <cellStyle name="Normal 2 2 10 8 2" xfId="6925" xr:uid="{00000000-0005-0000-0000-00003E070000}"/>
    <cellStyle name="Normal 2 2 10 9" xfId="1672" xr:uid="{00000000-0005-0000-0000-00003F070000}"/>
    <cellStyle name="Normal 2 2 10 9 2" xfId="6938" xr:uid="{00000000-0005-0000-0000-000040070000}"/>
    <cellStyle name="Normal 2 2 2" xfId="44" xr:uid="{00000000-0005-0000-0000-000041070000}"/>
    <cellStyle name="Normal 2 2 2 2" xfId="1674" xr:uid="{00000000-0005-0000-0000-000042070000}"/>
    <cellStyle name="Normal 2 2 2 3" xfId="1673" xr:uid="{00000000-0005-0000-0000-000043070000}"/>
    <cellStyle name="Normal 2 2 3" xfId="1675" xr:uid="{00000000-0005-0000-0000-000044070000}"/>
    <cellStyle name="Normal 2 2 3 2" xfId="1676" xr:uid="{00000000-0005-0000-0000-000045070000}"/>
    <cellStyle name="Normal 2 2 4" xfId="1677" xr:uid="{00000000-0005-0000-0000-000046070000}"/>
    <cellStyle name="Normal 2 2 4 2" xfId="1678" xr:uid="{00000000-0005-0000-0000-000047070000}"/>
    <cellStyle name="Normal 2 2 5" xfId="1679" xr:uid="{00000000-0005-0000-0000-000048070000}"/>
    <cellStyle name="Normal 2 2 6" xfId="1680" xr:uid="{00000000-0005-0000-0000-000049070000}"/>
    <cellStyle name="Normal 2 2 7" xfId="1681" xr:uid="{00000000-0005-0000-0000-00004A070000}"/>
    <cellStyle name="Normal 2 2 8" xfId="1572" xr:uid="{00000000-0005-0000-0000-00004B070000}"/>
    <cellStyle name="Normal 2 2 9" xfId="8252" xr:uid="{488F547B-AAFA-4D68-9BC0-BA89DDA4D46E}"/>
    <cellStyle name="Normal 2 2_123_IZ_troskovnik_rasvjeta_120320_telektra" xfId="1682" xr:uid="{00000000-0005-0000-0000-00004C070000}"/>
    <cellStyle name="Normal 2 20" xfId="1683" xr:uid="{00000000-0005-0000-0000-00004D070000}"/>
    <cellStyle name="Normal 2 20 2" xfId="7134" xr:uid="{00000000-0005-0000-0000-00004E070000}"/>
    <cellStyle name="Normal 2 21" xfId="1684" xr:uid="{00000000-0005-0000-0000-00004F070000}"/>
    <cellStyle name="Normal 2 21 2" xfId="7202" xr:uid="{00000000-0005-0000-0000-000050070000}"/>
    <cellStyle name="Normal 2 22" xfId="1685" xr:uid="{00000000-0005-0000-0000-000051070000}"/>
    <cellStyle name="Normal 2 22 2" xfId="7216" xr:uid="{00000000-0005-0000-0000-000052070000}"/>
    <cellStyle name="Normal 2 23" xfId="1686" xr:uid="{00000000-0005-0000-0000-000053070000}"/>
    <cellStyle name="Normal 2 23 2" xfId="7243" xr:uid="{00000000-0005-0000-0000-000054070000}"/>
    <cellStyle name="Normal 2 24" xfId="1687" xr:uid="{00000000-0005-0000-0000-000055070000}"/>
    <cellStyle name="Normal 2 24 2" xfId="7484" xr:uid="{00000000-0005-0000-0000-000056070000}"/>
    <cellStyle name="Normal 2 25" xfId="1688" xr:uid="{00000000-0005-0000-0000-000057070000}"/>
    <cellStyle name="Normal 2 25 2" xfId="7555" xr:uid="{00000000-0005-0000-0000-000058070000}"/>
    <cellStyle name="Normal 2 26" xfId="1689" xr:uid="{00000000-0005-0000-0000-000059070000}"/>
    <cellStyle name="Normal 2 26 2" xfId="7624" xr:uid="{00000000-0005-0000-0000-00005A070000}"/>
    <cellStyle name="Normal 2 27" xfId="1690" xr:uid="{00000000-0005-0000-0000-00005B070000}"/>
    <cellStyle name="Normal 2 27 2" xfId="7693" xr:uid="{00000000-0005-0000-0000-00005C070000}"/>
    <cellStyle name="Normal 2 28" xfId="1691" xr:uid="{00000000-0005-0000-0000-00005D070000}"/>
    <cellStyle name="Normal 2 28 2" xfId="7761" xr:uid="{00000000-0005-0000-0000-00005E070000}"/>
    <cellStyle name="Normal 2 29" xfId="1692" xr:uid="{00000000-0005-0000-0000-00005F070000}"/>
    <cellStyle name="Normal 2 29 2" xfId="7830" xr:uid="{00000000-0005-0000-0000-000060070000}"/>
    <cellStyle name="Normal 2 3" xfId="45" xr:uid="{00000000-0005-0000-0000-000061070000}"/>
    <cellStyle name="Normal 2 3 2" xfId="1694" xr:uid="{00000000-0005-0000-0000-000062070000}"/>
    <cellStyle name="Normal 2 3 3" xfId="1693" xr:uid="{00000000-0005-0000-0000-000063070000}"/>
    <cellStyle name="Normal 2 30" xfId="1695" xr:uid="{00000000-0005-0000-0000-000064070000}"/>
    <cellStyle name="Normal 2 30 2" xfId="7900" xr:uid="{00000000-0005-0000-0000-000065070000}"/>
    <cellStyle name="Normal 2 31" xfId="1696" xr:uid="{00000000-0005-0000-0000-000066070000}"/>
    <cellStyle name="Normal 2 31 2" xfId="7968" xr:uid="{00000000-0005-0000-0000-000067070000}"/>
    <cellStyle name="Normal 2 32" xfId="1697" xr:uid="{00000000-0005-0000-0000-000068070000}"/>
    <cellStyle name="Normal 2 32 2" xfId="8039" xr:uid="{00000000-0005-0000-0000-000069070000}"/>
    <cellStyle name="Normal 2 33" xfId="1698" xr:uid="{00000000-0005-0000-0000-00006A070000}"/>
    <cellStyle name="Normal 2 33 2" xfId="8108" xr:uid="{00000000-0005-0000-0000-00006B070000}"/>
    <cellStyle name="Normal 2 34" xfId="1699" xr:uid="{00000000-0005-0000-0000-00006C070000}"/>
    <cellStyle name="Normal 2 34 2" xfId="8124" xr:uid="{00000000-0005-0000-0000-00006D070000}"/>
    <cellStyle name="Normal 2 35" xfId="1700" xr:uid="{00000000-0005-0000-0000-00006E070000}"/>
    <cellStyle name="Normal 2 35 2" xfId="8053" xr:uid="{00000000-0005-0000-0000-00006F070000}"/>
    <cellStyle name="Normal 2 36" xfId="1701" xr:uid="{00000000-0005-0000-0000-000070070000}"/>
    <cellStyle name="Normal 2 36 2" xfId="1702" xr:uid="{00000000-0005-0000-0000-000071070000}"/>
    <cellStyle name="Normal 2 36 3" xfId="8220" xr:uid="{00000000-0005-0000-0000-000072070000}"/>
    <cellStyle name="Normal 2 37" xfId="1703" xr:uid="{00000000-0005-0000-0000-000073070000}"/>
    <cellStyle name="Normal 2 38" xfId="1704" xr:uid="{00000000-0005-0000-0000-000074070000}"/>
    <cellStyle name="Normal 2 39" xfId="1705" xr:uid="{00000000-0005-0000-0000-000075070000}"/>
    <cellStyle name="Normal 2 39 2" xfId="6403" xr:uid="{00000000-0005-0000-0000-000076070000}"/>
    <cellStyle name="Normal 2 4" xfId="1706" xr:uid="{00000000-0005-0000-0000-000077070000}"/>
    <cellStyle name="Normal 2 4 2" xfId="1707" xr:uid="{00000000-0005-0000-0000-000078070000}"/>
    <cellStyle name="Normal 2 40" xfId="1559" xr:uid="{00000000-0005-0000-0000-000079070000}"/>
    <cellStyle name="Normal 2 41" xfId="8244" xr:uid="{00000000-0005-0000-0000-00007A070000}"/>
    <cellStyle name="Normal 2 42" xfId="8246" xr:uid="{00000000-0005-0000-0000-00007B070000}"/>
    <cellStyle name="Normal 2 43" xfId="8247" xr:uid="{00000000-0005-0000-0000-00007C070000}"/>
    <cellStyle name="Normal 2 5" xfId="1708" xr:uid="{00000000-0005-0000-0000-00007D070000}"/>
    <cellStyle name="Normal 2 5 2" xfId="1709" xr:uid="{00000000-0005-0000-0000-00007E070000}"/>
    <cellStyle name="Normal 2 5 2 2" xfId="1710" xr:uid="{00000000-0005-0000-0000-00007F070000}"/>
    <cellStyle name="Normal 2 5 3" xfId="1711" xr:uid="{00000000-0005-0000-0000-000080070000}"/>
    <cellStyle name="Normal 2 5 4" xfId="1712" xr:uid="{00000000-0005-0000-0000-000081070000}"/>
    <cellStyle name="Normal 2 5 5" xfId="1713" xr:uid="{00000000-0005-0000-0000-000082070000}"/>
    <cellStyle name="Normal 2 5_123_IZ_troskovnik_rasvjeta_120320_telektra" xfId="1714" xr:uid="{00000000-0005-0000-0000-000083070000}"/>
    <cellStyle name="Normal 2 52" xfId="1715" xr:uid="{00000000-0005-0000-0000-000084070000}"/>
    <cellStyle name="Normal 2 6" xfId="46" xr:uid="{00000000-0005-0000-0000-000085070000}"/>
    <cellStyle name="Normal 2 6 10" xfId="1717" xr:uid="{00000000-0005-0000-0000-000086070000}"/>
    <cellStyle name="Normal 2 6 10 2" xfId="7018" xr:uid="{00000000-0005-0000-0000-000087070000}"/>
    <cellStyle name="Normal 2 6 11" xfId="1718" xr:uid="{00000000-0005-0000-0000-000088070000}"/>
    <cellStyle name="Normal 2 6 11 2" xfId="7005" xr:uid="{00000000-0005-0000-0000-000089070000}"/>
    <cellStyle name="Normal 2 6 12" xfId="1719" xr:uid="{00000000-0005-0000-0000-00008A070000}"/>
    <cellStyle name="Normal 2 6 12 2" xfId="7019" xr:uid="{00000000-0005-0000-0000-00008B070000}"/>
    <cellStyle name="Normal 2 6 13" xfId="1720" xr:uid="{00000000-0005-0000-0000-00008C070000}"/>
    <cellStyle name="Normal 2 6 13 2" xfId="7004" xr:uid="{00000000-0005-0000-0000-00008D070000}"/>
    <cellStyle name="Normal 2 6 14" xfId="1721" xr:uid="{00000000-0005-0000-0000-00008E070000}"/>
    <cellStyle name="Normal 2 6 14 2" xfId="7347" xr:uid="{00000000-0005-0000-0000-00008F070000}"/>
    <cellStyle name="Normal 2 6 15" xfId="1722" xr:uid="{00000000-0005-0000-0000-000090070000}"/>
    <cellStyle name="Normal 2 6 15 2" xfId="7325" xr:uid="{00000000-0005-0000-0000-000091070000}"/>
    <cellStyle name="Normal 2 6 16" xfId="1723" xr:uid="{00000000-0005-0000-0000-000092070000}"/>
    <cellStyle name="Normal 2 6 16 2" xfId="7350" xr:uid="{00000000-0005-0000-0000-000093070000}"/>
    <cellStyle name="Normal 2 6 17" xfId="1724" xr:uid="{00000000-0005-0000-0000-000094070000}"/>
    <cellStyle name="Normal 2 6 17 2" xfId="7321" xr:uid="{00000000-0005-0000-0000-000095070000}"/>
    <cellStyle name="Normal 2 6 18" xfId="1725" xr:uid="{00000000-0005-0000-0000-000096070000}"/>
    <cellStyle name="Normal 2 6 18 2" xfId="7354" xr:uid="{00000000-0005-0000-0000-000097070000}"/>
    <cellStyle name="Normal 2 6 19" xfId="1726" xr:uid="{00000000-0005-0000-0000-000098070000}"/>
    <cellStyle name="Normal 2 6 19 2" xfId="7316" xr:uid="{00000000-0005-0000-0000-000099070000}"/>
    <cellStyle name="Normal 2 6 2" xfId="1727" xr:uid="{00000000-0005-0000-0000-00009A070000}"/>
    <cellStyle name="Normal 2 6 20" xfId="1728" xr:uid="{00000000-0005-0000-0000-00009B070000}"/>
    <cellStyle name="Normal 2 6 20 2" xfId="7359" xr:uid="{00000000-0005-0000-0000-00009C070000}"/>
    <cellStyle name="Normal 2 6 21" xfId="1729" xr:uid="{00000000-0005-0000-0000-00009D070000}"/>
    <cellStyle name="Normal 2 6 21 2" xfId="7312" xr:uid="{00000000-0005-0000-0000-00009E070000}"/>
    <cellStyle name="Normal 2 6 22" xfId="1730" xr:uid="{00000000-0005-0000-0000-00009F070000}"/>
    <cellStyle name="Normal 2 6 22 2" xfId="7364" xr:uid="{00000000-0005-0000-0000-0000A0070000}"/>
    <cellStyle name="Normal 2 6 23" xfId="1731" xr:uid="{00000000-0005-0000-0000-0000A1070000}"/>
    <cellStyle name="Normal 2 6 23 2" xfId="7307" xr:uid="{00000000-0005-0000-0000-0000A2070000}"/>
    <cellStyle name="Normal 2 6 24" xfId="1732" xr:uid="{00000000-0005-0000-0000-0000A3070000}"/>
    <cellStyle name="Normal 2 6 24 2" xfId="7368" xr:uid="{00000000-0005-0000-0000-0000A4070000}"/>
    <cellStyle name="Normal 2 6 25" xfId="1733" xr:uid="{00000000-0005-0000-0000-0000A5070000}"/>
    <cellStyle name="Normal 2 6 25 2" xfId="7303" xr:uid="{00000000-0005-0000-0000-0000A6070000}"/>
    <cellStyle name="Normal 2 6 26" xfId="1734" xr:uid="{00000000-0005-0000-0000-0000A7070000}"/>
    <cellStyle name="Normal 2 6 26 2" xfId="7983" xr:uid="{00000000-0005-0000-0000-0000A8070000}"/>
    <cellStyle name="Normal 2 6 27" xfId="6412" xr:uid="{00000000-0005-0000-0000-0000A9070000}"/>
    <cellStyle name="Normal 2 6 28" xfId="1716" xr:uid="{00000000-0005-0000-0000-0000AA070000}"/>
    <cellStyle name="Normal 2 6 3" xfId="1735" xr:uid="{00000000-0005-0000-0000-0000AB070000}"/>
    <cellStyle name="Normal 2 6 4" xfId="1736" xr:uid="{00000000-0005-0000-0000-0000AC070000}"/>
    <cellStyle name="Normal 2 6 4 2" xfId="6631" xr:uid="{00000000-0005-0000-0000-0000AD070000}"/>
    <cellStyle name="Normal 2 6 5" xfId="1737" xr:uid="{00000000-0005-0000-0000-0000AE070000}"/>
    <cellStyle name="Normal 2 6 5 2" xfId="6611" xr:uid="{00000000-0005-0000-0000-0000AF070000}"/>
    <cellStyle name="Normal 2 6 6" xfId="1738" xr:uid="{00000000-0005-0000-0000-0000B0070000}"/>
    <cellStyle name="Normal 2 6 6 2" xfId="6626" xr:uid="{00000000-0005-0000-0000-0000B1070000}"/>
    <cellStyle name="Normal 2 6 7" xfId="1739" xr:uid="{00000000-0005-0000-0000-0000B2070000}"/>
    <cellStyle name="Normal 2 6 7 2" xfId="6612" xr:uid="{00000000-0005-0000-0000-0000B3070000}"/>
    <cellStyle name="Normal 2 6 8" xfId="1740" xr:uid="{00000000-0005-0000-0000-0000B4070000}"/>
    <cellStyle name="Normal 2 6 8 2" xfId="6636" xr:uid="{00000000-0005-0000-0000-0000B5070000}"/>
    <cellStyle name="Normal 2 6 9" xfId="1741" xr:uid="{00000000-0005-0000-0000-0000B6070000}"/>
    <cellStyle name="Normal 2 6 9 2" xfId="6610" xr:uid="{00000000-0005-0000-0000-0000B7070000}"/>
    <cellStyle name="Normal 2 7" xfId="1742" xr:uid="{00000000-0005-0000-0000-0000B8070000}"/>
    <cellStyle name="Normal 2 7 2" xfId="1743" xr:uid="{00000000-0005-0000-0000-0000B9070000}"/>
    <cellStyle name="Normal 2 7 3" xfId="1744" xr:uid="{00000000-0005-0000-0000-0000BA070000}"/>
    <cellStyle name="Normal 2 7 4" xfId="1745" xr:uid="{00000000-0005-0000-0000-0000BB070000}"/>
    <cellStyle name="Normal 2 8" xfId="1746" xr:uid="{00000000-0005-0000-0000-0000BC070000}"/>
    <cellStyle name="Normal 2 9" xfId="1747" xr:uid="{00000000-0005-0000-0000-0000BD070000}"/>
    <cellStyle name="Normal 20" xfId="1748" xr:uid="{00000000-0005-0000-0000-0000BE070000}"/>
    <cellStyle name="Normal 21" xfId="1749" xr:uid="{00000000-0005-0000-0000-0000BF070000}"/>
    <cellStyle name="Normal 21 2" xfId="1750" xr:uid="{00000000-0005-0000-0000-0000C0070000}"/>
    <cellStyle name="Normal 22" xfId="1751" xr:uid="{00000000-0005-0000-0000-0000C1070000}"/>
    <cellStyle name="Normal 23" xfId="1752" xr:uid="{00000000-0005-0000-0000-0000C2070000}"/>
    <cellStyle name="Normal 24" xfId="1753" xr:uid="{00000000-0005-0000-0000-0000C3070000}"/>
    <cellStyle name="Normal 25" xfId="1754" xr:uid="{00000000-0005-0000-0000-0000C4070000}"/>
    <cellStyle name="Normal 25 2" xfId="1755" xr:uid="{00000000-0005-0000-0000-0000C5070000}"/>
    <cellStyle name="Normal 26" xfId="8248" xr:uid="{BA4D91ED-4D9D-417F-85E5-FDF69702D9DE}"/>
    <cellStyle name="Normal 28" xfId="1756" xr:uid="{00000000-0005-0000-0000-0000C6070000}"/>
    <cellStyle name="Normal 28 2" xfId="1757" xr:uid="{00000000-0005-0000-0000-0000C7070000}"/>
    <cellStyle name="Normal 28 2 2" xfId="8233" xr:uid="{00000000-0005-0000-0000-0000C8070000}"/>
    <cellStyle name="Normal 3" xfId="47" xr:uid="{00000000-0005-0000-0000-0000C9070000}"/>
    <cellStyle name="Normal 3 2" xfId="48" xr:uid="{00000000-0005-0000-0000-0000CA070000}"/>
    <cellStyle name="Normal 3 2 2" xfId="1759" xr:uid="{00000000-0005-0000-0000-0000CB070000}"/>
    <cellStyle name="Normal 3 2 2 2" xfId="1760" xr:uid="{00000000-0005-0000-0000-0000CC070000}"/>
    <cellStyle name="Normal 3 2 2 3" xfId="1761" xr:uid="{00000000-0005-0000-0000-0000CD070000}"/>
    <cellStyle name="Normal 3 2 2 3 2" xfId="6401" xr:uid="{00000000-0005-0000-0000-0000CE070000}"/>
    <cellStyle name="Normal 3 2 3" xfId="1762" xr:uid="{00000000-0005-0000-0000-0000CF070000}"/>
    <cellStyle name="Normal 3 2 4" xfId="1763" xr:uid="{00000000-0005-0000-0000-0000D0070000}"/>
    <cellStyle name="Normal 3 2 5" xfId="1764" xr:uid="{00000000-0005-0000-0000-0000D1070000}"/>
    <cellStyle name="Normal 3 2 5 2" xfId="6405" xr:uid="{00000000-0005-0000-0000-0000D2070000}"/>
    <cellStyle name="Normal 3 2 6" xfId="1765" xr:uid="{00000000-0005-0000-0000-0000D3070000}"/>
    <cellStyle name="Normal 3 2 6 2" xfId="6407" xr:uid="{00000000-0005-0000-0000-0000D4070000}"/>
    <cellStyle name="Normal 3 2 7" xfId="1758" xr:uid="{00000000-0005-0000-0000-0000D5070000}"/>
    <cellStyle name="Normal 3 3" xfId="49" xr:uid="{00000000-0005-0000-0000-0000D6070000}"/>
    <cellStyle name="Normal 3 3 2" xfId="1767" xr:uid="{00000000-0005-0000-0000-0000D7070000}"/>
    <cellStyle name="Normal 3 3 2 2" xfId="1768" xr:uid="{00000000-0005-0000-0000-0000D8070000}"/>
    <cellStyle name="Normal 3 3 3" xfId="1769" xr:uid="{00000000-0005-0000-0000-0000D9070000}"/>
    <cellStyle name="Normal 3 3 4" xfId="1770" xr:uid="{00000000-0005-0000-0000-0000DA070000}"/>
    <cellStyle name="Normal 3 3 5" xfId="1771" xr:uid="{00000000-0005-0000-0000-0000DB070000}"/>
    <cellStyle name="Normal 3 3 6" xfId="1772" xr:uid="{00000000-0005-0000-0000-0000DC070000}"/>
    <cellStyle name="Normal 3 3 7" xfId="1766" xr:uid="{00000000-0005-0000-0000-0000DD070000}"/>
    <cellStyle name="Normal 3 4" xfId="1773" xr:uid="{00000000-0005-0000-0000-0000DE070000}"/>
    <cellStyle name="Normal 3 4 2" xfId="1774" xr:uid="{00000000-0005-0000-0000-0000DF070000}"/>
    <cellStyle name="Normal 3 4 3" xfId="1775" xr:uid="{00000000-0005-0000-0000-0000E0070000}"/>
    <cellStyle name="Normal 3 4 4" xfId="6404" xr:uid="{00000000-0005-0000-0000-0000E1070000}"/>
    <cellStyle name="Normal 3 5" xfId="1776" xr:uid="{00000000-0005-0000-0000-0000E2070000}"/>
    <cellStyle name="Normal 3 6" xfId="1777" xr:uid="{00000000-0005-0000-0000-0000E3070000}"/>
    <cellStyle name="Normal 3 6 2" xfId="6406" xr:uid="{00000000-0005-0000-0000-0000E4070000}"/>
    <cellStyle name="Normal 3 7" xfId="1778" xr:uid="{00000000-0005-0000-0000-0000E5070000}"/>
    <cellStyle name="Normal 3 7 2" xfId="6408" xr:uid="{00000000-0005-0000-0000-0000E6070000}"/>
    <cellStyle name="Normal 3 9 2" xfId="50" xr:uid="{00000000-0005-0000-0000-0000E7070000}"/>
    <cellStyle name="Normal 3_HRVATSKE_SUME_71_5.Privremena" xfId="1779" xr:uid="{00000000-0005-0000-0000-0000E8070000}"/>
    <cellStyle name="Normal 31" xfId="1780" xr:uid="{00000000-0005-0000-0000-0000E9070000}"/>
    <cellStyle name="Normal 31 10" xfId="1781" xr:uid="{00000000-0005-0000-0000-0000EA070000}"/>
    <cellStyle name="Normal 31 10 2" xfId="7203" xr:uid="{00000000-0005-0000-0000-0000EB070000}"/>
    <cellStyle name="Normal 31 11" xfId="1782" xr:uid="{00000000-0005-0000-0000-0000EC070000}"/>
    <cellStyle name="Normal 31 11 2" xfId="7217" xr:uid="{00000000-0005-0000-0000-0000ED070000}"/>
    <cellStyle name="Normal 31 12" xfId="1783" xr:uid="{00000000-0005-0000-0000-0000EE070000}"/>
    <cellStyle name="Normal 31 12 2" xfId="7230" xr:uid="{00000000-0005-0000-0000-0000EF070000}"/>
    <cellStyle name="Normal 31 13" xfId="1784" xr:uid="{00000000-0005-0000-0000-0000F0070000}"/>
    <cellStyle name="Normal 31 13 2" xfId="7485" xr:uid="{00000000-0005-0000-0000-0000F1070000}"/>
    <cellStyle name="Normal 31 14" xfId="1785" xr:uid="{00000000-0005-0000-0000-0000F2070000}"/>
    <cellStyle name="Normal 31 14 2" xfId="7556" xr:uid="{00000000-0005-0000-0000-0000F3070000}"/>
    <cellStyle name="Normal 31 15" xfId="1786" xr:uid="{00000000-0005-0000-0000-0000F4070000}"/>
    <cellStyle name="Normal 31 15 2" xfId="7625" xr:uid="{00000000-0005-0000-0000-0000F5070000}"/>
    <cellStyle name="Normal 31 16" xfId="1787" xr:uid="{00000000-0005-0000-0000-0000F6070000}"/>
    <cellStyle name="Normal 31 16 2" xfId="7694" xr:uid="{00000000-0005-0000-0000-0000F7070000}"/>
    <cellStyle name="Normal 31 17" xfId="1788" xr:uid="{00000000-0005-0000-0000-0000F8070000}"/>
    <cellStyle name="Normal 31 17 2" xfId="7762" xr:uid="{00000000-0005-0000-0000-0000F9070000}"/>
    <cellStyle name="Normal 31 18" xfId="1789" xr:uid="{00000000-0005-0000-0000-0000FA070000}"/>
    <cellStyle name="Normal 31 18 2" xfId="7831" xr:uid="{00000000-0005-0000-0000-0000FB070000}"/>
    <cellStyle name="Normal 31 19" xfId="1790" xr:uid="{00000000-0005-0000-0000-0000FC070000}"/>
    <cellStyle name="Normal 31 19 2" xfId="7901" xr:uid="{00000000-0005-0000-0000-0000FD070000}"/>
    <cellStyle name="Normal 31 2" xfId="1791" xr:uid="{00000000-0005-0000-0000-0000FE070000}"/>
    <cellStyle name="Normal 31 2 2" xfId="6484" xr:uid="{00000000-0005-0000-0000-0000FF070000}"/>
    <cellStyle name="Normal 31 20" xfId="1792" xr:uid="{00000000-0005-0000-0000-000000080000}"/>
    <cellStyle name="Normal 31 20 2" xfId="7969" xr:uid="{00000000-0005-0000-0000-000001080000}"/>
    <cellStyle name="Normal 31 21" xfId="1793" xr:uid="{00000000-0005-0000-0000-000002080000}"/>
    <cellStyle name="Normal 31 21 2" xfId="8040" xr:uid="{00000000-0005-0000-0000-000003080000}"/>
    <cellStyle name="Normal 31 22" xfId="1794" xr:uid="{00000000-0005-0000-0000-000004080000}"/>
    <cellStyle name="Normal 31 22 2" xfId="8109" xr:uid="{00000000-0005-0000-0000-000005080000}"/>
    <cellStyle name="Normal 31 23" xfId="1795" xr:uid="{00000000-0005-0000-0000-000006080000}"/>
    <cellStyle name="Normal 31 23 2" xfId="8125" xr:uid="{00000000-0005-0000-0000-000007080000}"/>
    <cellStyle name="Normal 31 24" xfId="1796" xr:uid="{00000000-0005-0000-0000-000008080000}"/>
    <cellStyle name="Normal 31 24 2" xfId="8138" xr:uid="{00000000-0005-0000-0000-000009080000}"/>
    <cellStyle name="Normal 31 25" xfId="1797" xr:uid="{00000000-0005-0000-0000-00000A080000}"/>
    <cellStyle name="Normal 31 25 2" xfId="8205" xr:uid="{00000000-0005-0000-0000-00000B080000}"/>
    <cellStyle name="Normal 31 26" xfId="6469" xr:uid="{00000000-0005-0000-0000-00000C080000}"/>
    <cellStyle name="Normal 31 3" xfId="1798" xr:uid="{00000000-0005-0000-0000-00000D080000}"/>
    <cellStyle name="Normal 31 3 2" xfId="6754" xr:uid="{00000000-0005-0000-0000-00000E080000}"/>
    <cellStyle name="Normal 31 4" xfId="1799" xr:uid="{00000000-0005-0000-0000-00000F080000}"/>
    <cellStyle name="Normal 31 4 2" xfId="6772" xr:uid="{00000000-0005-0000-0000-000010080000}"/>
    <cellStyle name="Normal 31 5" xfId="1800" xr:uid="{00000000-0005-0000-0000-000011080000}"/>
    <cellStyle name="Normal 31 5 2" xfId="6839" xr:uid="{00000000-0005-0000-0000-000012080000}"/>
    <cellStyle name="Normal 31 6" xfId="1801" xr:uid="{00000000-0005-0000-0000-000013080000}"/>
    <cellStyle name="Normal 31 6 2" xfId="6903" xr:uid="{00000000-0005-0000-0000-000014080000}"/>
    <cellStyle name="Normal 31 7" xfId="1802" xr:uid="{00000000-0005-0000-0000-000015080000}"/>
    <cellStyle name="Normal 31 7 2" xfId="6917" xr:uid="{00000000-0005-0000-0000-000016080000}"/>
    <cellStyle name="Normal 31 8" xfId="1803" xr:uid="{00000000-0005-0000-0000-000017080000}"/>
    <cellStyle name="Normal 31 8 2" xfId="6930" xr:uid="{00000000-0005-0000-0000-000018080000}"/>
    <cellStyle name="Normal 31 9" xfId="1804" xr:uid="{00000000-0005-0000-0000-000019080000}"/>
    <cellStyle name="Normal 31 9 2" xfId="7135" xr:uid="{00000000-0005-0000-0000-00001A080000}"/>
    <cellStyle name="Normal 32" xfId="1805" xr:uid="{00000000-0005-0000-0000-00001B080000}"/>
    <cellStyle name="Normal 32 10" xfId="1806" xr:uid="{00000000-0005-0000-0000-00001C080000}"/>
    <cellStyle name="Normal 32 10 2" xfId="7204" xr:uid="{00000000-0005-0000-0000-00001D080000}"/>
    <cellStyle name="Normal 32 11" xfId="1807" xr:uid="{00000000-0005-0000-0000-00001E080000}"/>
    <cellStyle name="Normal 32 11 2" xfId="7218" xr:uid="{00000000-0005-0000-0000-00001F080000}"/>
    <cellStyle name="Normal 32 12" xfId="1808" xr:uid="{00000000-0005-0000-0000-000020080000}"/>
    <cellStyle name="Normal 32 12 2" xfId="7231" xr:uid="{00000000-0005-0000-0000-000021080000}"/>
    <cellStyle name="Normal 32 13" xfId="1809" xr:uid="{00000000-0005-0000-0000-000022080000}"/>
    <cellStyle name="Normal 32 13 2" xfId="7486" xr:uid="{00000000-0005-0000-0000-000023080000}"/>
    <cellStyle name="Normal 32 14" xfId="1810" xr:uid="{00000000-0005-0000-0000-000024080000}"/>
    <cellStyle name="Normal 32 14 2" xfId="7557" xr:uid="{00000000-0005-0000-0000-000025080000}"/>
    <cellStyle name="Normal 32 15" xfId="1811" xr:uid="{00000000-0005-0000-0000-000026080000}"/>
    <cellStyle name="Normal 32 15 2" xfId="7626" xr:uid="{00000000-0005-0000-0000-000027080000}"/>
    <cellStyle name="Normal 32 16" xfId="1812" xr:uid="{00000000-0005-0000-0000-000028080000}"/>
    <cellStyle name="Normal 32 16 2" xfId="7695" xr:uid="{00000000-0005-0000-0000-000029080000}"/>
    <cellStyle name="Normal 32 17" xfId="1813" xr:uid="{00000000-0005-0000-0000-00002A080000}"/>
    <cellStyle name="Normal 32 17 2" xfId="7763" xr:uid="{00000000-0005-0000-0000-00002B080000}"/>
    <cellStyle name="Normal 32 18" xfId="1814" xr:uid="{00000000-0005-0000-0000-00002C080000}"/>
    <cellStyle name="Normal 32 18 2" xfId="7832" xr:uid="{00000000-0005-0000-0000-00002D080000}"/>
    <cellStyle name="Normal 32 19" xfId="1815" xr:uid="{00000000-0005-0000-0000-00002E080000}"/>
    <cellStyle name="Normal 32 19 2" xfId="7902" xr:uid="{00000000-0005-0000-0000-00002F080000}"/>
    <cellStyle name="Normal 32 2" xfId="1816" xr:uid="{00000000-0005-0000-0000-000030080000}"/>
    <cellStyle name="Normal 32 2 2" xfId="6485" xr:uid="{00000000-0005-0000-0000-000031080000}"/>
    <cellStyle name="Normal 32 20" xfId="1817" xr:uid="{00000000-0005-0000-0000-000032080000}"/>
    <cellStyle name="Normal 32 20 2" xfId="7970" xr:uid="{00000000-0005-0000-0000-000033080000}"/>
    <cellStyle name="Normal 32 21" xfId="1818" xr:uid="{00000000-0005-0000-0000-000034080000}"/>
    <cellStyle name="Normal 32 21 2" xfId="8041" xr:uid="{00000000-0005-0000-0000-000035080000}"/>
    <cellStyle name="Normal 32 22" xfId="1819" xr:uid="{00000000-0005-0000-0000-000036080000}"/>
    <cellStyle name="Normal 32 22 2" xfId="8110" xr:uid="{00000000-0005-0000-0000-000037080000}"/>
    <cellStyle name="Normal 32 23" xfId="1820" xr:uid="{00000000-0005-0000-0000-000038080000}"/>
    <cellStyle name="Normal 32 23 2" xfId="8126" xr:uid="{00000000-0005-0000-0000-000039080000}"/>
    <cellStyle name="Normal 32 24" xfId="1821" xr:uid="{00000000-0005-0000-0000-00003A080000}"/>
    <cellStyle name="Normal 32 24 2" xfId="8139" xr:uid="{00000000-0005-0000-0000-00003B080000}"/>
    <cellStyle name="Normal 32 25" xfId="1822" xr:uid="{00000000-0005-0000-0000-00003C080000}"/>
    <cellStyle name="Normal 32 25 2" xfId="8206" xr:uid="{00000000-0005-0000-0000-00003D080000}"/>
    <cellStyle name="Normal 32 26" xfId="6470" xr:uid="{00000000-0005-0000-0000-00003E080000}"/>
    <cellStyle name="Normal 32 3" xfId="1823" xr:uid="{00000000-0005-0000-0000-00003F080000}"/>
    <cellStyle name="Normal 32 3 2" xfId="6755" xr:uid="{00000000-0005-0000-0000-000040080000}"/>
    <cellStyle name="Normal 32 4" xfId="1824" xr:uid="{00000000-0005-0000-0000-000041080000}"/>
    <cellStyle name="Normal 32 4 2" xfId="6773" xr:uid="{00000000-0005-0000-0000-000042080000}"/>
    <cellStyle name="Normal 32 5" xfId="1825" xr:uid="{00000000-0005-0000-0000-000043080000}"/>
    <cellStyle name="Normal 32 5 2" xfId="6840" xr:uid="{00000000-0005-0000-0000-000044080000}"/>
    <cellStyle name="Normal 32 6" xfId="1826" xr:uid="{00000000-0005-0000-0000-000045080000}"/>
    <cellStyle name="Normal 32 6 2" xfId="6904" xr:uid="{00000000-0005-0000-0000-000046080000}"/>
    <cellStyle name="Normal 32 7" xfId="1827" xr:uid="{00000000-0005-0000-0000-000047080000}"/>
    <cellStyle name="Normal 32 7 2" xfId="6918" xr:uid="{00000000-0005-0000-0000-000048080000}"/>
    <cellStyle name="Normal 32 8" xfId="1828" xr:uid="{00000000-0005-0000-0000-000049080000}"/>
    <cellStyle name="Normal 32 8 2" xfId="6931" xr:uid="{00000000-0005-0000-0000-00004A080000}"/>
    <cellStyle name="Normal 32 9" xfId="1829" xr:uid="{00000000-0005-0000-0000-00004B080000}"/>
    <cellStyle name="Normal 32 9 2" xfId="7136" xr:uid="{00000000-0005-0000-0000-00004C080000}"/>
    <cellStyle name="Normal 34" xfId="1830" xr:uid="{00000000-0005-0000-0000-00004D080000}"/>
    <cellStyle name="Normal 34 10" xfId="1831" xr:uid="{00000000-0005-0000-0000-00004E080000}"/>
    <cellStyle name="Normal 34 10 2" xfId="7220" xr:uid="{00000000-0005-0000-0000-00004F080000}"/>
    <cellStyle name="Normal 34 11" xfId="1832" xr:uid="{00000000-0005-0000-0000-000050080000}"/>
    <cellStyle name="Normal 34 11 2" xfId="7233" xr:uid="{00000000-0005-0000-0000-000051080000}"/>
    <cellStyle name="Normal 34 12" xfId="1833" xr:uid="{00000000-0005-0000-0000-000052080000}"/>
    <cellStyle name="Normal 34 12 2" xfId="7488" xr:uid="{00000000-0005-0000-0000-000053080000}"/>
    <cellStyle name="Normal 34 13" xfId="1834" xr:uid="{00000000-0005-0000-0000-000054080000}"/>
    <cellStyle name="Normal 34 13 2" xfId="7559" xr:uid="{00000000-0005-0000-0000-000055080000}"/>
    <cellStyle name="Normal 34 14" xfId="1835" xr:uid="{00000000-0005-0000-0000-000056080000}"/>
    <cellStyle name="Normal 34 14 2" xfId="7628" xr:uid="{00000000-0005-0000-0000-000057080000}"/>
    <cellStyle name="Normal 34 15" xfId="1836" xr:uid="{00000000-0005-0000-0000-000058080000}"/>
    <cellStyle name="Normal 34 15 2" xfId="7697" xr:uid="{00000000-0005-0000-0000-000059080000}"/>
    <cellStyle name="Normal 34 16" xfId="1837" xr:uid="{00000000-0005-0000-0000-00005A080000}"/>
    <cellStyle name="Normal 34 16 2" xfId="7765" xr:uid="{00000000-0005-0000-0000-00005B080000}"/>
    <cellStyle name="Normal 34 17" xfId="1838" xr:uid="{00000000-0005-0000-0000-00005C080000}"/>
    <cellStyle name="Normal 34 17 2" xfId="7834" xr:uid="{00000000-0005-0000-0000-00005D080000}"/>
    <cellStyle name="Normal 34 18" xfId="1839" xr:uid="{00000000-0005-0000-0000-00005E080000}"/>
    <cellStyle name="Normal 34 18 2" xfId="7904" xr:uid="{00000000-0005-0000-0000-00005F080000}"/>
    <cellStyle name="Normal 34 19" xfId="1840" xr:uid="{00000000-0005-0000-0000-000060080000}"/>
    <cellStyle name="Normal 34 19 2" xfId="7972" xr:uid="{00000000-0005-0000-0000-000061080000}"/>
    <cellStyle name="Normal 34 2" xfId="1841" xr:uid="{00000000-0005-0000-0000-000062080000}"/>
    <cellStyle name="Normal 34 2 2" xfId="6757" xr:uid="{00000000-0005-0000-0000-000063080000}"/>
    <cellStyle name="Normal 34 20" xfId="1842" xr:uid="{00000000-0005-0000-0000-000064080000}"/>
    <cellStyle name="Normal 34 20 2" xfId="8043" xr:uid="{00000000-0005-0000-0000-000065080000}"/>
    <cellStyle name="Normal 34 21" xfId="1843" xr:uid="{00000000-0005-0000-0000-000066080000}"/>
    <cellStyle name="Normal 34 21 2" xfId="8112" xr:uid="{00000000-0005-0000-0000-000067080000}"/>
    <cellStyle name="Normal 34 22" xfId="1844" xr:uid="{00000000-0005-0000-0000-000068080000}"/>
    <cellStyle name="Normal 34 22 2" xfId="8128" xr:uid="{00000000-0005-0000-0000-000069080000}"/>
    <cellStyle name="Normal 34 23" xfId="1845" xr:uid="{00000000-0005-0000-0000-00006A080000}"/>
    <cellStyle name="Normal 34 23 2" xfId="8141" xr:uid="{00000000-0005-0000-0000-00006B080000}"/>
    <cellStyle name="Normal 34 24" xfId="1846" xr:uid="{00000000-0005-0000-0000-00006C080000}"/>
    <cellStyle name="Normal 34 24 2" xfId="8208" xr:uid="{00000000-0005-0000-0000-00006D080000}"/>
    <cellStyle name="Normal 34 25" xfId="6472" xr:uid="{00000000-0005-0000-0000-00006E080000}"/>
    <cellStyle name="Normal 34 3" xfId="1847" xr:uid="{00000000-0005-0000-0000-00006F080000}"/>
    <cellStyle name="Normal 34 3 2" xfId="6775" xr:uid="{00000000-0005-0000-0000-000070080000}"/>
    <cellStyle name="Normal 34 4" xfId="1848" xr:uid="{00000000-0005-0000-0000-000071080000}"/>
    <cellStyle name="Normal 34 4 2" xfId="6842" xr:uid="{00000000-0005-0000-0000-000072080000}"/>
    <cellStyle name="Normal 34 5" xfId="1849" xr:uid="{00000000-0005-0000-0000-000073080000}"/>
    <cellStyle name="Normal 34 5 2" xfId="6906" xr:uid="{00000000-0005-0000-0000-000074080000}"/>
    <cellStyle name="Normal 34 6" xfId="1850" xr:uid="{00000000-0005-0000-0000-000075080000}"/>
    <cellStyle name="Normal 34 6 2" xfId="6920" xr:uid="{00000000-0005-0000-0000-000076080000}"/>
    <cellStyle name="Normal 34 7" xfId="1851" xr:uid="{00000000-0005-0000-0000-000077080000}"/>
    <cellStyle name="Normal 34 7 2" xfId="6933" xr:uid="{00000000-0005-0000-0000-000078080000}"/>
    <cellStyle name="Normal 34 8" xfId="1852" xr:uid="{00000000-0005-0000-0000-000079080000}"/>
    <cellStyle name="Normal 34 8 2" xfId="7138" xr:uid="{00000000-0005-0000-0000-00007A080000}"/>
    <cellStyle name="Normal 34 9" xfId="1853" xr:uid="{00000000-0005-0000-0000-00007B080000}"/>
    <cellStyle name="Normal 34 9 2" xfId="7206" xr:uid="{00000000-0005-0000-0000-00007C080000}"/>
    <cellStyle name="Normal 35" xfId="1854" xr:uid="{00000000-0005-0000-0000-00007D080000}"/>
    <cellStyle name="Normal 35 10" xfId="1855" xr:uid="{00000000-0005-0000-0000-00007E080000}"/>
    <cellStyle name="Normal 35 10 2" xfId="7205" xr:uid="{00000000-0005-0000-0000-00007F080000}"/>
    <cellStyle name="Normal 35 11" xfId="1856" xr:uid="{00000000-0005-0000-0000-000080080000}"/>
    <cellStyle name="Normal 35 11 2" xfId="7219" xr:uid="{00000000-0005-0000-0000-000081080000}"/>
    <cellStyle name="Normal 35 12" xfId="1857" xr:uid="{00000000-0005-0000-0000-000082080000}"/>
    <cellStyle name="Normal 35 12 2" xfId="7232" xr:uid="{00000000-0005-0000-0000-000083080000}"/>
    <cellStyle name="Normal 35 13" xfId="1858" xr:uid="{00000000-0005-0000-0000-000084080000}"/>
    <cellStyle name="Normal 35 13 2" xfId="7487" xr:uid="{00000000-0005-0000-0000-000085080000}"/>
    <cellStyle name="Normal 35 14" xfId="1859" xr:uid="{00000000-0005-0000-0000-000086080000}"/>
    <cellStyle name="Normal 35 14 2" xfId="7558" xr:uid="{00000000-0005-0000-0000-000087080000}"/>
    <cellStyle name="Normal 35 15" xfId="1860" xr:uid="{00000000-0005-0000-0000-000088080000}"/>
    <cellStyle name="Normal 35 15 2" xfId="7627" xr:uid="{00000000-0005-0000-0000-000089080000}"/>
    <cellStyle name="Normal 35 16" xfId="1861" xr:uid="{00000000-0005-0000-0000-00008A080000}"/>
    <cellStyle name="Normal 35 16 2" xfId="7696" xr:uid="{00000000-0005-0000-0000-00008B080000}"/>
    <cellStyle name="Normal 35 17" xfId="1862" xr:uid="{00000000-0005-0000-0000-00008C080000}"/>
    <cellStyle name="Normal 35 17 2" xfId="7764" xr:uid="{00000000-0005-0000-0000-00008D080000}"/>
    <cellStyle name="Normal 35 18" xfId="1863" xr:uid="{00000000-0005-0000-0000-00008E080000}"/>
    <cellStyle name="Normal 35 18 2" xfId="7833" xr:uid="{00000000-0005-0000-0000-00008F080000}"/>
    <cellStyle name="Normal 35 19" xfId="1864" xr:uid="{00000000-0005-0000-0000-000090080000}"/>
    <cellStyle name="Normal 35 19 2" xfId="7903" xr:uid="{00000000-0005-0000-0000-000091080000}"/>
    <cellStyle name="Normal 35 2" xfId="1865" xr:uid="{00000000-0005-0000-0000-000092080000}"/>
    <cellStyle name="Normal 35 2 2" xfId="6486" xr:uid="{00000000-0005-0000-0000-000093080000}"/>
    <cellStyle name="Normal 35 20" xfId="1866" xr:uid="{00000000-0005-0000-0000-000094080000}"/>
    <cellStyle name="Normal 35 20 2" xfId="7971" xr:uid="{00000000-0005-0000-0000-000095080000}"/>
    <cellStyle name="Normal 35 21" xfId="1867" xr:uid="{00000000-0005-0000-0000-000096080000}"/>
    <cellStyle name="Normal 35 21 2" xfId="8042" xr:uid="{00000000-0005-0000-0000-000097080000}"/>
    <cellStyle name="Normal 35 22" xfId="1868" xr:uid="{00000000-0005-0000-0000-000098080000}"/>
    <cellStyle name="Normal 35 22 2" xfId="8111" xr:uid="{00000000-0005-0000-0000-000099080000}"/>
    <cellStyle name="Normal 35 23" xfId="1869" xr:uid="{00000000-0005-0000-0000-00009A080000}"/>
    <cellStyle name="Normal 35 23 2" xfId="8127" xr:uid="{00000000-0005-0000-0000-00009B080000}"/>
    <cellStyle name="Normal 35 24" xfId="1870" xr:uid="{00000000-0005-0000-0000-00009C080000}"/>
    <cellStyle name="Normal 35 24 2" xfId="8140" xr:uid="{00000000-0005-0000-0000-00009D080000}"/>
    <cellStyle name="Normal 35 25" xfId="1871" xr:uid="{00000000-0005-0000-0000-00009E080000}"/>
    <cellStyle name="Normal 35 25 2" xfId="8207" xr:uid="{00000000-0005-0000-0000-00009F080000}"/>
    <cellStyle name="Normal 35 26" xfId="6471" xr:uid="{00000000-0005-0000-0000-0000A0080000}"/>
    <cellStyle name="Normal 35 3" xfId="1872" xr:uid="{00000000-0005-0000-0000-0000A1080000}"/>
    <cellStyle name="Normal 35 3 2" xfId="6756" xr:uid="{00000000-0005-0000-0000-0000A2080000}"/>
    <cellStyle name="Normal 35 4" xfId="1873" xr:uid="{00000000-0005-0000-0000-0000A3080000}"/>
    <cellStyle name="Normal 35 4 2" xfId="6774" xr:uid="{00000000-0005-0000-0000-0000A4080000}"/>
    <cellStyle name="Normal 35 5" xfId="1874" xr:uid="{00000000-0005-0000-0000-0000A5080000}"/>
    <cellStyle name="Normal 35 5 2" xfId="6841" xr:uid="{00000000-0005-0000-0000-0000A6080000}"/>
    <cellStyle name="Normal 35 6" xfId="1875" xr:uid="{00000000-0005-0000-0000-0000A7080000}"/>
    <cellStyle name="Normal 35 6 2" xfId="6905" xr:uid="{00000000-0005-0000-0000-0000A8080000}"/>
    <cellStyle name="Normal 35 7" xfId="1876" xr:uid="{00000000-0005-0000-0000-0000A9080000}"/>
    <cellStyle name="Normal 35 7 2" xfId="6919" xr:uid="{00000000-0005-0000-0000-0000AA080000}"/>
    <cellStyle name="Normal 35 8" xfId="1877" xr:uid="{00000000-0005-0000-0000-0000AB080000}"/>
    <cellStyle name="Normal 35 8 2" xfId="6932" xr:uid="{00000000-0005-0000-0000-0000AC080000}"/>
    <cellStyle name="Normal 35 9" xfId="1878" xr:uid="{00000000-0005-0000-0000-0000AD080000}"/>
    <cellStyle name="Normal 35 9 2" xfId="7137" xr:uid="{00000000-0005-0000-0000-0000AE080000}"/>
    <cellStyle name="Normal 36" xfId="1879" xr:uid="{00000000-0005-0000-0000-0000AF080000}"/>
    <cellStyle name="Normal 36 10" xfId="1880" xr:uid="{00000000-0005-0000-0000-0000B0080000}"/>
    <cellStyle name="Normal 36 10 2" xfId="7207" xr:uid="{00000000-0005-0000-0000-0000B1080000}"/>
    <cellStyle name="Normal 36 11" xfId="1881" xr:uid="{00000000-0005-0000-0000-0000B2080000}"/>
    <cellStyle name="Normal 36 11 2" xfId="7221" xr:uid="{00000000-0005-0000-0000-0000B3080000}"/>
    <cellStyle name="Normal 36 12" xfId="1882" xr:uid="{00000000-0005-0000-0000-0000B4080000}"/>
    <cellStyle name="Normal 36 12 2" xfId="7234" xr:uid="{00000000-0005-0000-0000-0000B5080000}"/>
    <cellStyle name="Normal 36 13" xfId="1883" xr:uid="{00000000-0005-0000-0000-0000B6080000}"/>
    <cellStyle name="Normal 36 13 2" xfId="7489" xr:uid="{00000000-0005-0000-0000-0000B7080000}"/>
    <cellStyle name="Normal 36 14" xfId="1884" xr:uid="{00000000-0005-0000-0000-0000B8080000}"/>
    <cellStyle name="Normal 36 14 2" xfId="7560" xr:uid="{00000000-0005-0000-0000-0000B9080000}"/>
    <cellStyle name="Normal 36 15" xfId="1885" xr:uid="{00000000-0005-0000-0000-0000BA080000}"/>
    <cellStyle name="Normal 36 15 2" xfId="7629" xr:uid="{00000000-0005-0000-0000-0000BB080000}"/>
    <cellStyle name="Normal 36 16" xfId="1886" xr:uid="{00000000-0005-0000-0000-0000BC080000}"/>
    <cellStyle name="Normal 36 16 2" xfId="7698" xr:uid="{00000000-0005-0000-0000-0000BD080000}"/>
    <cellStyle name="Normal 36 17" xfId="1887" xr:uid="{00000000-0005-0000-0000-0000BE080000}"/>
    <cellStyle name="Normal 36 17 2" xfId="7766" xr:uid="{00000000-0005-0000-0000-0000BF080000}"/>
    <cellStyle name="Normal 36 18" xfId="1888" xr:uid="{00000000-0005-0000-0000-0000C0080000}"/>
    <cellStyle name="Normal 36 18 2" xfId="7835" xr:uid="{00000000-0005-0000-0000-0000C1080000}"/>
    <cellStyle name="Normal 36 19" xfId="1889" xr:uid="{00000000-0005-0000-0000-0000C2080000}"/>
    <cellStyle name="Normal 36 19 2" xfId="7905" xr:uid="{00000000-0005-0000-0000-0000C3080000}"/>
    <cellStyle name="Normal 36 2" xfId="1890" xr:uid="{00000000-0005-0000-0000-0000C4080000}"/>
    <cellStyle name="Normal 36 2 2" xfId="6487" xr:uid="{00000000-0005-0000-0000-0000C5080000}"/>
    <cellStyle name="Normal 36 20" xfId="1891" xr:uid="{00000000-0005-0000-0000-0000C6080000}"/>
    <cellStyle name="Normal 36 20 2" xfId="7973" xr:uid="{00000000-0005-0000-0000-0000C7080000}"/>
    <cellStyle name="Normal 36 21" xfId="1892" xr:uid="{00000000-0005-0000-0000-0000C8080000}"/>
    <cellStyle name="Normal 36 21 2" xfId="8044" xr:uid="{00000000-0005-0000-0000-0000C9080000}"/>
    <cellStyle name="Normal 36 22" xfId="1893" xr:uid="{00000000-0005-0000-0000-0000CA080000}"/>
    <cellStyle name="Normal 36 22 2" xfId="8113" xr:uid="{00000000-0005-0000-0000-0000CB080000}"/>
    <cellStyle name="Normal 36 23" xfId="1894" xr:uid="{00000000-0005-0000-0000-0000CC080000}"/>
    <cellStyle name="Normal 36 23 2" xfId="8129" xr:uid="{00000000-0005-0000-0000-0000CD080000}"/>
    <cellStyle name="Normal 36 24" xfId="1895" xr:uid="{00000000-0005-0000-0000-0000CE080000}"/>
    <cellStyle name="Normal 36 24 2" xfId="8142" xr:uid="{00000000-0005-0000-0000-0000CF080000}"/>
    <cellStyle name="Normal 36 25" xfId="1896" xr:uid="{00000000-0005-0000-0000-0000D0080000}"/>
    <cellStyle name="Normal 36 25 2" xfId="8209" xr:uid="{00000000-0005-0000-0000-0000D1080000}"/>
    <cellStyle name="Normal 36 26" xfId="6473" xr:uid="{00000000-0005-0000-0000-0000D2080000}"/>
    <cellStyle name="Normal 36 3" xfId="1897" xr:uid="{00000000-0005-0000-0000-0000D3080000}"/>
    <cellStyle name="Normal 36 3 2" xfId="6758" xr:uid="{00000000-0005-0000-0000-0000D4080000}"/>
    <cellStyle name="Normal 36 4" xfId="1898" xr:uid="{00000000-0005-0000-0000-0000D5080000}"/>
    <cellStyle name="Normal 36 4 2" xfId="6776" xr:uid="{00000000-0005-0000-0000-0000D6080000}"/>
    <cellStyle name="Normal 36 5" xfId="1899" xr:uid="{00000000-0005-0000-0000-0000D7080000}"/>
    <cellStyle name="Normal 36 5 2" xfId="6843" xr:uid="{00000000-0005-0000-0000-0000D8080000}"/>
    <cellStyle name="Normal 36 6" xfId="1900" xr:uid="{00000000-0005-0000-0000-0000D9080000}"/>
    <cellStyle name="Normal 36 6 2" xfId="6907" xr:uid="{00000000-0005-0000-0000-0000DA080000}"/>
    <cellStyle name="Normal 36 7" xfId="1901" xr:uid="{00000000-0005-0000-0000-0000DB080000}"/>
    <cellStyle name="Normal 36 7 2" xfId="6921" xr:uid="{00000000-0005-0000-0000-0000DC080000}"/>
    <cellStyle name="Normal 36 8" xfId="1902" xr:uid="{00000000-0005-0000-0000-0000DD080000}"/>
    <cellStyle name="Normal 36 8 2" xfId="6934" xr:uid="{00000000-0005-0000-0000-0000DE080000}"/>
    <cellStyle name="Normal 36 9" xfId="1903" xr:uid="{00000000-0005-0000-0000-0000DF080000}"/>
    <cellStyle name="Normal 36 9 2" xfId="7139" xr:uid="{00000000-0005-0000-0000-0000E0080000}"/>
    <cellStyle name="Normal 37" xfId="1904" xr:uid="{00000000-0005-0000-0000-0000E1080000}"/>
    <cellStyle name="Normal 37 10" xfId="1905" xr:uid="{00000000-0005-0000-0000-0000E2080000}"/>
    <cellStyle name="Normal 37 10 2" xfId="7209" xr:uid="{00000000-0005-0000-0000-0000E3080000}"/>
    <cellStyle name="Normal 37 11" xfId="1906" xr:uid="{00000000-0005-0000-0000-0000E4080000}"/>
    <cellStyle name="Normal 37 11 2" xfId="7223" xr:uid="{00000000-0005-0000-0000-0000E5080000}"/>
    <cellStyle name="Normal 37 12" xfId="1907" xr:uid="{00000000-0005-0000-0000-0000E6080000}"/>
    <cellStyle name="Normal 37 12 2" xfId="7236" xr:uid="{00000000-0005-0000-0000-0000E7080000}"/>
    <cellStyle name="Normal 37 13" xfId="1908" xr:uid="{00000000-0005-0000-0000-0000E8080000}"/>
    <cellStyle name="Normal 37 13 2" xfId="7491" xr:uid="{00000000-0005-0000-0000-0000E9080000}"/>
    <cellStyle name="Normal 37 14" xfId="1909" xr:uid="{00000000-0005-0000-0000-0000EA080000}"/>
    <cellStyle name="Normal 37 14 2" xfId="7562" xr:uid="{00000000-0005-0000-0000-0000EB080000}"/>
    <cellStyle name="Normal 37 15" xfId="1910" xr:uid="{00000000-0005-0000-0000-0000EC080000}"/>
    <cellStyle name="Normal 37 15 2" xfId="7631" xr:uid="{00000000-0005-0000-0000-0000ED080000}"/>
    <cellStyle name="Normal 37 16" xfId="1911" xr:uid="{00000000-0005-0000-0000-0000EE080000}"/>
    <cellStyle name="Normal 37 16 2" xfId="7700" xr:uid="{00000000-0005-0000-0000-0000EF080000}"/>
    <cellStyle name="Normal 37 17" xfId="1912" xr:uid="{00000000-0005-0000-0000-0000F0080000}"/>
    <cellStyle name="Normal 37 17 2" xfId="7768" xr:uid="{00000000-0005-0000-0000-0000F1080000}"/>
    <cellStyle name="Normal 37 18" xfId="1913" xr:uid="{00000000-0005-0000-0000-0000F2080000}"/>
    <cellStyle name="Normal 37 18 2" xfId="7837" xr:uid="{00000000-0005-0000-0000-0000F3080000}"/>
    <cellStyle name="Normal 37 19" xfId="1914" xr:uid="{00000000-0005-0000-0000-0000F4080000}"/>
    <cellStyle name="Normal 37 19 2" xfId="7907" xr:uid="{00000000-0005-0000-0000-0000F5080000}"/>
    <cellStyle name="Normal 37 2" xfId="1915" xr:uid="{00000000-0005-0000-0000-0000F6080000}"/>
    <cellStyle name="Normal 37 2 2" xfId="6488" xr:uid="{00000000-0005-0000-0000-0000F7080000}"/>
    <cellStyle name="Normal 37 20" xfId="1916" xr:uid="{00000000-0005-0000-0000-0000F8080000}"/>
    <cellStyle name="Normal 37 20 2" xfId="7975" xr:uid="{00000000-0005-0000-0000-0000F9080000}"/>
    <cellStyle name="Normal 37 21" xfId="1917" xr:uid="{00000000-0005-0000-0000-0000FA080000}"/>
    <cellStyle name="Normal 37 21 2" xfId="8046" xr:uid="{00000000-0005-0000-0000-0000FB080000}"/>
    <cellStyle name="Normal 37 22" xfId="1918" xr:uid="{00000000-0005-0000-0000-0000FC080000}"/>
    <cellStyle name="Normal 37 22 2" xfId="8115" xr:uid="{00000000-0005-0000-0000-0000FD080000}"/>
    <cellStyle name="Normal 37 23" xfId="1919" xr:uid="{00000000-0005-0000-0000-0000FE080000}"/>
    <cellStyle name="Normal 37 23 2" xfId="8131" xr:uid="{00000000-0005-0000-0000-0000FF080000}"/>
    <cellStyle name="Normal 37 24" xfId="1920" xr:uid="{00000000-0005-0000-0000-000000090000}"/>
    <cellStyle name="Normal 37 24 2" xfId="8144" xr:uid="{00000000-0005-0000-0000-000001090000}"/>
    <cellStyle name="Normal 37 25" xfId="1921" xr:uid="{00000000-0005-0000-0000-000002090000}"/>
    <cellStyle name="Normal 37 25 2" xfId="8211" xr:uid="{00000000-0005-0000-0000-000003090000}"/>
    <cellStyle name="Normal 37 26" xfId="1922" xr:uid="{00000000-0005-0000-0000-000004090000}"/>
    <cellStyle name="Normal 37 27" xfId="6475" xr:uid="{00000000-0005-0000-0000-000005090000}"/>
    <cellStyle name="Normal 37 3" xfId="1923" xr:uid="{00000000-0005-0000-0000-000006090000}"/>
    <cellStyle name="Normal 37 3 2" xfId="6760" xr:uid="{00000000-0005-0000-0000-000007090000}"/>
    <cellStyle name="Normal 37 4" xfId="1924" xr:uid="{00000000-0005-0000-0000-000008090000}"/>
    <cellStyle name="Normal 37 4 2" xfId="6778" xr:uid="{00000000-0005-0000-0000-000009090000}"/>
    <cellStyle name="Normal 37 5" xfId="1925" xr:uid="{00000000-0005-0000-0000-00000A090000}"/>
    <cellStyle name="Normal 37 5 2" xfId="6845" xr:uid="{00000000-0005-0000-0000-00000B090000}"/>
    <cellStyle name="Normal 37 6" xfId="1926" xr:uid="{00000000-0005-0000-0000-00000C090000}"/>
    <cellStyle name="Normal 37 6 2" xfId="6909" xr:uid="{00000000-0005-0000-0000-00000D090000}"/>
    <cellStyle name="Normal 37 7" xfId="1927" xr:uid="{00000000-0005-0000-0000-00000E090000}"/>
    <cellStyle name="Normal 37 7 2" xfId="6923" xr:uid="{00000000-0005-0000-0000-00000F090000}"/>
    <cellStyle name="Normal 37 8" xfId="1928" xr:uid="{00000000-0005-0000-0000-000010090000}"/>
    <cellStyle name="Normal 37 8 2" xfId="6936" xr:uid="{00000000-0005-0000-0000-000011090000}"/>
    <cellStyle name="Normal 37 9" xfId="1929" xr:uid="{00000000-0005-0000-0000-000012090000}"/>
    <cellStyle name="Normal 37 9 2" xfId="7141" xr:uid="{00000000-0005-0000-0000-000013090000}"/>
    <cellStyle name="Normal 38" xfId="1930" xr:uid="{00000000-0005-0000-0000-000014090000}"/>
    <cellStyle name="Normal 38 10" xfId="1931" xr:uid="{00000000-0005-0000-0000-000015090000}"/>
    <cellStyle name="Normal 38 10 2" xfId="7208" xr:uid="{00000000-0005-0000-0000-000016090000}"/>
    <cellStyle name="Normal 38 11" xfId="1932" xr:uid="{00000000-0005-0000-0000-000017090000}"/>
    <cellStyle name="Normal 38 11 2" xfId="7222" xr:uid="{00000000-0005-0000-0000-000018090000}"/>
    <cellStyle name="Normal 38 12" xfId="1933" xr:uid="{00000000-0005-0000-0000-000019090000}"/>
    <cellStyle name="Normal 38 12 2" xfId="7235" xr:uid="{00000000-0005-0000-0000-00001A090000}"/>
    <cellStyle name="Normal 38 13" xfId="1934" xr:uid="{00000000-0005-0000-0000-00001B090000}"/>
    <cellStyle name="Normal 38 13 2" xfId="7490" xr:uid="{00000000-0005-0000-0000-00001C090000}"/>
    <cellStyle name="Normal 38 14" xfId="1935" xr:uid="{00000000-0005-0000-0000-00001D090000}"/>
    <cellStyle name="Normal 38 14 2" xfId="7561" xr:uid="{00000000-0005-0000-0000-00001E090000}"/>
    <cellStyle name="Normal 38 15" xfId="1936" xr:uid="{00000000-0005-0000-0000-00001F090000}"/>
    <cellStyle name="Normal 38 15 2" xfId="7630" xr:uid="{00000000-0005-0000-0000-000020090000}"/>
    <cellStyle name="Normal 38 16" xfId="1937" xr:uid="{00000000-0005-0000-0000-000021090000}"/>
    <cellStyle name="Normal 38 16 2" xfId="7699" xr:uid="{00000000-0005-0000-0000-000022090000}"/>
    <cellStyle name="Normal 38 17" xfId="1938" xr:uid="{00000000-0005-0000-0000-000023090000}"/>
    <cellStyle name="Normal 38 17 2" xfId="7767" xr:uid="{00000000-0005-0000-0000-000024090000}"/>
    <cellStyle name="Normal 38 18" xfId="1939" xr:uid="{00000000-0005-0000-0000-000025090000}"/>
    <cellStyle name="Normal 38 18 2" xfId="7836" xr:uid="{00000000-0005-0000-0000-000026090000}"/>
    <cellStyle name="Normal 38 19" xfId="1940" xr:uid="{00000000-0005-0000-0000-000027090000}"/>
    <cellStyle name="Normal 38 19 2" xfId="7906" xr:uid="{00000000-0005-0000-0000-000028090000}"/>
    <cellStyle name="Normal 38 2" xfId="1941" xr:uid="{00000000-0005-0000-0000-000029090000}"/>
    <cellStyle name="Normal 38 2 2" xfId="6489" xr:uid="{00000000-0005-0000-0000-00002A090000}"/>
    <cellStyle name="Normal 38 20" xfId="1942" xr:uid="{00000000-0005-0000-0000-00002B090000}"/>
    <cellStyle name="Normal 38 20 2" xfId="7974" xr:uid="{00000000-0005-0000-0000-00002C090000}"/>
    <cellStyle name="Normal 38 21" xfId="1943" xr:uid="{00000000-0005-0000-0000-00002D090000}"/>
    <cellStyle name="Normal 38 21 2" xfId="8045" xr:uid="{00000000-0005-0000-0000-00002E090000}"/>
    <cellStyle name="Normal 38 22" xfId="1944" xr:uid="{00000000-0005-0000-0000-00002F090000}"/>
    <cellStyle name="Normal 38 22 2" xfId="8114" xr:uid="{00000000-0005-0000-0000-000030090000}"/>
    <cellStyle name="Normal 38 23" xfId="1945" xr:uid="{00000000-0005-0000-0000-000031090000}"/>
    <cellStyle name="Normal 38 23 2" xfId="8130" xr:uid="{00000000-0005-0000-0000-000032090000}"/>
    <cellStyle name="Normal 38 24" xfId="1946" xr:uid="{00000000-0005-0000-0000-000033090000}"/>
    <cellStyle name="Normal 38 24 2" xfId="8143" xr:uid="{00000000-0005-0000-0000-000034090000}"/>
    <cellStyle name="Normal 38 25" xfId="1947" xr:uid="{00000000-0005-0000-0000-000035090000}"/>
    <cellStyle name="Normal 38 25 2" xfId="8210" xr:uid="{00000000-0005-0000-0000-000036090000}"/>
    <cellStyle name="Normal 38 26" xfId="6474" xr:uid="{00000000-0005-0000-0000-000037090000}"/>
    <cellStyle name="Normal 38 3" xfId="1948" xr:uid="{00000000-0005-0000-0000-000038090000}"/>
    <cellStyle name="Normal 38 3 2" xfId="6759" xr:uid="{00000000-0005-0000-0000-000039090000}"/>
    <cellStyle name="Normal 38 4" xfId="1949" xr:uid="{00000000-0005-0000-0000-00003A090000}"/>
    <cellStyle name="Normal 38 4 2" xfId="6777" xr:uid="{00000000-0005-0000-0000-00003B090000}"/>
    <cellStyle name="Normal 38 5" xfId="1950" xr:uid="{00000000-0005-0000-0000-00003C090000}"/>
    <cellStyle name="Normal 38 5 2" xfId="6844" xr:uid="{00000000-0005-0000-0000-00003D090000}"/>
    <cellStyle name="Normal 38 6" xfId="1951" xr:uid="{00000000-0005-0000-0000-00003E090000}"/>
    <cellStyle name="Normal 38 6 2" xfId="6908" xr:uid="{00000000-0005-0000-0000-00003F090000}"/>
    <cellStyle name="Normal 38 7" xfId="1952" xr:uid="{00000000-0005-0000-0000-000040090000}"/>
    <cellStyle name="Normal 38 7 2" xfId="6922" xr:uid="{00000000-0005-0000-0000-000041090000}"/>
    <cellStyle name="Normal 38 8" xfId="1953" xr:uid="{00000000-0005-0000-0000-000042090000}"/>
    <cellStyle name="Normal 38 8 2" xfId="6935" xr:uid="{00000000-0005-0000-0000-000043090000}"/>
    <cellStyle name="Normal 38 9" xfId="1954" xr:uid="{00000000-0005-0000-0000-000044090000}"/>
    <cellStyle name="Normal 38 9 2" xfId="7140" xr:uid="{00000000-0005-0000-0000-000045090000}"/>
    <cellStyle name="Normal 39" xfId="1955" xr:uid="{00000000-0005-0000-0000-000046090000}"/>
    <cellStyle name="Normal 4" xfId="51" xr:uid="{00000000-0005-0000-0000-000047090000}"/>
    <cellStyle name="Normal 4 10" xfId="1957" xr:uid="{00000000-0005-0000-0000-000048090000}"/>
    <cellStyle name="Normal 4 11" xfId="1956" xr:uid="{00000000-0005-0000-0000-000049090000}"/>
    <cellStyle name="Normal 4 12" xfId="8253" xr:uid="{94E018CF-29AC-4412-90A4-FE60264B4FAC}"/>
    <cellStyle name="Normal 4 2" xfId="1958" xr:uid="{00000000-0005-0000-0000-00004A090000}"/>
    <cellStyle name="Normal 4 2 2" xfId="1959" xr:uid="{00000000-0005-0000-0000-00004B090000}"/>
    <cellStyle name="Normal 4 2 2 2" xfId="1960" xr:uid="{00000000-0005-0000-0000-00004C090000}"/>
    <cellStyle name="Normal 4 2 2 3" xfId="1961" xr:uid="{00000000-0005-0000-0000-00004D090000}"/>
    <cellStyle name="Normal 4 2 3" xfId="1962" xr:uid="{00000000-0005-0000-0000-00004E090000}"/>
    <cellStyle name="Normal 4 2 4" xfId="1963" xr:uid="{00000000-0005-0000-0000-00004F090000}"/>
    <cellStyle name="Normal 4 2 4 10" xfId="1964" xr:uid="{00000000-0005-0000-0000-000050090000}"/>
    <cellStyle name="Normal 4 2 4 10 2" xfId="7022" xr:uid="{00000000-0005-0000-0000-000051090000}"/>
    <cellStyle name="Normal 4 2 4 11" xfId="1965" xr:uid="{00000000-0005-0000-0000-000052090000}"/>
    <cellStyle name="Normal 4 2 4 11 2" xfId="7001" xr:uid="{00000000-0005-0000-0000-000053090000}"/>
    <cellStyle name="Normal 4 2 4 12" xfId="1966" xr:uid="{00000000-0005-0000-0000-000054090000}"/>
    <cellStyle name="Normal 4 2 4 12 2" xfId="7355" xr:uid="{00000000-0005-0000-0000-000055090000}"/>
    <cellStyle name="Normal 4 2 4 13" xfId="1967" xr:uid="{00000000-0005-0000-0000-000056090000}"/>
    <cellStyle name="Normal 4 2 4 13 2" xfId="7317" xr:uid="{00000000-0005-0000-0000-000057090000}"/>
    <cellStyle name="Normal 4 2 4 14" xfId="1968" xr:uid="{00000000-0005-0000-0000-000058090000}"/>
    <cellStyle name="Normal 4 2 4 14 2" xfId="7358" xr:uid="{00000000-0005-0000-0000-000059090000}"/>
    <cellStyle name="Normal 4 2 4 15" xfId="1969" xr:uid="{00000000-0005-0000-0000-00005A090000}"/>
    <cellStyle name="Normal 4 2 4 15 2" xfId="7313" xr:uid="{00000000-0005-0000-0000-00005B090000}"/>
    <cellStyle name="Normal 4 2 4 16" xfId="1970" xr:uid="{00000000-0005-0000-0000-00005C090000}"/>
    <cellStyle name="Normal 4 2 4 16 2" xfId="7363" xr:uid="{00000000-0005-0000-0000-00005D090000}"/>
    <cellStyle name="Normal 4 2 4 17" xfId="1971" xr:uid="{00000000-0005-0000-0000-00005E090000}"/>
    <cellStyle name="Normal 4 2 4 17 2" xfId="7308" xr:uid="{00000000-0005-0000-0000-00005F090000}"/>
    <cellStyle name="Normal 4 2 4 18" xfId="1972" xr:uid="{00000000-0005-0000-0000-000060090000}"/>
    <cellStyle name="Normal 4 2 4 18 2" xfId="7367" xr:uid="{00000000-0005-0000-0000-000061090000}"/>
    <cellStyle name="Normal 4 2 4 19" xfId="1973" xr:uid="{00000000-0005-0000-0000-000062090000}"/>
    <cellStyle name="Normal 4 2 4 19 2" xfId="7304" xr:uid="{00000000-0005-0000-0000-000063090000}"/>
    <cellStyle name="Normal 4 2 4 2" xfId="1974" xr:uid="{00000000-0005-0000-0000-000064090000}"/>
    <cellStyle name="Normal 4 2 4 2 2" xfId="6635" xr:uid="{00000000-0005-0000-0000-000065090000}"/>
    <cellStyle name="Normal 4 2 4 20" xfId="1975" xr:uid="{00000000-0005-0000-0000-000066090000}"/>
    <cellStyle name="Normal 4 2 4 20 2" xfId="7371" xr:uid="{00000000-0005-0000-0000-000067090000}"/>
    <cellStyle name="Normal 4 2 4 21" xfId="1976" xr:uid="{00000000-0005-0000-0000-000068090000}"/>
    <cellStyle name="Normal 4 2 4 21 2" xfId="7300" xr:uid="{00000000-0005-0000-0000-000069090000}"/>
    <cellStyle name="Normal 4 2 4 22" xfId="1977" xr:uid="{00000000-0005-0000-0000-00006A090000}"/>
    <cellStyle name="Normal 4 2 4 22 2" xfId="7427" xr:uid="{00000000-0005-0000-0000-00006B090000}"/>
    <cellStyle name="Normal 4 2 4 23" xfId="1978" xr:uid="{00000000-0005-0000-0000-00006C090000}"/>
    <cellStyle name="Normal 4 2 4 23 2" xfId="7498" xr:uid="{00000000-0005-0000-0000-00006D090000}"/>
    <cellStyle name="Normal 4 2 4 24" xfId="1979" xr:uid="{00000000-0005-0000-0000-00006E090000}"/>
    <cellStyle name="Normal 4 2 4 24 2" xfId="8038" xr:uid="{00000000-0005-0000-0000-00006F090000}"/>
    <cellStyle name="Normal 4 2 4 25" xfId="6413" xr:uid="{00000000-0005-0000-0000-000070090000}"/>
    <cellStyle name="Normal 4 2 4 3" xfId="1980" xr:uid="{00000000-0005-0000-0000-000071090000}"/>
    <cellStyle name="Normal 4 2 4 3 2" xfId="6608" xr:uid="{00000000-0005-0000-0000-000072090000}"/>
    <cellStyle name="Normal 4 2 4 4" xfId="1981" xr:uid="{00000000-0005-0000-0000-000073090000}"/>
    <cellStyle name="Normal 4 2 4 4 2" xfId="6630" xr:uid="{00000000-0005-0000-0000-000074090000}"/>
    <cellStyle name="Normal 4 2 4 5" xfId="1982" xr:uid="{00000000-0005-0000-0000-000075090000}"/>
    <cellStyle name="Normal 4 2 4 5 2" xfId="6609" xr:uid="{00000000-0005-0000-0000-000076090000}"/>
    <cellStyle name="Normal 4 2 4 6" xfId="1983" xr:uid="{00000000-0005-0000-0000-000077090000}"/>
    <cellStyle name="Normal 4 2 4 6 2" xfId="6639" xr:uid="{00000000-0005-0000-0000-000078090000}"/>
    <cellStyle name="Normal 4 2 4 7" xfId="1984" xr:uid="{00000000-0005-0000-0000-000079090000}"/>
    <cellStyle name="Normal 4 2 4 7 2" xfId="6605" xr:uid="{00000000-0005-0000-0000-00007A090000}"/>
    <cellStyle name="Normal 4 2 4 8" xfId="1985" xr:uid="{00000000-0005-0000-0000-00007B090000}"/>
    <cellStyle name="Normal 4 2 4 8 2" xfId="7020" xr:uid="{00000000-0005-0000-0000-00007C090000}"/>
    <cellStyle name="Normal 4 2 4 9" xfId="1986" xr:uid="{00000000-0005-0000-0000-00007D090000}"/>
    <cellStyle name="Normal 4 2 4 9 2" xfId="7003" xr:uid="{00000000-0005-0000-0000-00007E090000}"/>
    <cellStyle name="Normal 4 2 5" xfId="1987" xr:uid="{00000000-0005-0000-0000-00007F090000}"/>
    <cellStyle name="Normal 4 3" xfId="1988" xr:uid="{00000000-0005-0000-0000-000080090000}"/>
    <cellStyle name="Normal 4 3 2" xfId="1989" xr:uid="{00000000-0005-0000-0000-000081090000}"/>
    <cellStyle name="Normal 4 4" xfId="1990" xr:uid="{00000000-0005-0000-0000-000082090000}"/>
    <cellStyle name="Normal 4 5" xfId="1991" xr:uid="{00000000-0005-0000-0000-000083090000}"/>
    <cellStyle name="Normal 4 5 10" xfId="1992" xr:uid="{00000000-0005-0000-0000-000084090000}"/>
    <cellStyle name="Normal 4 5 10 2" xfId="7023" xr:uid="{00000000-0005-0000-0000-000085090000}"/>
    <cellStyle name="Normal 4 5 11" xfId="1993" xr:uid="{00000000-0005-0000-0000-000086090000}"/>
    <cellStyle name="Normal 4 5 11 2" xfId="7000" xr:uid="{00000000-0005-0000-0000-000087090000}"/>
    <cellStyle name="Normal 4 5 12" xfId="1994" xr:uid="{00000000-0005-0000-0000-000088090000}"/>
    <cellStyle name="Normal 4 5 12 2" xfId="7357" xr:uid="{00000000-0005-0000-0000-000089090000}"/>
    <cellStyle name="Normal 4 5 13" xfId="1995" xr:uid="{00000000-0005-0000-0000-00008A090000}"/>
    <cellStyle name="Normal 4 5 13 2" xfId="7314" xr:uid="{00000000-0005-0000-0000-00008B090000}"/>
    <cellStyle name="Normal 4 5 14" xfId="1996" xr:uid="{00000000-0005-0000-0000-00008C090000}"/>
    <cellStyle name="Normal 4 5 14 2" xfId="7361" xr:uid="{00000000-0005-0000-0000-00008D090000}"/>
    <cellStyle name="Normal 4 5 15" xfId="1997" xr:uid="{00000000-0005-0000-0000-00008E090000}"/>
    <cellStyle name="Normal 4 5 15 2" xfId="7310" xr:uid="{00000000-0005-0000-0000-00008F090000}"/>
    <cellStyle name="Normal 4 5 16" xfId="1998" xr:uid="{00000000-0005-0000-0000-000090090000}"/>
    <cellStyle name="Normal 4 5 16 2" xfId="7365" xr:uid="{00000000-0005-0000-0000-000091090000}"/>
    <cellStyle name="Normal 4 5 17" xfId="1999" xr:uid="{00000000-0005-0000-0000-000092090000}"/>
    <cellStyle name="Normal 4 5 17 2" xfId="7306" xr:uid="{00000000-0005-0000-0000-000093090000}"/>
    <cellStyle name="Normal 4 5 18" xfId="2000" xr:uid="{00000000-0005-0000-0000-000094090000}"/>
    <cellStyle name="Normal 4 5 18 2" xfId="7369" xr:uid="{00000000-0005-0000-0000-000095090000}"/>
    <cellStyle name="Normal 4 5 19" xfId="2001" xr:uid="{00000000-0005-0000-0000-000096090000}"/>
    <cellStyle name="Normal 4 5 19 2" xfId="7302" xr:uid="{00000000-0005-0000-0000-000097090000}"/>
    <cellStyle name="Normal 4 5 2" xfId="2002" xr:uid="{00000000-0005-0000-0000-000098090000}"/>
    <cellStyle name="Normal 4 5 2 2" xfId="6637" xr:uid="{00000000-0005-0000-0000-000099090000}"/>
    <cellStyle name="Normal 4 5 20" xfId="2003" xr:uid="{00000000-0005-0000-0000-00009A090000}"/>
    <cellStyle name="Normal 4 5 20 2" xfId="7829" xr:uid="{00000000-0005-0000-0000-00009B090000}"/>
    <cellStyle name="Normal 4 5 21" xfId="2004" xr:uid="{00000000-0005-0000-0000-00009C090000}"/>
    <cellStyle name="Normal 4 5 21 2" xfId="7299" xr:uid="{00000000-0005-0000-0000-00009D090000}"/>
    <cellStyle name="Normal 4 5 22" xfId="2005" xr:uid="{00000000-0005-0000-0000-00009E090000}"/>
    <cellStyle name="Normal 4 5 22 2" xfId="7428" xr:uid="{00000000-0005-0000-0000-00009F090000}"/>
    <cellStyle name="Normal 4 5 23" xfId="2006" xr:uid="{00000000-0005-0000-0000-0000A0090000}"/>
    <cellStyle name="Normal 4 5 23 2" xfId="7499" xr:uid="{00000000-0005-0000-0000-0000A1090000}"/>
    <cellStyle name="Normal 4 5 24" xfId="2007" xr:uid="{00000000-0005-0000-0000-0000A2090000}"/>
    <cellStyle name="Normal 4 5 24 2" xfId="8122" xr:uid="{00000000-0005-0000-0000-0000A3090000}"/>
    <cellStyle name="Normal 4 5 25" xfId="6414" xr:uid="{00000000-0005-0000-0000-0000A4090000}"/>
    <cellStyle name="Normal 4 5 3" xfId="2008" xr:uid="{00000000-0005-0000-0000-0000A5090000}"/>
    <cellStyle name="Normal 4 5 3 2" xfId="6606" xr:uid="{00000000-0005-0000-0000-0000A6090000}"/>
    <cellStyle name="Normal 4 5 4" xfId="2009" xr:uid="{00000000-0005-0000-0000-0000A7090000}"/>
    <cellStyle name="Normal 4 5 4 2" xfId="6632" xr:uid="{00000000-0005-0000-0000-0000A8090000}"/>
    <cellStyle name="Normal 4 5 5" xfId="2010" xr:uid="{00000000-0005-0000-0000-0000A9090000}"/>
    <cellStyle name="Normal 4 5 5 2" xfId="6607" xr:uid="{00000000-0005-0000-0000-0000AA090000}"/>
    <cellStyle name="Normal 4 5 6" xfId="2011" xr:uid="{00000000-0005-0000-0000-0000AB090000}"/>
    <cellStyle name="Normal 4 5 6 2" xfId="6640" xr:uid="{00000000-0005-0000-0000-0000AC090000}"/>
    <cellStyle name="Normal 4 5 7" xfId="2012" xr:uid="{00000000-0005-0000-0000-0000AD090000}"/>
    <cellStyle name="Normal 4 5 7 2" xfId="6837" xr:uid="{00000000-0005-0000-0000-0000AE090000}"/>
    <cellStyle name="Normal 4 5 8" xfId="2013" xr:uid="{00000000-0005-0000-0000-0000AF090000}"/>
    <cellStyle name="Normal 4 5 8 2" xfId="7021" xr:uid="{00000000-0005-0000-0000-0000B0090000}"/>
    <cellStyle name="Normal 4 5 9" xfId="2014" xr:uid="{00000000-0005-0000-0000-0000B1090000}"/>
    <cellStyle name="Normal 4 5 9 2" xfId="7002" xr:uid="{00000000-0005-0000-0000-0000B2090000}"/>
    <cellStyle name="Normal 4 6" xfId="2015" xr:uid="{00000000-0005-0000-0000-0000B3090000}"/>
    <cellStyle name="Normal 4 6 2" xfId="8235" xr:uid="{00000000-0005-0000-0000-0000B4090000}"/>
    <cellStyle name="Normal 4 7" xfId="2016" xr:uid="{00000000-0005-0000-0000-0000B5090000}"/>
    <cellStyle name="Normal 4 8" xfId="2017" xr:uid="{00000000-0005-0000-0000-0000B6090000}"/>
    <cellStyle name="Normal 4 9" xfId="6393" xr:uid="{00000000-0005-0000-0000-0000B7090000}"/>
    <cellStyle name="Normal 40" xfId="2018" xr:uid="{00000000-0005-0000-0000-0000B8090000}"/>
    <cellStyle name="Normal 40 2" xfId="8225" xr:uid="{00000000-0005-0000-0000-0000B9090000}"/>
    <cellStyle name="Normal 41" xfId="2019" xr:uid="{00000000-0005-0000-0000-0000BA090000}"/>
    <cellStyle name="Normal 41 2" xfId="8227" xr:uid="{00000000-0005-0000-0000-0000BB090000}"/>
    <cellStyle name="Normal 42" xfId="2020" xr:uid="{00000000-0005-0000-0000-0000BC090000}"/>
    <cellStyle name="Normal 42 2" xfId="8228" xr:uid="{00000000-0005-0000-0000-0000BD090000}"/>
    <cellStyle name="Normal 43" xfId="2021" xr:uid="{00000000-0005-0000-0000-0000BE090000}"/>
    <cellStyle name="Normal 43 2" xfId="8229" xr:uid="{00000000-0005-0000-0000-0000BF090000}"/>
    <cellStyle name="Normal 45" xfId="2022" xr:uid="{00000000-0005-0000-0000-0000C0090000}"/>
    <cellStyle name="Normal 45 2" xfId="8230" xr:uid="{00000000-0005-0000-0000-0000C1090000}"/>
    <cellStyle name="Normal 46" xfId="2023" xr:uid="{00000000-0005-0000-0000-0000C2090000}"/>
    <cellStyle name="Normal 46 2" xfId="8231" xr:uid="{00000000-0005-0000-0000-0000C3090000}"/>
    <cellStyle name="Normal 49" xfId="52" xr:uid="{00000000-0005-0000-0000-0000C4090000}"/>
    <cellStyle name="Normal 5" xfId="2024" xr:uid="{00000000-0005-0000-0000-0000C5090000}"/>
    <cellStyle name="Normal 5 2" xfId="2025" xr:uid="{00000000-0005-0000-0000-0000C6090000}"/>
    <cellStyle name="Normal 5 2 2" xfId="2026" xr:uid="{00000000-0005-0000-0000-0000C7090000}"/>
    <cellStyle name="Normal 5 2 3" xfId="2027" xr:uid="{00000000-0005-0000-0000-0000C8090000}"/>
    <cellStyle name="Normal 5 2 3 2" xfId="2028" xr:uid="{00000000-0005-0000-0000-0000C9090000}"/>
    <cellStyle name="Normal 5 3" xfId="2029" xr:uid="{00000000-0005-0000-0000-0000CA090000}"/>
    <cellStyle name="Normal 5 3 2" xfId="8236" xr:uid="{00000000-0005-0000-0000-0000CB090000}"/>
    <cellStyle name="Normal 5 4" xfId="2030" xr:uid="{00000000-0005-0000-0000-0000CC090000}"/>
    <cellStyle name="Normal 5 47" xfId="2031" xr:uid="{00000000-0005-0000-0000-0000CD090000}"/>
    <cellStyle name="Normal 5 5" xfId="6394" xr:uid="{00000000-0005-0000-0000-0000CE090000}"/>
    <cellStyle name="Normal 5 58" xfId="2032" xr:uid="{00000000-0005-0000-0000-0000CF090000}"/>
    <cellStyle name="Normal 5 66" xfId="2033" xr:uid="{00000000-0005-0000-0000-0000D0090000}"/>
    <cellStyle name="Normal 50" xfId="2034" xr:uid="{00000000-0005-0000-0000-0000D1090000}"/>
    <cellStyle name="Normal 50 2" xfId="8226" xr:uid="{00000000-0005-0000-0000-0000D2090000}"/>
    <cellStyle name="Normal 51" xfId="2035" xr:uid="{00000000-0005-0000-0000-0000D3090000}"/>
    <cellStyle name="Normal 52" xfId="2036" xr:uid="{00000000-0005-0000-0000-0000D4090000}"/>
    <cellStyle name="Normal 52 2" xfId="8224" xr:uid="{00000000-0005-0000-0000-0000D5090000}"/>
    <cellStyle name="Normal 54" xfId="2037" xr:uid="{00000000-0005-0000-0000-0000D6090000}"/>
    <cellStyle name="Normal 54 2" xfId="8223" xr:uid="{00000000-0005-0000-0000-0000D7090000}"/>
    <cellStyle name="Normal 57" xfId="53" xr:uid="{00000000-0005-0000-0000-0000D8090000}"/>
    <cellStyle name="Normal 57 2" xfId="2038" xr:uid="{00000000-0005-0000-0000-0000D9090000}"/>
    <cellStyle name="Normal 58" xfId="54" xr:uid="{00000000-0005-0000-0000-0000DA090000}"/>
    <cellStyle name="Normal 59" xfId="55" xr:uid="{00000000-0005-0000-0000-0000DB090000}"/>
    <cellStyle name="Normal 59 2" xfId="2039" xr:uid="{00000000-0005-0000-0000-0000DC090000}"/>
    <cellStyle name="Normal 6" xfId="2040" xr:uid="{00000000-0005-0000-0000-0000DD090000}"/>
    <cellStyle name="Normal 6 13" xfId="56" xr:uid="{00000000-0005-0000-0000-0000DE090000}"/>
    <cellStyle name="Normal 6 2" xfId="2041" xr:uid="{00000000-0005-0000-0000-0000DF090000}"/>
    <cellStyle name="Normal 6 2 2" xfId="2042" xr:uid="{00000000-0005-0000-0000-0000E0090000}"/>
    <cellStyle name="Normal 6 2 3" xfId="57" xr:uid="{00000000-0005-0000-0000-0000E1090000}"/>
    <cellStyle name="Normal 6 2 3 2" xfId="2043" xr:uid="{00000000-0005-0000-0000-0000E2090000}"/>
    <cellStyle name="Normal 6 2 5" xfId="58" xr:uid="{00000000-0005-0000-0000-0000E3090000}"/>
    <cellStyle name="Normal 6 3" xfId="2044" xr:uid="{00000000-0005-0000-0000-0000E4090000}"/>
    <cellStyle name="Normal 6 3 2" xfId="2045" xr:uid="{00000000-0005-0000-0000-0000E5090000}"/>
    <cellStyle name="Normal 6 3 3" xfId="2046" xr:uid="{00000000-0005-0000-0000-0000E6090000}"/>
    <cellStyle name="Normal 6 4" xfId="2047" xr:uid="{00000000-0005-0000-0000-0000E7090000}"/>
    <cellStyle name="Normal 6 4 2" xfId="8237" xr:uid="{00000000-0005-0000-0000-0000E8090000}"/>
    <cellStyle name="Normal 6 5" xfId="2048" xr:uid="{00000000-0005-0000-0000-0000E9090000}"/>
    <cellStyle name="Normal 6 6" xfId="2049" xr:uid="{00000000-0005-0000-0000-0000EA090000}"/>
    <cellStyle name="Normal 6 7" xfId="6395" xr:uid="{00000000-0005-0000-0000-0000EB090000}"/>
    <cellStyle name="Normal 60" xfId="59" xr:uid="{00000000-0005-0000-0000-0000EC090000}"/>
    <cellStyle name="Normal 60 2" xfId="2050" xr:uid="{00000000-0005-0000-0000-0000ED090000}"/>
    <cellStyle name="Normal 61" xfId="60" xr:uid="{00000000-0005-0000-0000-0000EE090000}"/>
    <cellStyle name="Normal 61 2" xfId="2051" xr:uid="{00000000-0005-0000-0000-0000EF090000}"/>
    <cellStyle name="Normal 64" xfId="61" xr:uid="{00000000-0005-0000-0000-0000F0090000}"/>
    <cellStyle name="Normal 64 2" xfId="2052" xr:uid="{00000000-0005-0000-0000-0000F1090000}"/>
    <cellStyle name="Normal 65" xfId="62" xr:uid="{00000000-0005-0000-0000-0000F2090000}"/>
    <cellStyle name="Normal 66" xfId="63" xr:uid="{00000000-0005-0000-0000-0000F3090000}"/>
    <cellStyle name="Normal 67" xfId="64" xr:uid="{00000000-0005-0000-0000-0000F4090000}"/>
    <cellStyle name="Normal 69" xfId="65" xr:uid="{00000000-0005-0000-0000-0000F5090000}"/>
    <cellStyle name="Normal 7" xfId="66" xr:uid="{00000000-0005-0000-0000-0000F6090000}"/>
    <cellStyle name="Normal 7 10" xfId="67" xr:uid="{00000000-0005-0000-0000-0000F7090000}"/>
    <cellStyle name="Normal 7 2" xfId="2054" xr:uid="{00000000-0005-0000-0000-0000F8090000}"/>
    <cellStyle name="Normal 7 3" xfId="2055" xr:uid="{00000000-0005-0000-0000-0000F9090000}"/>
    <cellStyle name="Normal 7 4" xfId="4958" xr:uid="{00000000-0005-0000-0000-0000FA090000}"/>
    <cellStyle name="Normal 7 5" xfId="2053" xr:uid="{00000000-0005-0000-0000-0000FB090000}"/>
    <cellStyle name="Normal 7 8" xfId="2056" xr:uid="{00000000-0005-0000-0000-0000FC090000}"/>
    <cellStyle name="Normal 70" xfId="68" xr:uid="{00000000-0005-0000-0000-0000FD090000}"/>
    <cellStyle name="Normal 71" xfId="69" xr:uid="{00000000-0005-0000-0000-0000FE090000}"/>
    <cellStyle name="Normal 72" xfId="70" xr:uid="{00000000-0005-0000-0000-0000FF090000}"/>
    <cellStyle name="Normal 73" xfId="71" xr:uid="{00000000-0005-0000-0000-0000000A0000}"/>
    <cellStyle name="Normal 8" xfId="72" xr:uid="{00000000-0005-0000-0000-0000010A0000}"/>
    <cellStyle name="Normal 8 2" xfId="2058" xr:uid="{00000000-0005-0000-0000-0000020A0000}"/>
    <cellStyle name="Normal 8 3" xfId="2057" xr:uid="{00000000-0005-0000-0000-0000030A0000}"/>
    <cellStyle name="Normal 9" xfId="73" xr:uid="{00000000-0005-0000-0000-0000040A0000}"/>
    <cellStyle name="Normal 9 2" xfId="2060" xr:uid="{00000000-0005-0000-0000-0000050A0000}"/>
    <cellStyle name="Normal 9 2 2" xfId="2061" xr:uid="{00000000-0005-0000-0000-0000060A0000}"/>
    <cellStyle name="Normal 9 3" xfId="2062" xr:uid="{00000000-0005-0000-0000-0000070A0000}"/>
    <cellStyle name="Normal 9 3 2" xfId="2063" xr:uid="{00000000-0005-0000-0000-0000080A0000}"/>
    <cellStyle name="Normal 9 4" xfId="2064" xr:uid="{00000000-0005-0000-0000-0000090A0000}"/>
    <cellStyle name="Normal 9 5" xfId="2065" xr:uid="{00000000-0005-0000-0000-00000A0A0000}"/>
    <cellStyle name="Normal 9 6" xfId="2059" xr:uid="{00000000-0005-0000-0000-00000B0A0000}"/>
    <cellStyle name="Normal_Sheet1" xfId="8245" xr:uid="{00000000-0005-0000-0000-00000D0A0000}"/>
    <cellStyle name="Normal_TROSKOVNIK-revizija2" xfId="74" xr:uid="{00000000-0005-0000-0000-00000F0A0000}"/>
    <cellStyle name="Normal_TROŠKOVNIK - KAM - ŽUTO" xfId="3" xr:uid="{00000000-0005-0000-0000-00000E0A0000}"/>
    <cellStyle name="Normal_TT-V-K-resto-BBAZEN-e mail" xfId="8243" xr:uid="{00000000-0005-0000-0000-0000100A0000}"/>
    <cellStyle name="Normal1" xfId="2066" xr:uid="{00000000-0005-0000-0000-0000110A0000}"/>
    <cellStyle name="Normal1 2" xfId="2067" xr:uid="{00000000-0005-0000-0000-0000120A0000}"/>
    <cellStyle name="Normal2" xfId="2068" xr:uid="{00000000-0005-0000-0000-0000130A0000}"/>
    <cellStyle name="Normal3" xfId="2069" xr:uid="{00000000-0005-0000-0000-0000140A0000}"/>
    <cellStyle name="Normalno" xfId="0" builtinId="0"/>
    <cellStyle name="Normalno 12" xfId="2070" xr:uid="{00000000-0005-0000-0000-0000160A0000}"/>
    <cellStyle name="Normalno 2" xfId="75" xr:uid="{00000000-0005-0000-0000-0000170A0000}"/>
    <cellStyle name="Normalno 2 10" xfId="2072" xr:uid="{00000000-0005-0000-0000-0000180A0000}"/>
    <cellStyle name="Normalno 2 10 2" xfId="6602" xr:uid="{00000000-0005-0000-0000-0000190A0000}"/>
    <cellStyle name="Normalno 2 11" xfId="2073" xr:uid="{00000000-0005-0000-0000-00001A0A0000}"/>
    <cellStyle name="Normalno 2 11 2" xfId="7024" xr:uid="{00000000-0005-0000-0000-00001B0A0000}"/>
    <cellStyle name="Normalno 2 12" xfId="2074" xr:uid="{00000000-0005-0000-0000-00001C0A0000}"/>
    <cellStyle name="Normalno 2 12 2" xfId="6999" xr:uid="{00000000-0005-0000-0000-00001D0A0000}"/>
    <cellStyle name="Normalno 2 13" xfId="2075" xr:uid="{00000000-0005-0000-0000-00001E0A0000}"/>
    <cellStyle name="Normalno 2 13 2" xfId="7025" xr:uid="{00000000-0005-0000-0000-00001F0A0000}"/>
    <cellStyle name="Normalno 2 14" xfId="2076" xr:uid="{00000000-0005-0000-0000-0000200A0000}"/>
    <cellStyle name="Normalno 2 14 2" xfId="6998" xr:uid="{00000000-0005-0000-0000-0000210A0000}"/>
    <cellStyle name="Normalno 2 15" xfId="2077" xr:uid="{00000000-0005-0000-0000-0000220A0000}"/>
    <cellStyle name="Normalno 2 15 2" xfId="7362" xr:uid="{00000000-0005-0000-0000-0000230A0000}"/>
    <cellStyle name="Normalno 2 16" xfId="2078" xr:uid="{00000000-0005-0000-0000-0000240A0000}"/>
    <cellStyle name="Normalno 2 16 2" xfId="7309" xr:uid="{00000000-0005-0000-0000-0000250A0000}"/>
    <cellStyle name="Normalno 2 17" xfId="2079" xr:uid="{00000000-0005-0000-0000-0000260A0000}"/>
    <cellStyle name="Normalno 2 17 2" xfId="7366" xr:uid="{00000000-0005-0000-0000-0000270A0000}"/>
    <cellStyle name="Normalno 2 18" xfId="2080" xr:uid="{00000000-0005-0000-0000-0000280A0000}"/>
    <cellStyle name="Normalno 2 18 2" xfId="7305" xr:uid="{00000000-0005-0000-0000-0000290A0000}"/>
    <cellStyle name="Normalno 2 19" xfId="2081" xr:uid="{00000000-0005-0000-0000-00002A0A0000}"/>
    <cellStyle name="Normalno 2 19 2" xfId="7370" xr:uid="{00000000-0005-0000-0000-00002B0A0000}"/>
    <cellStyle name="Normalno 2 2" xfId="76" xr:uid="{00000000-0005-0000-0000-00002C0A0000}"/>
    <cellStyle name="Normalno 2 2 2" xfId="2083" xr:uid="{00000000-0005-0000-0000-00002D0A0000}"/>
    <cellStyle name="Normalno 2 2 3" xfId="6402" xr:uid="{00000000-0005-0000-0000-00002E0A0000}"/>
    <cellStyle name="Normalno 2 2 4" xfId="2082" xr:uid="{00000000-0005-0000-0000-00002F0A0000}"/>
    <cellStyle name="Normalno 2 20" xfId="2084" xr:uid="{00000000-0005-0000-0000-0000300A0000}"/>
    <cellStyle name="Normalno 2 20 2" xfId="7301" xr:uid="{00000000-0005-0000-0000-0000310A0000}"/>
    <cellStyle name="Normalno 2 21" xfId="2085" xr:uid="{00000000-0005-0000-0000-0000320A0000}"/>
    <cellStyle name="Normalno 2 21 2" xfId="7372" xr:uid="{00000000-0005-0000-0000-0000330A0000}"/>
    <cellStyle name="Normalno 2 22" xfId="2086" xr:uid="{00000000-0005-0000-0000-0000340A0000}"/>
    <cellStyle name="Normalno 2 22 2" xfId="7298" xr:uid="{00000000-0005-0000-0000-0000350A0000}"/>
    <cellStyle name="Normalno 2 23" xfId="2087" xr:uid="{00000000-0005-0000-0000-0000360A0000}"/>
    <cellStyle name="Normalno 2 23 2" xfId="7429" xr:uid="{00000000-0005-0000-0000-0000370A0000}"/>
    <cellStyle name="Normalno 2 24" xfId="2088" xr:uid="{00000000-0005-0000-0000-0000380A0000}"/>
    <cellStyle name="Normalno 2 24 2" xfId="7500" xr:uid="{00000000-0005-0000-0000-0000390A0000}"/>
    <cellStyle name="Normalno 2 25" xfId="2089" xr:uid="{00000000-0005-0000-0000-00003A0A0000}"/>
    <cellStyle name="Normalno 2 25 2" xfId="7569" xr:uid="{00000000-0005-0000-0000-00003B0A0000}"/>
    <cellStyle name="Normalno 2 26" xfId="2090" xr:uid="{00000000-0005-0000-0000-00003C0A0000}"/>
    <cellStyle name="Normalno 2 26 2" xfId="7638" xr:uid="{00000000-0005-0000-0000-00003D0A0000}"/>
    <cellStyle name="Normalno 2 27" xfId="2091" xr:uid="{00000000-0005-0000-0000-00003E0A0000}"/>
    <cellStyle name="Normalno 2 27 2" xfId="8123" xr:uid="{00000000-0005-0000-0000-00003F0A0000}"/>
    <cellStyle name="Normalno 2 28" xfId="2092" xr:uid="{00000000-0005-0000-0000-0000400A0000}"/>
    <cellStyle name="Normalno 2 28 2" xfId="8238" xr:uid="{00000000-0005-0000-0000-0000410A0000}"/>
    <cellStyle name="Normalno 2 29" xfId="6396" xr:uid="{00000000-0005-0000-0000-0000420A0000}"/>
    <cellStyle name="Normalno 2 3" xfId="2093" xr:uid="{00000000-0005-0000-0000-0000430A0000}"/>
    <cellStyle name="Normalno 2 3 2" xfId="2094" xr:uid="{00000000-0005-0000-0000-0000440A0000}"/>
    <cellStyle name="Normalno 2 30" xfId="2071" xr:uid="{00000000-0005-0000-0000-0000450A0000}"/>
    <cellStyle name="Normalno 2 4" xfId="2095" xr:uid="{00000000-0005-0000-0000-0000460A0000}"/>
    <cellStyle name="Normalno 2 4 10" xfId="2096" xr:uid="{00000000-0005-0000-0000-0000470A0000}"/>
    <cellStyle name="Normalno 2 4 10 2" xfId="7213" xr:uid="{00000000-0005-0000-0000-0000480A0000}"/>
    <cellStyle name="Normalno 2 4 11" xfId="2097" xr:uid="{00000000-0005-0000-0000-0000490A0000}"/>
    <cellStyle name="Normalno 2 4 11 2" xfId="7227" xr:uid="{00000000-0005-0000-0000-00004A0A0000}"/>
    <cellStyle name="Normalno 2 4 12" xfId="2098" xr:uid="{00000000-0005-0000-0000-00004B0A0000}"/>
    <cellStyle name="Normalno 2 4 12 2" xfId="7240" xr:uid="{00000000-0005-0000-0000-00004C0A0000}"/>
    <cellStyle name="Normalno 2 4 13" xfId="2099" xr:uid="{00000000-0005-0000-0000-00004D0A0000}"/>
    <cellStyle name="Normalno 2 4 13 2" xfId="7495" xr:uid="{00000000-0005-0000-0000-00004E0A0000}"/>
    <cellStyle name="Normalno 2 4 14" xfId="2100" xr:uid="{00000000-0005-0000-0000-00004F0A0000}"/>
    <cellStyle name="Normalno 2 4 14 2" xfId="7566" xr:uid="{00000000-0005-0000-0000-0000500A0000}"/>
    <cellStyle name="Normalno 2 4 15" xfId="2101" xr:uid="{00000000-0005-0000-0000-0000510A0000}"/>
    <cellStyle name="Normalno 2 4 15 2" xfId="7635" xr:uid="{00000000-0005-0000-0000-0000520A0000}"/>
    <cellStyle name="Normalno 2 4 16" xfId="2102" xr:uid="{00000000-0005-0000-0000-0000530A0000}"/>
    <cellStyle name="Normalno 2 4 16 2" xfId="7704" xr:uid="{00000000-0005-0000-0000-0000540A0000}"/>
    <cellStyle name="Normalno 2 4 17" xfId="2103" xr:uid="{00000000-0005-0000-0000-0000550A0000}"/>
    <cellStyle name="Normalno 2 4 17 2" xfId="7772" xr:uid="{00000000-0005-0000-0000-0000560A0000}"/>
    <cellStyle name="Normalno 2 4 18" xfId="2104" xr:uid="{00000000-0005-0000-0000-0000570A0000}"/>
    <cellStyle name="Normalno 2 4 18 2" xfId="7841" xr:uid="{00000000-0005-0000-0000-0000580A0000}"/>
    <cellStyle name="Normalno 2 4 19" xfId="2105" xr:uid="{00000000-0005-0000-0000-0000590A0000}"/>
    <cellStyle name="Normalno 2 4 19 2" xfId="7911" xr:uid="{00000000-0005-0000-0000-00005A0A0000}"/>
    <cellStyle name="Normalno 2 4 2" xfId="2106" xr:uid="{00000000-0005-0000-0000-00005B0A0000}"/>
    <cellStyle name="Normalno 2 4 2 2" xfId="2107" xr:uid="{00000000-0005-0000-0000-00005C0A0000}"/>
    <cellStyle name="Normalno 2 4 2 2 2" xfId="2108" xr:uid="{00000000-0005-0000-0000-00005D0A0000}"/>
    <cellStyle name="Normalno 2 4 2 2 3" xfId="2109" xr:uid="{00000000-0005-0000-0000-00005E0A0000}"/>
    <cellStyle name="Normalno 2 4 2 2 3 2" xfId="8221" xr:uid="{00000000-0005-0000-0000-00005F0A0000}"/>
    <cellStyle name="Normalno 2 4 2 2 4" xfId="8218" xr:uid="{00000000-0005-0000-0000-0000600A0000}"/>
    <cellStyle name="Normalno 2 4 2 3" xfId="6490" xr:uid="{00000000-0005-0000-0000-0000610A0000}"/>
    <cellStyle name="Normalno 2 4 20" xfId="2110" xr:uid="{00000000-0005-0000-0000-0000620A0000}"/>
    <cellStyle name="Normalno 2 4 20 2" xfId="7979" xr:uid="{00000000-0005-0000-0000-0000630A0000}"/>
    <cellStyle name="Normalno 2 4 21" xfId="2111" xr:uid="{00000000-0005-0000-0000-0000640A0000}"/>
    <cellStyle name="Normalno 2 4 21 2" xfId="8050" xr:uid="{00000000-0005-0000-0000-0000650A0000}"/>
    <cellStyle name="Normalno 2 4 22" xfId="2112" xr:uid="{00000000-0005-0000-0000-0000660A0000}"/>
    <cellStyle name="Normalno 2 4 22 2" xfId="8119" xr:uid="{00000000-0005-0000-0000-0000670A0000}"/>
    <cellStyle name="Normalno 2 4 23" xfId="2113" xr:uid="{00000000-0005-0000-0000-0000680A0000}"/>
    <cellStyle name="Normalno 2 4 23 2" xfId="8135" xr:uid="{00000000-0005-0000-0000-0000690A0000}"/>
    <cellStyle name="Normalno 2 4 24" xfId="2114" xr:uid="{00000000-0005-0000-0000-00006A0A0000}"/>
    <cellStyle name="Normalno 2 4 24 2" xfId="8148" xr:uid="{00000000-0005-0000-0000-00006B0A0000}"/>
    <cellStyle name="Normalno 2 4 25" xfId="2115" xr:uid="{00000000-0005-0000-0000-00006C0A0000}"/>
    <cellStyle name="Normalno 2 4 25 2" xfId="8215" xr:uid="{00000000-0005-0000-0000-00006D0A0000}"/>
    <cellStyle name="Normalno 2 4 26" xfId="6479" xr:uid="{00000000-0005-0000-0000-00006E0A0000}"/>
    <cellStyle name="Normalno 2 4 3" xfId="2116" xr:uid="{00000000-0005-0000-0000-00006F0A0000}"/>
    <cellStyle name="Normalno 2 4 3 2" xfId="6764" xr:uid="{00000000-0005-0000-0000-0000700A0000}"/>
    <cellStyle name="Normalno 2 4 4" xfId="2117" xr:uid="{00000000-0005-0000-0000-0000710A0000}"/>
    <cellStyle name="Normalno 2 4 4 2" xfId="6782" xr:uid="{00000000-0005-0000-0000-0000720A0000}"/>
    <cellStyle name="Normalno 2 4 5" xfId="2118" xr:uid="{00000000-0005-0000-0000-0000730A0000}"/>
    <cellStyle name="Normalno 2 4 5 2" xfId="6849" xr:uid="{00000000-0005-0000-0000-0000740A0000}"/>
    <cellStyle name="Normalno 2 4 6" xfId="2119" xr:uid="{00000000-0005-0000-0000-0000750A0000}"/>
    <cellStyle name="Normalno 2 4 6 2" xfId="6913" xr:uid="{00000000-0005-0000-0000-0000760A0000}"/>
    <cellStyle name="Normalno 2 4 7" xfId="2120" xr:uid="{00000000-0005-0000-0000-0000770A0000}"/>
    <cellStyle name="Normalno 2 4 7 2" xfId="6927" xr:uid="{00000000-0005-0000-0000-0000780A0000}"/>
    <cellStyle name="Normalno 2 4 8" xfId="2121" xr:uid="{00000000-0005-0000-0000-0000790A0000}"/>
    <cellStyle name="Normalno 2 4 8 2" xfId="6940" xr:uid="{00000000-0005-0000-0000-00007A0A0000}"/>
    <cellStyle name="Normalno 2 4 9" xfId="2122" xr:uid="{00000000-0005-0000-0000-00007B0A0000}"/>
    <cellStyle name="Normalno 2 4 9 2" xfId="7145" xr:uid="{00000000-0005-0000-0000-00007C0A0000}"/>
    <cellStyle name="Normalno 2 5" xfId="2123" xr:uid="{00000000-0005-0000-0000-00007D0A0000}"/>
    <cellStyle name="Normalno 2 5 2" xfId="6638" xr:uid="{00000000-0005-0000-0000-00007E0A0000}"/>
    <cellStyle name="Normalno 2 6" xfId="2124" xr:uid="{00000000-0005-0000-0000-00007F0A0000}"/>
    <cellStyle name="Normalno 2 6 2" xfId="6603" xr:uid="{00000000-0005-0000-0000-0000800A0000}"/>
    <cellStyle name="Normalno 2 7" xfId="2125" xr:uid="{00000000-0005-0000-0000-0000810A0000}"/>
    <cellStyle name="Normalno 2 7 2" xfId="6634" xr:uid="{00000000-0005-0000-0000-0000820A0000}"/>
    <cellStyle name="Normalno 2 8" xfId="2126" xr:uid="{00000000-0005-0000-0000-0000830A0000}"/>
    <cellStyle name="Normalno 2 8 2" xfId="6604" xr:uid="{00000000-0005-0000-0000-0000840A0000}"/>
    <cellStyle name="Normalno 2 9" xfId="2127" xr:uid="{00000000-0005-0000-0000-0000850A0000}"/>
    <cellStyle name="Normalno 2 9 2" xfId="6641" xr:uid="{00000000-0005-0000-0000-0000860A0000}"/>
    <cellStyle name="Normalno 3" xfId="77" xr:uid="{00000000-0005-0000-0000-0000870A0000}"/>
    <cellStyle name="Normalno 3 2" xfId="2128" xr:uid="{00000000-0005-0000-0000-0000880A0000}"/>
    <cellStyle name="Normalno 3 3" xfId="2129" xr:uid="{00000000-0005-0000-0000-0000890A0000}"/>
    <cellStyle name="Normalno 3 3 2" xfId="8239" xr:uid="{00000000-0005-0000-0000-00008A0A0000}"/>
    <cellStyle name="Normalno 3 4" xfId="2130" xr:uid="{00000000-0005-0000-0000-00008B0A0000}"/>
    <cellStyle name="Normalno 3 5" xfId="6397" xr:uid="{00000000-0005-0000-0000-00008C0A0000}"/>
    <cellStyle name="Normalno 4" xfId="78" xr:uid="{00000000-0005-0000-0000-00008D0A0000}"/>
    <cellStyle name="Normalno 4 2" xfId="2132" xr:uid="{00000000-0005-0000-0000-00008E0A0000}"/>
    <cellStyle name="Normalno 4 2 2" xfId="2133" xr:uid="{00000000-0005-0000-0000-00008F0A0000}"/>
    <cellStyle name="Normalno 4 3" xfId="2134" xr:uid="{00000000-0005-0000-0000-0000900A0000}"/>
    <cellStyle name="Normalno 4 4" xfId="2131" xr:uid="{00000000-0005-0000-0000-0000910A0000}"/>
    <cellStyle name="Normalno 5" xfId="5" xr:uid="{00000000-0005-0000-0000-0000920A0000}"/>
    <cellStyle name="Normalno 5 2" xfId="2136" xr:uid="{00000000-0005-0000-0000-0000930A0000}"/>
    <cellStyle name="Normalno 5 3" xfId="2135" xr:uid="{00000000-0005-0000-0000-0000940A0000}"/>
    <cellStyle name="Normalno 6" xfId="2137" xr:uid="{00000000-0005-0000-0000-0000950A0000}"/>
    <cellStyle name="Normalno 7" xfId="2138" xr:uid="{00000000-0005-0000-0000-0000960A0000}"/>
    <cellStyle name="Normalno 7 2" xfId="2139" xr:uid="{00000000-0005-0000-0000-0000970A0000}"/>
    <cellStyle name="Normalno 8" xfId="2140" xr:uid="{00000000-0005-0000-0000-0000980A0000}"/>
    <cellStyle name="Normalno 9" xfId="2141" xr:uid="{00000000-0005-0000-0000-0000990A0000}"/>
    <cellStyle name="Note 1" xfId="2142" xr:uid="{00000000-0005-0000-0000-00009A0A0000}"/>
    <cellStyle name="Note 1 1" xfId="2143" xr:uid="{00000000-0005-0000-0000-00009B0A0000}"/>
    <cellStyle name="Note 1 1 10" xfId="2144" xr:uid="{00000000-0005-0000-0000-00009C0A0000}"/>
    <cellStyle name="Note 1 1 11" xfId="2145" xr:uid="{00000000-0005-0000-0000-00009D0A0000}"/>
    <cellStyle name="Note 1 1 12" xfId="2146" xr:uid="{00000000-0005-0000-0000-00009E0A0000}"/>
    <cellStyle name="Note 1 1 13" xfId="2147" xr:uid="{00000000-0005-0000-0000-00009F0A0000}"/>
    <cellStyle name="Note 1 1 14" xfId="2148" xr:uid="{00000000-0005-0000-0000-0000A00A0000}"/>
    <cellStyle name="Note 1 1 15" xfId="2149" xr:uid="{00000000-0005-0000-0000-0000A10A0000}"/>
    <cellStyle name="Note 1 1 16" xfId="2150" xr:uid="{00000000-0005-0000-0000-0000A20A0000}"/>
    <cellStyle name="Note 1 1 17" xfId="2151" xr:uid="{00000000-0005-0000-0000-0000A30A0000}"/>
    <cellStyle name="Note 1 1 18" xfId="2152" xr:uid="{00000000-0005-0000-0000-0000A40A0000}"/>
    <cellStyle name="Note 1 1 19" xfId="2153" xr:uid="{00000000-0005-0000-0000-0000A50A0000}"/>
    <cellStyle name="Note 1 1 2" xfId="2154" xr:uid="{00000000-0005-0000-0000-0000A60A0000}"/>
    <cellStyle name="Note 1 1 20" xfId="2155" xr:uid="{00000000-0005-0000-0000-0000A70A0000}"/>
    <cellStyle name="Note 1 1 21" xfId="2156" xr:uid="{00000000-0005-0000-0000-0000A80A0000}"/>
    <cellStyle name="Note 1 1 3" xfId="2157" xr:uid="{00000000-0005-0000-0000-0000A90A0000}"/>
    <cellStyle name="Note 1 1 4" xfId="2158" xr:uid="{00000000-0005-0000-0000-0000AA0A0000}"/>
    <cellStyle name="Note 1 1 5" xfId="2159" xr:uid="{00000000-0005-0000-0000-0000AB0A0000}"/>
    <cellStyle name="Note 1 1 6" xfId="2160" xr:uid="{00000000-0005-0000-0000-0000AC0A0000}"/>
    <cellStyle name="Note 1 1 7" xfId="2161" xr:uid="{00000000-0005-0000-0000-0000AD0A0000}"/>
    <cellStyle name="Note 1 1 8" xfId="2162" xr:uid="{00000000-0005-0000-0000-0000AE0A0000}"/>
    <cellStyle name="Note 1 1 9" xfId="2163" xr:uid="{00000000-0005-0000-0000-0000AF0A0000}"/>
    <cellStyle name="Note 1 10" xfId="2164" xr:uid="{00000000-0005-0000-0000-0000B00A0000}"/>
    <cellStyle name="Note 1 11" xfId="2165" xr:uid="{00000000-0005-0000-0000-0000B10A0000}"/>
    <cellStyle name="Note 1 12" xfId="2166" xr:uid="{00000000-0005-0000-0000-0000B20A0000}"/>
    <cellStyle name="Note 1 13" xfId="2167" xr:uid="{00000000-0005-0000-0000-0000B30A0000}"/>
    <cellStyle name="Note 1 14" xfId="2168" xr:uid="{00000000-0005-0000-0000-0000B40A0000}"/>
    <cellStyle name="Note 1 15" xfId="2169" xr:uid="{00000000-0005-0000-0000-0000B50A0000}"/>
    <cellStyle name="Note 1 16" xfId="2170" xr:uid="{00000000-0005-0000-0000-0000B60A0000}"/>
    <cellStyle name="Note 1 17" xfId="2171" xr:uid="{00000000-0005-0000-0000-0000B70A0000}"/>
    <cellStyle name="Note 1 18" xfId="2172" xr:uid="{00000000-0005-0000-0000-0000B80A0000}"/>
    <cellStyle name="Note 1 19" xfId="2173" xr:uid="{00000000-0005-0000-0000-0000B90A0000}"/>
    <cellStyle name="Note 1 2" xfId="2174" xr:uid="{00000000-0005-0000-0000-0000BA0A0000}"/>
    <cellStyle name="Note 1 20" xfId="2175" xr:uid="{00000000-0005-0000-0000-0000BB0A0000}"/>
    <cellStyle name="Note 1 21" xfId="2176" xr:uid="{00000000-0005-0000-0000-0000BC0A0000}"/>
    <cellStyle name="Note 1 3" xfId="2177" xr:uid="{00000000-0005-0000-0000-0000BD0A0000}"/>
    <cellStyle name="Note 1 4" xfId="2178" xr:uid="{00000000-0005-0000-0000-0000BE0A0000}"/>
    <cellStyle name="Note 1 5" xfId="2179" xr:uid="{00000000-0005-0000-0000-0000BF0A0000}"/>
    <cellStyle name="Note 1 6" xfId="2180" xr:uid="{00000000-0005-0000-0000-0000C00A0000}"/>
    <cellStyle name="Note 1 7" xfId="2181" xr:uid="{00000000-0005-0000-0000-0000C10A0000}"/>
    <cellStyle name="Note 1 8" xfId="2182" xr:uid="{00000000-0005-0000-0000-0000C20A0000}"/>
    <cellStyle name="Note 1 9" xfId="2183" xr:uid="{00000000-0005-0000-0000-0000C30A0000}"/>
    <cellStyle name="Note 2" xfId="2184" xr:uid="{00000000-0005-0000-0000-0000C40A0000}"/>
    <cellStyle name="Note 2 10" xfId="2185" xr:uid="{00000000-0005-0000-0000-0000C50A0000}"/>
    <cellStyle name="Note 2 11" xfId="2186" xr:uid="{00000000-0005-0000-0000-0000C60A0000}"/>
    <cellStyle name="Note 2 12" xfId="2187" xr:uid="{00000000-0005-0000-0000-0000C70A0000}"/>
    <cellStyle name="Note 2 13" xfId="2188" xr:uid="{00000000-0005-0000-0000-0000C80A0000}"/>
    <cellStyle name="Note 2 14" xfId="2189" xr:uid="{00000000-0005-0000-0000-0000C90A0000}"/>
    <cellStyle name="Note 2 15" xfId="2190" xr:uid="{00000000-0005-0000-0000-0000CA0A0000}"/>
    <cellStyle name="Note 2 16" xfId="2191" xr:uid="{00000000-0005-0000-0000-0000CB0A0000}"/>
    <cellStyle name="Note 2 17" xfId="2192" xr:uid="{00000000-0005-0000-0000-0000CC0A0000}"/>
    <cellStyle name="Note 2 18" xfId="2193" xr:uid="{00000000-0005-0000-0000-0000CD0A0000}"/>
    <cellStyle name="Note 2 19" xfId="2194" xr:uid="{00000000-0005-0000-0000-0000CE0A0000}"/>
    <cellStyle name="Note 2 2" xfId="2195" xr:uid="{00000000-0005-0000-0000-0000CF0A0000}"/>
    <cellStyle name="Note 2 2 10" xfId="2196" xr:uid="{00000000-0005-0000-0000-0000D00A0000}"/>
    <cellStyle name="Note 2 2 11" xfId="2197" xr:uid="{00000000-0005-0000-0000-0000D10A0000}"/>
    <cellStyle name="Note 2 2 12" xfId="2198" xr:uid="{00000000-0005-0000-0000-0000D20A0000}"/>
    <cellStyle name="Note 2 2 13" xfId="2199" xr:uid="{00000000-0005-0000-0000-0000D30A0000}"/>
    <cellStyle name="Note 2 2 14" xfId="2200" xr:uid="{00000000-0005-0000-0000-0000D40A0000}"/>
    <cellStyle name="Note 2 2 15" xfId="2201" xr:uid="{00000000-0005-0000-0000-0000D50A0000}"/>
    <cellStyle name="Note 2 2 16" xfId="2202" xr:uid="{00000000-0005-0000-0000-0000D60A0000}"/>
    <cellStyle name="Note 2 2 17" xfId="2203" xr:uid="{00000000-0005-0000-0000-0000D70A0000}"/>
    <cellStyle name="Note 2 2 18" xfId="2204" xr:uid="{00000000-0005-0000-0000-0000D80A0000}"/>
    <cellStyle name="Note 2 2 19" xfId="2205" xr:uid="{00000000-0005-0000-0000-0000D90A0000}"/>
    <cellStyle name="Note 2 2 2" xfId="2206" xr:uid="{00000000-0005-0000-0000-0000DA0A0000}"/>
    <cellStyle name="Note 2 2 2 10" xfId="2207" xr:uid="{00000000-0005-0000-0000-0000DB0A0000}"/>
    <cellStyle name="Note 2 2 2 11" xfId="2208" xr:uid="{00000000-0005-0000-0000-0000DC0A0000}"/>
    <cellStyle name="Note 2 2 2 12" xfId="2209" xr:uid="{00000000-0005-0000-0000-0000DD0A0000}"/>
    <cellStyle name="Note 2 2 2 13" xfId="2210" xr:uid="{00000000-0005-0000-0000-0000DE0A0000}"/>
    <cellStyle name="Note 2 2 2 14" xfId="2211" xr:uid="{00000000-0005-0000-0000-0000DF0A0000}"/>
    <cellStyle name="Note 2 2 2 15" xfId="2212" xr:uid="{00000000-0005-0000-0000-0000E00A0000}"/>
    <cellStyle name="Note 2 2 2 16" xfId="2213" xr:uid="{00000000-0005-0000-0000-0000E10A0000}"/>
    <cellStyle name="Note 2 2 2 17" xfId="2214" xr:uid="{00000000-0005-0000-0000-0000E20A0000}"/>
    <cellStyle name="Note 2 2 2 18" xfId="2215" xr:uid="{00000000-0005-0000-0000-0000E30A0000}"/>
    <cellStyle name="Note 2 2 2 19" xfId="2216" xr:uid="{00000000-0005-0000-0000-0000E40A0000}"/>
    <cellStyle name="Note 2 2 2 2" xfId="2217" xr:uid="{00000000-0005-0000-0000-0000E50A0000}"/>
    <cellStyle name="Note 2 2 2 20" xfId="2218" xr:uid="{00000000-0005-0000-0000-0000E60A0000}"/>
    <cellStyle name="Note 2 2 2 21" xfId="2219" xr:uid="{00000000-0005-0000-0000-0000E70A0000}"/>
    <cellStyle name="Note 2 2 2 3" xfId="2220" xr:uid="{00000000-0005-0000-0000-0000E80A0000}"/>
    <cellStyle name="Note 2 2 2 4" xfId="2221" xr:uid="{00000000-0005-0000-0000-0000E90A0000}"/>
    <cellStyle name="Note 2 2 2 5" xfId="2222" xr:uid="{00000000-0005-0000-0000-0000EA0A0000}"/>
    <cellStyle name="Note 2 2 2 6" xfId="2223" xr:uid="{00000000-0005-0000-0000-0000EB0A0000}"/>
    <cellStyle name="Note 2 2 2 7" xfId="2224" xr:uid="{00000000-0005-0000-0000-0000EC0A0000}"/>
    <cellStyle name="Note 2 2 2 8" xfId="2225" xr:uid="{00000000-0005-0000-0000-0000ED0A0000}"/>
    <cellStyle name="Note 2 2 2 9" xfId="2226" xr:uid="{00000000-0005-0000-0000-0000EE0A0000}"/>
    <cellStyle name="Note 2 2 20" xfId="2227" xr:uid="{00000000-0005-0000-0000-0000EF0A0000}"/>
    <cellStyle name="Note 2 2 21" xfId="2228" xr:uid="{00000000-0005-0000-0000-0000F00A0000}"/>
    <cellStyle name="Note 2 2 22" xfId="2229" xr:uid="{00000000-0005-0000-0000-0000F10A0000}"/>
    <cellStyle name="Note 2 2 23" xfId="2230" xr:uid="{00000000-0005-0000-0000-0000F20A0000}"/>
    <cellStyle name="Note 2 2 3" xfId="2231" xr:uid="{00000000-0005-0000-0000-0000F30A0000}"/>
    <cellStyle name="Note 2 2 3 10" xfId="2232" xr:uid="{00000000-0005-0000-0000-0000F40A0000}"/>
    <cellStyle name="Note 2 2 3 11" xfId="2233" xr:uid="{00000000-0005-0000-0000-0000F50A0000}"/>
    <cellStyle name="Note 2 2 3 12" xfId="2234" xr:uid="{00000000-0005-0000-0000-0000F60A0000}"/>
    <cellStyle name="Note 2 2 3 13" xfId="2235" xr:uid="{00000000-0005-0000-0000-0000F70A0000}"/>
    <cellStyle name="Note 2 2 3 14" xfId="2236" xr:uid="{00000000-0005-0000-0000-0000F80A0000}"/>
    <cellStyle name="Note 2 2 3 15" xfId="2237" xr:uid="{00000000-0005-0000-0000-0000F90A0000}"/>
    <cellStyle name="Note 2 2 3 16" xfId="2238" xr:uid="{00000000-0005-0000-0000-0000FA0A0000}"/>
    <cellStyle name="Note 2 2 3 17" xfId="2239" xr:uid="{00000000-0005-0000-0000-0000FB0A0000}"/>
    <cellStyle name="Note 2 2 3 18" xfId="2240" xr:uid="{00000000-0005-0000-0000-0000FC0A0000}"/>
    <cellStyle name="Note 2 2 3 19" xfId="2241" xr:uid="{00000000-0005-0000-0000-0000FD0A0000}"/>
    <cellStyle name="Note 2 2 3 2" xfId="2242" xr:uid="{00000000-0005-0000-0000-0000FE0A0000}"/>
    <cellStyle name="Note 2 2 3 20" xfId="2243" xr:uid="{00000000-0005-0000-0000-0000FF0A0000}"/>
    <cellStyle name="Note 2 2 3 21" xfId="2244" xr:uid="{00000000-0005-0000-0000-0000000B0000}"/>
    <cellStyle name="Note 2 2 3 3" xfId="2245" xr:uid="{00000000-0005-0000-0000-0000010B0000}"/>
    <cellStyle name="Note 2 2 3 4" xfId="2246" xr:uid="{00000000-0005-0000-0000-0000020B0000}"/>
    <cellStyle name="Note 2 2 3 5" xfId="2247" xr:uid="{00000000-0005-0000-0000-0000030B0000}"/>
    <cellStyle name="Note 2 2 3 6" xfId="2248" xr:uid="{00000000-0005-0000-0000-0000040B0000}"/>
    <cellStyle name="Note 2 2 3 7" xfId="2249" xr:uid="{00000000-0005-0000-0000-0000050B0000}"/>
    <cellStyle name="Note 2 2 3 8" xfId="2250" xr:uid="{00000000-0005-0000-0000-0000060B0000}"/>
    <cellStyle name="Note 2 2 3 9" xfId="2251" xr:uid="{00000000-0005-0000-0000-0000070B0000}"/>
    <cellStyle name="Note 2 2 4" xfId="2252" xr:uid="{00000000-0005-0000-0000-0000080B0000}"/>
    <cellStyle name="Note 2 2 5" xfId="2253" xr:uid="{00000000-0005-0000-0000-0000090B0000}"/>
    <cellStyle name="Note 2 2 6" xfId="2254" xr:uid="{00000000-0005-0000-0000-00000A0B0000}"/>
    <cellStyle name="Note 2 2 7" xfId="2255" xr:uid="{00000000-0005-0000-0000-00000B0B0000}"/>
    <cellStyle name="Note 2 2 8" xfId="2256" xr:uid="{00000000-0005-0000-0000-00000C0B0000}"/>
    <cellStyle name="Note 2 2 9" xfId="2257" xr:uid="{00000000-0005-0000-0000-00000D0B0000}"/>
    <cellStyle name="Note 2 20" xfId="2258" xr:uid="{00000000-0005-0000-0000-00000E0B0000}"/>
    <cellStyle name="Note 2 21" xfId="2259" xr:uid="{00000000-0005-0000-0000-00000F0B0000}"/>
    <cellStyle name="Note 2 22" xfId="2260" xr:uid="{00000000-0005-0000-0000-0000100B0000}"/>
    <cellStyle name="Note 2 23" xfId="2261" xr:uid="{00000000-0005-0000-0000-0000110B0000}"/>
    <cellStyle name="Note 2 24" xfId="2262" xr:uid="{00000000-0005-0000-0000-0000120B0000}"/>
    <cellStyle name="Note 2 25" xfId="2263" xr:uid="{00000000-0005-0000-0000-0000130B0000}"/>
    <cellStyle name="Note 2 26" xfId="2264" xr:uid="{00000000-0005-0000-0000-0000140B0000}"/>
    <cellStyle name="Note 2 3" xfId="2265" xr:uid="{00000000-0005-0000-0000-0000150B0000}"/>
    <cellStyle name="Note 2 3 10" xfId="2266" xr:uid="{00000000-0005-0000-0000-0000160B0000}"/>
    <cellStyle name="Note 2 3 11" xfId="2267" xr:uid="{00000000-0005-0000-0000-0000170B0000}"/>
    <cellStyle name="Note 2 3 12" xfId="2268" xr:uid="{00000000-0005-0000-0000-0000180B0000}"/>
    <cellStyle name="Note 2 3 13" xfId="2269" xr:uid="{00000000-0005-0000-0000-0000190B0000}"/>
    <cellStyle name="Note 2 3 14" xfId="2270" xr:uid="{00000000-0005-0000-0000-00001A0B0000}"/>
    <cellStyle name="Note 2 3 15" xfId="2271" xr:uid="{00000000-0005-0000-0000-00001B0B0000}"/>
    <cellStyle name="Note 2 3 16" xfId="2272" xr:uid="{00000000-0005-0000-0000-00001C0B0000}"/>
    <cellStyle name="Note 2 3 17" xfId="2273" xr:uid="{00000000-0005-0000-0000-00001D0B0000}"/>
    <cellStyle name="Note 2 3 18" xfId="2274" xr:uid="{00000000-0005-0000-0000-00001E0B0000}"/>
    <cellStyle name="Note 2 3 19" xfId="2275" xr:uid="{00000000-0005-0000-0000-00001F0B0000}"/>
    <cellStyle name="Note 2 3 2" xfId="2276" xr:uid="{00000000-0005-0000-0000-0000200B0000}"/>
    <cellStyle name="Note 2 3 20" xfId="2277" xr:uid="{00000000-0005-0000-0000-0000210B0000}"/>
    <cellStyle name="Note 2 3 21" xfId="2278" xr:uid="{00000000-0005-0000-0000-0000220B0000}"/>
    <cellStyle name="Note 2 3 3" xfId="2279" xr:uid="{00000000-0005-0000-0000-0000230B0000}"/>
    <cellStyle name="Note 2 3 4" xfId="2280" xr:uid="{00000000-0005-0000-0000-0000240B0000}"/>
    <cellStyle name="Note 2 3 5" xfId="2281" xr:uid="{00000000-0005-0000-0000-0000250B0000}"/>
    <cellStyle name="Note 2 3 6" xfId="2282" xr:uid="{00000000-0005-0000-0000-0000260B0000}"/>
    <cellStyle name="Note 2 3 7" xfId="2283" xr:uid="{00000000-0005-0000-0000-0000270B0000}"/>
    <cellStyle name="Note 2 3 8" xfId="2284" xr:uid="{00000000-0005-0000-0000-0000280B0000}"/>
    <cellStyle name="Note 2 3 9" xfId="2285" xr:uid="{00000000-0005-0000-0000-0000290B0000}"/>
    <cellStyle name="Note 2 4" xfId="2286" xr:uid="{00000000-0005-0000-0000-00002A0B0000}"/>
    <cellStyle name="Note 2 4 10" xfId="2287" xr:uid="{00000000-0005-0000-0000-00002B0B0000}"/>
    <cellStyle name="Note 2 4 11" xfId="2288" xr:uid="{00000000-0005-0000-0000-00002C0B0000}"/>
    <cellStyle name="Note 2 4 12" xfId="2289" xr:uid="{00000000-0005-0000-0000-00002D0B0000}"/>
    <cellStyle name="Note 2 4 13" xfId="2290" xr:uid="{00000000-0005-0000-0000-00002E0B0000}"/>
    <cellStyle name="Note 2 4 14" xfId="2291" xr:uid="{00000000-0005-0000-0000-00002F0B0000}"/>
    <cellStyle name="Note 2 4 15" xfId="2292" xr:uid="{00000000-0005-0000-0000-0000300B0000}"/>
    <cellStyle name="Note 2 4 16" xfId="2293" xr:uid="{00000000-0005-0000-0000-0000310B0000}"/>
    <cellStyle name="Note 2 4 17" xfId="2294" xr:uid="{00000000-0005-0000-0000-0000320B0000}"/>
    <cellStyle name="Note 2 4 18" xfId="2295" xr:uid="{00000000-0005-0000-0000-0000330B0000}"/>
    <cellStyle name="Note 2 4 19" xfId="2296" xr:uid="{00000000-0005-0000-0000-0000340B0000}"/>
    <cellStyle name="Note 2 4 2" xfId="2297" xr:uid="{00000000-0005-0000-0000-0000350B0000}"/>
    <cellStyle name="Note 2 4 20" xfId="2298" xr:uid="{00000000-0005-0000-0000-0000360B0000}"/>
    <cellStyle name="Note 2 4 21" xfId="2299" xr:uid="{00000000-0005-0000-0000-0000370B0000}"/>
    <cellStyle name="Note 2 4 3" xfId="2300" xr:uid="{00000000-0005-0000-0000-0000380B0000}"/>
    <cellStyle name="Note 2 4 4" xfId="2301" xr:uid="{00000000-0005-0000-0000-0000390B0000}"/>
    <cellStyle name="Note 2 4 5" xfId="2302" xr:uid="{00000000-0005-0000-0000-00003A0B0000}"/>
    <cellStyle name="Note 2 4 6" xfId="2303" xr:uid="{00000000-0005-0000-0000-00003B0B0000}"/>
    <cellStyle name="Note 2 4 7" xfId="2304" xr:uid="{00000000-0005-0000-0000-00003C0B0000}"/>
    <cellStyle name="Note 2 4 8" xfId="2305" xr:uid="{00000000-0005-0000-0000-00003D0B0000}"/>
    <cellStyle name="Note 2 4 9" xfId="2306" xr:uid="{00000000-0005-0000-0000-00003E0B0000}"/>
    <cellStyle name="Note 2 5" xfId="2307" xr:uid="{00000000-0005-0000-0000-00003F0B0000}"/>
    <cellStyle name="Note 2 5 10" xfId="2308" xr:uid="{00000000-0005-0000-0000-0000400B0000}"/>
    <cellStyle name="Note 2 5 11" xfId="2309" xr:uid="{00000000-0005-0000-0000-0000410B0000}"/>
    <cellStyle name="Note 2 5 12" xfId="2310" xr:uid="{00000000-0005-0000-0000-0000420B0000}"/>
    <cellStyle name="Note 2 5 13" xfId="2311" xr:uid="{00000000-0005-0000-0000-0000430B0000}"/>
    <cellStyle name="Note 2 5 14" xfId="2312" xr:uid="{00000000-0005-0000-0000-0000440B0000}"/>
    <cellStyle name="Note 2 5 15" xfId="2313" xr:uid="{00000000-0005-0000-0000-0000450B0000}"/>
    <cellStyle name="Note 2 5 16" xfId="2314" xr:uid="{00000000-0005-0000-0000-0000460B0000}"/>
    <cellStyle name="Note 2 5 17" xfId="2315" xr:uid="{00000000-0005-0000-0000-0000470B0000}"/>
    <cellStyle name="Note 2 5 18" xfId="2316" xr:uid="{00000000-0005-0000-0000-0000480B0000}"/>
    <cellStyle name="Note 2 5 19" xfId="2317" xr:uid="{00000000-0005-0000-0000-0000490B0000}"/>
    <cellStyle name="Note 2 5 2" xfId="2318" xr:uid="{00000000-0005-0000-0000-00004A0B0000}"/>
    <cellStyle name="Note 2 5 20" xfId="2319" xr:uid="{00000000-0005-0000-0000-00004B0B0000}"/>
    <cellStyle name="Note 2 5 21" xfId="2320" xr:uid="{00000000-0005-0000-0000-00004C0B0000}"/>
    <cellStyle name="Note 2 5 3" xfId="2321" xr:uid="{00000000-0005-0000-0000-00004D0B0000}"/>
    <cellStyle name="Note 2 5 4" xfId="2322" xr:uid="{00000000-0005-0000-0000-00004E0B0000}"/>
    <cellStyle name="Note 2 5 5" xfId="2323" xr:uid="{00000000-0005-0000-0000-00004F0B0000}"/>
    <cellStyle name="Note 2 5 6" xfId="2324" xr:uid="{00000000-0005-0000-0000-0000500B0000}"/>
    <cellStyle name="Note 2 5 7" xfId="2325" xr:uid="{00000000-0005-0000-0000-0000510B0000}"/>
    <cellStyle name="Note 2 5 8" xfId="2326" xr:uid="{00000000-0005-0000-0000-0000520B0000}"/>
    <cellStyle name="Note 2 5 9" xfId="2327" xr:uid="{00000000-0005-0000-0000-0000530B0000}"/>
    <cellStyle name="Note 2 6" xfId="2328" xr:uid="{00000000-0005-0000-0000-0000540B0000}"/>
    <cellStyle name="Note 2 7" xfId="2329" xr:uid="{00000000-0005-0000-0000-0000550B0000}"/>
    <cellStyle name="Note 2 8" xfId="2330" xr:uid="{00000000-0005-0000-0000-0000560B0000}"/>
    <cellStyle name="Note 2 9" xfId="2331" xr:uid="{00000000-0005-0000-0000-0000570B0000}"/>
    <cellStyle name="Note 3" xfId="2332" xr:uid="{00000000-0005-0000-0000-0000580B0000}"/>
    <cellStyle name="Note 3 10" xfId="2333" xr:uid="{00000000-0005-0000-0000-0000590B0000}"/>
    <cellStyle name="Note 3 11" xfId="2334" xr:uid="{00000000-0005-0000-0000-00005A0B0000}"/>
    <cellStyle name="Note 3 12" xfId="2335" xr:uid="{00000000-0005-0000-0000-00005B0B0000}"/>
    <cellStyle name="Note 3 13" xfId="2336" xr:uid="{00000000-0005-0000-0000-00005C0B0000}"/>
    <cellStyle name="Note 3 14" xfId="2337" xr:uid="{00000000-0005-0000-0000-00005D0B0000}"/>
    <cellStyle name="Note 3 15" xfId="2338" xr:uid="{00000000-0005-0000-0000-00005E0B0000}"/>
    <cellStyle name="Note 3 16" xfId="2339" xr:uid="{00000000-0005-0000-0000-00005F0B0000}"/>
    <cellStyle name="Note 3 17" xfId="2340" xr:uid="{00000000-0005-0000-0000-0000600B0000}"/>
    <cellStyle name="Note 3 18" xfId="2341" xr:uid="{00000000-0005-0000-0000-0000610B0000}"/>
    <cellStyle name="Note 3 19" xfId="2342" xr:uid="{00000000-0005-0000-0000-0000620B0000}"/>
    <cellStyle name="Note 3 2" xfId="2343" xr:uid="{00000000-0005-0000-0000-0000630B0000}"/>
    <cellStyle name="Note 3 2 10" xfId="2344" xr:uid="{00000000-0005-0000-0000-0000640B0000}"/>
    <cellStyle name="Note 3 2 11" xfId="2345" xr:uid="{00000000-0005-0000-0000-0000650B0000}"/>
    <cellStyle name="Note 3 2 12" xfId="2346" xr:uid="{00000000-0005-0000-0000-0000660B0000}"/>
    <cellStyle name="Note 3 2 13" xfId="2347" xr:uid="{00000000-0005-0000-0000-0000670B0000}"/>
    <cellStyle name="Note 3 2 14" xfId="2348" xr:uid="{00000000-0005-0000-0000-0000680B0000}"/>
    <cellStyle name="Note 3 2 15" xfId="2349" xr:uid="{00000000-0005-0000-0000-0000690B0000}"/>
    <cellStyle name="Note 3 2 16" xfId="2350" xr:uid="{00000000-0005-0000-0000-00006A0B0000}"/>
    <cellStyle name="Note 3 2 17" xfId="2351" xr:uid="{00000000-0005-0000-0000-00006B0B0000}"/>
    <cellStyle name="Note 3 2 18" xfId="2352" xr:uid="{00000000-0005-0000-0000-00006C0B0000}"/>
    <cellStyle name="Note 3 2 19" xfId="2353" xr:uid="{00000000-0005-0000-0000-00006D0B0000}"/>
    <cellStyle name="Note 3 2 2" xfId="2354" xr:uid="{00000000-0005-0000-0000-00006E0B0000}"/>
    <cellStyle name="Note 3 2 20" xfId="2355" xr:uid="{00000000-0005-0000-0000-00006F0B0000}"/>
    <cellStyle name="Note 3 2 21" xfId="2356" xr:uid="{00000000-0005-0000-0000-0000700B0000}"/>
    <cellStyle name="Note 3 2 22" xfId="2357" xr:uid="{00000000-0005-0000-0000-0000710B0000}"/>
    <cellStyle name="Note 3 2 3" xfId="2358" xr:uid="{00000000-0005-0000-0000-0000720B0000}"/>
    <cellStyle name="Note 3 2 4" xfId="2359" xr:uid="{00000000-0005-0000-0000-0000730B0000}"/>
    <cellStyle name="Note 3 2 5" xfId="2360" xr:uid="{00000000-0005-0000-0000-0000740B0000}"/>
    <cellStyle name="Note 3 2 6" xfId="2361" xr:uid="{00000000-0005-0000-0000-0000750B0000}"/>
    <cellStyle name="Note 3 2 7" xfId="2362" xr:uid="{00000000-0005-0000-0000-0000760B0000}"/>
    <cellStyle name="Note 3 2 8" xfId="2363" xr:uid="{00000000-0005-0000-0000-0000770B0000}"/>
    <cellStyle name="Note 3 2 9" xfId="2364" xr:uid="{00000000-0005-0000-0000-0000780B0000}"/>
    <cellStyle name="Note 3 20" xfId="2365" xr:uid="{00000000-0005-0000-0000-0000790B0000}"/>
    <cellStyle name="Note 3 21" xfId="2366" xr:uid="{00000000-0005-0000-0000-00007A0B0000}"/>
    <cellStyle name="Note 3 22" xfId="2367" xr:uid="{00000000-0005-0000-0000-00007B0B0000}"/>
    <cellStyle name="Note 3 23" xfId="2368" xr:uid="{00000000-0005-0000-0000-00007C0B0000}"/>
    <cellStyle name="Note 3 24" xfId="2369" xr:uid="{00000000-0005-0000-0000-00007D0B0000}"/>
    <cellStyle name="Note 3 25" xfId="2370" xr:uid="{00000000-0005-0000-0000-00007E0B0000}"/>
    <cellStyle name="Note 3 3" xfId="2371" xr:uid="{00000000-0005-0000-0000-00007F0B0000}"/>
    <cellStyle name="Note 3 3 10" xfId="2372" xr:uid="{00000000-0005-0000-0000-0000800B0000}"/>
    <cellStyle name="Note 3 3 11" xfId="2373" xr:uid="{00000000-0005-0000-0000-0000810B0000}"/>
    <cellStyle name="Note 3 3 12" xfId="2374" xr:uid="{00000000-0005-0000-0000-0000820B0000}"/>
    <cellStyle name="Note 3 3 13" xfId="2375" xr:uid="{00000000-0005-0000-0000-0000830B0000}"/>
    <cellStyle name="Note 3 3 14" xfId="2376" xr:uid="{00000000-0005-0000-0000-0000840B0000}"/>
    <cellStyle name="Note 3 3 15" xfId="2377" xr:uid="{00000000-0005-0000-0000-0000850B0000}"/>
    <cellStyle name="Note 3 3 16" xfId="2378" xr:uid="{00000000-0005-0000-0000-0000860B0000}"/>
    <cellStyle name="Note 3 3 17" xfId="2379" xr:uid="{00000000-0005-0000-0000-0000870B0000}"/>
    <cellStyle name="Note 3 3 18" xfId="2380" xr:uid="{00000000-0005-0000-0000-0000880B0000}"/>
    <cellStyle name="Note 3 3 19" xfId="2381" xr:uid="{00000000-0005-0000-0000-0000890B0000}"/>
    <cellStyle name="Note 3 3 2" xfId="2382" xr:uid="{00000000-0005-0000-0000-00008A0B0000}"/>
    <cellStyle name="Note 3 3 20" xfId="2383" xr:uid="{00000000-0005-0000-0000-00008B0B0000}"/>
    <cellStyle name="Note 3 3 21" xfId="2384" xr:uid="{00000000-0005-0000-0000-00008C0B0000}"/>
    <cellStyle name="Note 3 3 3" xfId="2385" xr:uid="{00000000-0005-0000-0000-00008D0B0000}"/>
    <cellStyle name="Note 3 3 4" xfId="2386" xr:uid="{00000000-0005-0000-0000-00008E0B0000}"/>
    <cellStyle name="Note 3 3 5" xfId="2387" xr:uid="{00000000-0005-0000-0000-00008F0B0000}"/>
    <cellStyle name="Note 3 3 6" xfId="2388" xr:uid="{00000000-0005-0000-0000-0000900B0000}"/>
    <cellStyle name="Note 3 3 7" xfId="2389" xr:uid="{00000000-0005-0000-0000-0000910B0000}"/>
    <cellStyle name="Note 3 3 8" xfId="2390" xr:uid="{00000000-0005-0000-0000-0000920B0000}"/>
    <cellStyle name="Note 3 3 9" xfId="2391" xr:uid="{00000000-0005-0000-0000-0000930B0000}"/>
    <cellStyle name="Note 3 4" xfId="2392" xr:uid="{00000000-0005-0000-0000-0000940B0000}"/>
    <cellStyle name="Note 3 5" xfId="2393" xr:uid="{00000000-0005-0000-0000-0000950B0000}"/>
    <cellStyle name="Note 3 6" xfId="2394" xr:uid="{00000000-0005-0000-0000-0000960B0000}"/>
    <cellStyle name="Note 3 7" xfId="2395" xr:uid="{00000000-0005-0000-0000-0000970B0000}"/>
    <cellStyle name="Note 3 8" xfId="2396" xr:uid="{00000000-0005-0000-0000-0000980B0000}"/>
    <cellStyle name="Note 3 9" xfId="2397" xr:uid="{00000000-0005-0000-0000-0000990B0000}"/>
    <cellStyle name="Note 4" xfId="2398" xr:uid="{00000000-0005-0000-0000-00009A0B0000}"/>
    <cellStyle name="Note 4 2" xfId="2399" xr:uid="{00000000-0005-0000-0000-00009B0B0000}"/>
    <cellStyle name="Notiz" xfId="2400" xr:uid="{00000000-0005-0000-0000-00009C0B0000}"/>
    <cellStyle name="Notiz 10" xfId="2401" xr:uid="{00000000-0005-0000-0000-00009D0B0000}"/>
    <cellStyle name="Notiz 11" xfId="2402" xr:uid="{00000000-0005-0000-0000-00009E0B0000}"/>
    <cellStyle name="Notiz 12" xfId="2403" xr:uid="{00000000-0005-0000-0000-00009F0B0000}"/>
    <cellStyle name="Notiz 13" xfId="2404" xr:uid="{00000000-0005-0000-0000-0000A00B0000}"/>
    <cellStyle name="Notiz 14" xfId="2405" xr:uid="{00000000-0005-0000-0000-0000A10B0000}"/>
    <cellStyle name="Notiz 15" xfId="2406" xr:uid="{00000000-0005-0000-0000-0000A20B0000}"/>
    <cellStyle name="Notiz 16" xfId="2407" xr:uid="{00000000-0005-0000-0000-0000A30B0000}"/>
    <cellStyle name="Notiz 17" xfId="2408" xr:uid="{00000000-0005-0000-0000-0000A40B0000}"/>
    <cellStyle name="Notiz 18" xfId="2409" xr:uid="{00000000-0005-0000-0000-0000A50B0000}"/>
    <cellStyle name="Notiz 19" xfId="2410" xr:uid="{00000000-0005-0000-0000-0000A60B0000}"/>
    <cellStyle name="Notiz 2" xfId="2411" xr:uid="{00000000-0005-0000-0000-0000A70B0000}"/>
    <cellStyle name="Notiz 2 10" xfId="2412" xr:uid="{00000000-0005-0000-0000-0000A80B0000}"/>
    <cellStyle name="Notiz 2 11" xfId="2413" xr:uid="{00000000-0005-0000-0000-0000A90B0000}"/>
    <cellStyle name="Notiz 2 12" xfId="2414" xr:uid="{00000000-0005-0000-0000-0000AA0B0000}"/>
    <cellStyle name="Notiz 2 13" xfId="2415" xr:uid="{00000000-0005-0000-0000-0000AB0B0000}"/>
    <cellStyle name="Notiz 2 14" xfId="2416" xr:uid="{00000000-0005-0000-0000-0000AC0B0000}"/>
    <cellStyle name="Notiz 2 15" xfId="2417" xr:uid="{00000000-0005-0000-0000-0000AD0B0000}"/>
    <cellStyle name="Notiz 2 16" xfId="2418" xr:uid="{00000000-0005-0000-0000-0000AE0B0000}"/>
    <cellStyle name="Notiz 2 17" xfId="2419" xr:uid="{00000000-0005-0000-0000-0000AF0B0000}"/>
    <cellStyle name="Notiz 2 18" xfId="2420" xr:uid="{00000000-0005-0000-0000-0000B00B0000}"/>
    <cellStyle name="Notiz 2 19" xfId="2421" xr:uid="{00000000-0005-0000-0000-0000B10B0000}"/>
    <cellStyle name="Notiz 2 2" xfId="2422" xr:uid="{00000000-0005-0000-0000-0000B20B0000}"/>
    <cellStyle name="Notiz 2 2 10" xfId="2423" xr:uid="{00000000-0005-0000-0000-0000B30B0000}"/>
    <cellStyle name="Notiz 2 2 11" xfId="2424" xr:uid="{00000000-0005-0000-0000-0000B40B0000}"/>
    <cellStyle name="Notiz 2 2 12" xfId="2425" xr:uid="{00000000-0005-0000-0000-0000B50B0000}"/>
    <cellStyle name="Notiz 2 2 13" xfId="2426" xr:uid="{00000000-0005-0000-0000-0000B60B0000}"/>
    <cellStyle name="Notiz 2 2 14" xfId="2427" xr:uid="{00000000-0005-0000-0000-0000B70B0000}"/>
    <cellStyle name="Notiz 2 2 15" xfId="2428" xr:uid="{00000000-0005-0000-0000-0000B80B0000}"/>
    <cellStyle name="Notiz 2 2 16" xfId="2429" xr:uid="{00000000-0005-0000-0000-0000B90B0000}"/>
    <cellStyle name="Notiz 2 2 17" xfId="2430" xr:uid="{00000000-0005-0000-0000-0000BA0B0000}"/>
    <cellStyle name="Notiz 2 2 18" xfId="2431" xr:uid="{00000000-0005-0000-0000-0000BB0B0000}"/>
    <cellStyle name="Notiz 2 2 19" xfId="2432" xr:uid="{00000000-0005-0000-0000-0000BC0B0000}"/>
    <cellStyle name="Notiz 2 2 2" xfId="2433" xr:uid="{00000000-0005-0000-0000-0000BD0B0000}"/>
    <cellStyle name="Notiz 2 2 20" xfId="2434" xr:uid="{00000000-0005-0000-0000-0000BE0B0000}"/>
    <cellStyle name="Notiz 2 2 21" xfId="2435" xr:uid="{00000000-0005-0000-0000-0000BF0B0000}"/>
    <cellStyle name="Notiz 2 2 3" xfId="2436" xr:uid="{00000000-0005-0000-0000-0000C00B0000}"/>
    <cellStyle name="Notiz 2 2 4" xfId="2437" xr:uid="{00000000-0005-0000-0000-0000C10B0000}"/>
    <cellStyle name="Notiz 2 2 5" xfId="2438" xr:uid="{00000000-0005-0000-0000-0000C20B0000}"/>
    <cellStyle name="Notiz 2 2 6" xfId="2439" xr:uid="{00000000-0005-0000-0000-0000C30B0000}"/>
    <cellStyle name="Notiz 2 2 7" xfId="2440" xr:uid="{00000000-0005-0000-0000-0000C40B0000}"/>
    <cellStyle name="Notiz 2 2 8" xfId="2441" xr:uid="{00000000-0005-0000-0000-0000C50B0000}"/>
    <cellStyle name="Notiz 2 2 9" xfId="2442" xr:uid="{00000000-0005-0000-0000-0000C60B0000}"/>
    <cellStyle name="Notiz 2 20" xfId="2443" xr:uid="{00000000-0005-0000-0000-0000C70B0000}"/>
    <cellStyle name="Notiz 2 21" xfId="2444" xr:uid="{00000000-0005-0000-0000-0000C80B0000}"/>
    <cellStyle name="Notiz 2 22" xfId="2445" xr:uid="{00000000-0005-0000-0000-0000C90B0000}"/>
    <cellStyle name="Notiz 2 23" xfId="2446" xr:uid="{00000000-0005-0000-0000-0000CA0B0000}"/>
    <cellStyle name="Notiz 2 3" xfId="2447" xr:uid="{00000000-0005-0000-0000-0000CB0B0000}"/>
    <cellStyle name="Notiz 2 3 10" xfId="2448" xr:uid="{00000000-0005-0000-0000-0000CC0B0000}"/>
    <cellStyle name="Notiz 2 3 11" xfId="2449" xr:uid="{00000000-0005-0000-0000-0000CD0B0000}"/>
    <cellStyle name="Notiz 2 3 12" xfId="2450" xr:uid="{00000000-0005-0000-0000-0000CE0B0000}"/>
    <cellStyle name="Notiz 2 3 13" xfId="2451" xr:uid="{00000000-0005-0000-0000-0000CF0B0000}"/>
    <cellStyle name="Notiz 2 3 14" xfId="2452" xr:uid="{00000000-0005-0000-0000-0000D00B0000}"/>
    <cellStyle name="Notiz 2 3 15" xfId="2453" xr:uid="{00000000-0005-0000-0000-0000D10B0000}"/>
    <cellStyle name="Notiz 2 3 16" xfId="2454" xr:uid="{00000000-0005-0000-0000-0000D20B0000}"/>
    <cellStyle name="Notiz 2 3 17" xfId="2455" xr:uid="{00000000-0005-0000-0000-0000D30B0000}"/>
    <cellStyle name="Notiz 2 3 18" xfId="2456" xr:uid="{00000000-0005-0000-0000-0000D40B0000}"/>
    <cellStyle name="Notiz 2 3 19" xfId="2457" xr:uid="{00000000-0005-0000-0000-0000D50B0000}"/>
    <cellStyle name="Notiz 2 3 2" xfId="2458" xr:uid="{00000000-0005-0000-0000-0000D60B0000}"/>
    <cellStyle name="Notiz 2 3 20" xfId="2459" xr:uid="{00000000-0005-0000-0000-0000D70B0000}"/>
    <cellStyle name="Notiz 2 3 21" xfId="2460" xr:uid="{00000000-0005-0000-0000-0000D80B0000}"/>
    <cellStyle name="Notiz 2 3 3" xfId="2461" xr:uid="{00000000-0005-0000-0000-0000D90B0000}"/>
    <cellStyle name="Notiz 2 3 4" xfId="2462" xr:uid="{00000000-0005-0000-0000-0000DA0B0000}"/>
    <cellStyle name="Notiz 2 3 5" xfId="2463" xr:uid="{00000000-0005-0000-0000-0000DB0B0000}"/>
    <cellStyle name="Notiz 2 3 6" xfId="2464" xr:uid="{00000000-0005-0000-0000-0000DC0B0000}"/>
    <cellStyle name="Notiz 2 3 7" xfId="2465" xr:uid="{00000000-0005-0000-0000-0000DD0B0000}"/>
    <cellStyle name="Notiz 2 3 8" xfId="2466" xr:uid="{00000000-0005-0000-0000-0000DE0B0000}"/>
    <cellStyle name="Notiz 2 3 9" xfId="2467" xr:uid="{00000000-0005-0000-0000-0000DF0B0000}"/>
    <cellStyle name="Notiz 2 4" xfId="2468" xr:uid="{00000000-0005-0000-0000-0000E00B0000}"/>
    <cellStyle name="Notiz 2 5" xfId="2469" xr:uid="{00000000-0005-0000-0000-0000E10B0000}"/>
    <cellStyle name="Notiz 2 6" xfId="2470" xr:uid="{00000000-0005-0000-0000-0000E20B0000}"/>
    <cellStyle name="Notiz 2 7" xfId="2471" xr:uid="{00000000-0005-0000-0000-0000E30B0000}"/>
    <cellStyle name="Notiz 2 8" xfId="2472" xr:uid="{00000000-0005-0000-0000-0000E40B0000}"/>
    <cellStyle name="Notiz 2 9" xfId="2473" xr:uid="{00000000-0005-0000-0000-0000E50B0000}"/>
    <cellStyle name="Notiz 20" xfId="2474" xr:uid="{00000000-0005-0000-0000-0000E60B0000}"/>
    <cellStyle name="Notiz 21" xfId="2475" xr:uid="{00000000-0005-0000-0000-0000E70B0000}"/>
    <cellStyle name="Notiz 22" xfId="2476" xr:uid="{00000000-0005-0000-0000-0000E80B0000}"/>
    <cellStyle name="Notiz 23" xfId="2477" xr:uid="{00000000-0005-0000-0000-0000E90B0000}"/>
    <cellStyle name="Notiz 24" xfId="2478" xr:uid="{00000000-0005-0000-0000-0000EA0B0000}"/>
    <cellStyle name="Notiz 25" xfId="2479" xr:uid="{00000000-0005-0000-0000-0000EB0B0000}"/>
    <cellStyle name="Notiz 26" xfId="2480" xr:uid="{00000000-0005-0000-0000-0000EC0B0000}"/>
    <cellStyle name="Notiz 3" xfId="2481" xr:uid="{00000000-0005-0000-0000-0000ED0B0000}"/>
    <cellStyle name="Notiz 3 10" xfId="2482" xr:uid="{00000000-0005-0000-0000-0000EE0B0000}"/>
    <cellStyle name="Notiz 3 11" xfId="2483" xr:uid="{00000000-0005-0000-0000-0000EF0B0000}"/>
    <cellStyle name="Notiz 3 12" xfId="2484" xr:uid="{00000000-0005-0000-0000-0000F00B0000}"/>
    <cellStyle name="Notiz 3 13" xfId="2485" xr:uid="{00000000-0005-0000-0000-0000F10B0000}"/>
    <cellStyle name="Notiz 3 14" xfId="2486" xr:uid="{00000000-0005-0000-0000-0000F20B0000}"/>
    <cellStyle name="Notiz 3 15" xfId="2487" xr:uid="{00000000-0005-0000-0000-0000F30B0000}"/>
    <cellStyle name="Notiz 3 16" xfId="2488" xr:uid="{00000000-0005-0000-0000-0000F40B0000}"/>
    <cellStyle name="Notiz 3 17" xfId="2489" xr:uid="{00000000-0005-0000-0000-0000F50B0000}"/>
    <cellStyle name="Notiz 3 18" xfId="2490" xr:uid="{00000000-0005-0000-0000-0000F60B0000}"/>
    <cellStyle name="Notiz 3 19" xfId="2491" xr:uid="{00000000-0005-0000-0000-0000F70B0000}"/>
    <cellStyle name="Notiz 3 2" xfId="2492" xr:uid="{00000000-0005-0000-0000-0000F80B0000}"/>
    <cellStyle name="Notiz 3 2 10" xfId="2493" xr:uid="{00000000-0005-0000-0000-0000F90B0000}"/>
    <cellStyle name="Notiz 3 2 11" xfId="2494" xr:uid="{00000000-0005-0000-0000-0000FA0B0000}"/>
    <cellStyle name="Notiz 3 2 12" xfId="2495" xr:uid="{00000000-0005-0000-0000-0000FB0B0000}"/>
    <cellStyle name="Notiz 3 2 13" xfId="2496" xr:uid="{00000000-0005-0000-0000-0000FC0B0000}"/>
    <cellStyle name="Notiz 3 2 14" xfId="2497" xr:uid="{00000000-0005-0000-0000-0000FD0B0000}"/>
    <cellStyle name="Notiz 3 2 15" xfId="2498" xr:uid="{00000000-0005-0000-0000-0000FE0B0000}"/>
    <cellStyle name="Notiz 3 2 16" xfId="2499" xr:uid="{00000000-0005-0000-0000-0000FF0B0000}"/>
    <cellStyle name="Notiz 3 2 17" xfId="2500" xr:uid="{00000000-0005-0000-0000-0000000C0000}"/>
    <cellStyle name="Notiz 3 2 18" xfId="2501" xr:uid="{00000000-0005-0000-0000-0000010C0000}"/>
    <cellStyle name="Notiz 3 2 19" xfId="2502" xr:uid="{00000000-0005-0000-0000-0000020C0000}"/>
    <cellStyle name="Notiz 3 2 2" xfId="2503" xr:uid="{00000000-0005-0000-0000-0000030C0000}"/>
    <cellStyle name="Notiz 3 2 20" xfId="2504" xr:uid="{00000000-0005-0000-0000-0000040C0000}"/>
    <cellStyle name="Notiz 3 2 21" xfId="2505" xr:uid="{00000000-0005-0000-0000-0000050C0000}"/>
    <cellStyle name="Notiz 3 2 3" xfId="2506" xr:uid="{00000000-0005-0000-0000-0000060C0000}"/>
    <cellStyle name="Notiz 3 2 4" xfId="2507" xr:uid="{00000000-0005-0000-0000-0000070C0000}"/>
    <cellStyle name="Notiz 3 2 5" xfId="2508" xr:uid="{00000000-0005-0000-0000-0000080C0000}"/>
    <cellStyle name="Notiz 3 2 6" xfId="2509" xr:uid="{00000000-0005-0000-0000-0000090C0000}"/>
    <cellStyle name="Notiz 3 2 7" xfId="2510" xr:uid="{00000000-0005-0000-0000-00000A0C0000}"/>
    <cellStyle name="Notiz 3 2 8" xfId="2511" xr:uid="{00000000-0005-0000-0000-00000B0C0000}"/>
    <cellStyle name="Notiz 3 2 9" xfId="2512" xr:uid="{00000000-0005-0000-0000-00000C0C0000}"/>
    <cellStyle name="Notiz 3 20" xfId="2513" xr:uid="{00000000-0005-0000-0000-00000D0C0000}"/>
    <cellStyle name="Notiz 3 21" xfId="2514" xr:uid="{00000000-0005-0000-0000-00000E0C0000}"/>
    <cellStyle name="Notiz 3 22" xfId="2515" xr:uid="{00000000-0005-0000-0000-00000F0C0000}"/>
    <cellStyle name="Notiz 3 23" xfId="2516" xr:uid="{00000000-0005-0000-0000-0000100C0000}"/>
    <cellStyle name="Notiz 3 3" xfId="2517" xr:uid="{00000000-0005-0000-0000-0000110C0000}"/>
    <cellStyle name="Notiz 3 3 10" xfId="2518" xr:uid="{00000000-0005-0000-0000-0000120C0000}"/>
    <cellStyle name="Notiz 3 3 11" xfId="2519" xr:uid="{00000000-0005-0000-0000-0000130C0000}"/>
    <cellStyle name="Notiz 3 3 12" xfId="2520" xr:uid="{00000000-0005-0000-0000-0000140C0000}"/>
    <cellStyle name="Notiz 3 3 13" xfId="2521" xr:uid="{00000000-0005-0000-0000-0000150C0000}"/>
    <cellStyle name="Notiz 3 3 14" xfId="2522" xr:uid="{00000000-0005-0000-0000-0000160C0000}"/>
    <cellStyle name="Notiz 3 3 15" xfId="2523" xr:uid="{00000000-0005-0000-0000-0000170C0000}"/>
    <cellStyle name="Notiz 3 3 16" xfId="2524" xr:uid="{00000000-0005-0000-0000-0000180C0000}"/>
    <cellStyle name="Notiz 3 3 17" xfId="2525" xr:uid="{00000000-0005-0000-0000-0000190C0000}"/>
    <cellStyle name="Notiz 3 3 18" xfId="2526" xr:uid="{00000000-0005-0000-0000-00001A0C0000}"/>
    <cellStyle name="Notiz 3 3 19" xfId="2527" xr:uid="{00000000-0005-0000-0000-00001B0C0000}"/>
    <cellStyle name="Notiz 3 3 2" xfId="2528" xr:uid="{00000000-0005-0000-0000-00001C0C0000}"/>
    <cellStyle name="Notiz 3 3 20" xfId="2529" xr:uid="{00000000-0005-0000-0000-00001D0C0000}"/>
    <cellStyle name="Notiz 3 3 21" xfId="2530" xr:uid="{00000000-0005-0000-0000-00001E0C0000}"/>
    <cellStyle name="Notiz 3 3 3" xfId="2531" xr:uid="{00000000-0005-0000-0000-00001F0C0000}"/>
    <cellStyle name="Notiz 3 3 4" xfId="2532" xr:uid="{00000000-0005-0000-0000-0000200C0000}"/>
    <cellStyle name="Notiz 3 3 5" xfId="2533" xr:uid="{00000000-0005-0000-0000-0000210C0000}"/>
    <cellStyle name="Notiz 3 3 6" xfId="2534" xr:uid="{00000000-0005-0000-0000-0000220C0000}"/>
    <cellStyle name="Notiz 3 3 7" xfId="2535" xr:uid="{00000000-0005-0000-0000-0000230C0000}"/>
    <cellStyle name="Notiz 3 3 8" xfId="2536" xr:uid="{00000000-0005-0000-0000-0000240C0000}"/>
    <cellStyle name="Notiz 3 3 9" xfId="2537" xr:uid="{00000000-0005-0000-0000-0000250C0000}"/>
    <cellStyle name="Notiz 3 4" xfId="2538" xr:uid="{00000000-0005-0000-0000-0000260C0000}"/>
    <cellStyle name="Notiz 3 5" xfId="2539" xr:uid="{00000000-0005-0000-0000-0000270C0000}"/>
    <cellStyle name="Notiz 3 6" xfId="2540" xr:uid="{00000000-0005-0000-0000-0000280C0000}"/>
    <cellStyle name="Notiz 3 7" xfId="2541" xr:uid="{00000000-0005-0000-0000-0000290C0000}"/>
    <cellStyle name="Notiz 3 8" xfId="2542" xr:uid="{00000000-0005-0000-0000-00002A0C0000}"/>
    <cellStyle name="Notiz 3 9" xfId="2543" xr:uid="{00000000-0005-0000-0000-00002B0C0000}"/>
    <cellStyle name="Notiz 4" xfId="2544" xr:uid="{00000000-0005-0000-0000-00002C0C0000}"/>
    <cellStyle name="Notiz 4 10" xfId="2545" xr:uid="{00000000-0005-0000-0000-00002D0C0000}"/>
    <cellStyle name="Notiz 4 11" xfId="2546" xr:uid="{00000000-0005-0000-0000-00002E0C0000}"/>
    <cellStyle name="Notiz 4 12" xfId="2547" xr:uid="{00000000-0005-0000-0000-00002F0C0000}"/>
    <cellStyle name="Notiz 4 13" xfId="2548" xr:uid="{00000000-0005-0000-0000-0000300C0000}"/>
    <cellStyle name="Notiz 4 14" xfId="2549" xr:uid="{00000000-0005-0000-0000-0000310C0000}"/>
    <cellStyle name="Notiz 4 15" xfId="2550" xr:uid="{00000000-0005-0000-0000-0000320C0000}"/>
    <cellStyle name="Notiz 4 16" xfId="2551" xr:uid="{00000000-0005-0000-0000-0000330C0000}"/>
    <cellStyle name="Notiz 4 17" xfId="2552" xr:uid="{00000000-0005-0000-0000-0000340C0000}"/>
    <cellStyle name="Notiz 4 18" xfId="2553" xr:uid="{00000000-0005-0000-0000-0000350C0000}"/>
    <cellStyle name="Notiz 4 19" xfId="2554" xr:uid="{00000000-0005-0000-0000-0000360C0000}"/>
    <cellStyle name="Notiz 4 2" xfId="2555" xr:uid="{00000000-0005-0000-0000-0000370C0000}"/>
    <cellStyle name="Notiz 4 2 10" xfId="2556" xr:uid="{00000000-0005-0000-0000-0000380C0000}"/>
    <cellStyle name="Notiz 4 2 11" xfId="2557" xr:uid="{00000000-0005-0000-0000-0000390C0000}"/>
    <cellStyle name="Notiz 4 2 12" xfId="2558" xr:uid="{00000000-0005-0000-0000-00003A0C0000}"/>
    <cellStyle name="Notiz 4 2 13" xfId="2559" xr:uid="{00000000-0005-0000-0000-00003B0C0000}"/>
    <cellStyle name="Notiz 4 2 14" xfId="2560" xr:uid="{00000000-0005-0000-0000-00003C0C0000}"/>
    <cellStyle name="Notiz 4 2 15" xfId="2561" xr:uid="{00000000-0005-0000-0000-00003D0C0000}"/>
    <cellStyle name="Notiz 4 2 16" xfId="2562" xr:uid="{00000000-0005-0000-0000-00003E0C0000}"/>
    <cellStyle name="Notiz 4 2 17" xfId="2563" xr:uid="{00000000-0005-0000-0000-00003F0C0000}"/>
    <cellStyle name="Notiz 4 2 18" xfId="2564" xr:uid="{00000000-0005-0000-0000-0000400C0000}"/>
    <cellStyle name="Notiz 4 2 19" xfId="2565" xr:uid="{00000000-0005-0000-0000-0000410C0000}"/>
    <cellStyle name="Notiz 4 2 2" xfId="2566" xr:uid="{00000000-0005-0000-0000-0000420C0000}"/>
    <cellStyle name="Notiz 4 2 2 10" xfId="2567" xr:uid="{00000000-0005-0000-0000-0000430C0000}"/>
    <cellStyle name="Notiz 4 2 2 11" xfId="2568" xr:uid="{00000000-0005-0000-0000-0000440C0000}"/>
    <cellStyle name="Notiz 4 2 2 12" xfId="2569" xr:uid="{00000000-0005-0000-0000-0000450C0000}"/>
    <cellStyle name="Notiz 4 2 2 13" xfId="2570" xr:uid="{00000000-0005-0000-0000-0000460C0000}"/>
    <cellStyle name="Notiz 4 2 2 14" xfId="2571" xr:uid="{00000000-0005-0000-0000-0000470C0000}"/>
    <cellStyle name="Notiz 4 2 2 15" xfId="2572" xr:uid="{00000000-0005-0000-0000-0000480C0000}"/>
    <cellStyle name="Notiz 4 2 2 16" xfId="2573" xr:uid="{00000000-0005-0000-0000-0000490C0000}"/>
    <cellStyle name="Notiz 4 2 2 17" xfId="2574" xr:uid="{00000000-0005-0000-0000-00004A0C0000}"/>
    <cellStyle name="Notiz 4 2 2 18" xfId="2575" xr:uid="{00000000-0005-0000-0000-00004B0C0000}"/>
    <cellStyle name="Notiz 4 2 2 19" xfId="2576" xr:uid="{00000000-0005-0000-0000-00004C0C0000}"/>
    <cellStyle name="Notiz 4 2 2 2" xfId="2577" xr:uid="{00000000-0005-0000-0000-00004D0C0000}"/>
    <cellStyle name="Notiz 4 2 2 20" xfId="2578" xr:uid="{00000000-0005-0000-0000-00004E0C0000}"/>
    <cellStyle name="Notiz 4 2 2 21" xfId="2579" xr:uid="{00000000-0005-0000-0000-00004F0C0000}"/>
    <cellStyle name="Notiz 4 2 2 3" xfId="2580" xr:uid="{00000000-0005-0000-0000-0000500C0000}"/>
    <cellStyle name="Notiz 4 2 2 4" xfId="2581" xr:uid="{00000000-0005-0000-0000-0000510C0000}"/>
    <cellStyle name="Notiz 4 2 2 5" xfId="2582" xr:uid="{00000000-0005-0000-0000-0000520C0000}"/>
    <cellStyle name="Notiz 4 2 2 6" xfId="2583" xr:uid="{00000000-0005-0000-0000-0000530C0000}"/>
    <cellStyle name="Notiz 4 2 2 7" xfId="2584" xr:uid="{00000000-0005-0000-0000-0000540C0000}"/>
    <cellStyle name="Notiz 4 2 2 8" xfId="2585" xr:uid="{00000000-0005-0000-0000-0000550C0000}"/>
    <cellStyle name="Notiz 4 2 2 9" xfId="2586" xr:uid="{00000000-0005-0000-0000-0000560C0000}"/>
    <cellStyle name="Notiz 4 2 20" xfId="2587" xr:uid="{00000000-0005-0000-0000-0000570C0000}"/>
    <cellStyle name="Notiz 4 2 21" xfId="2588" xr:uid="{00000000-0005-0000-0000-0000580C0000}"/>
    <cellStyle name="Notiz 4 2 22" xfId="2589" xr:uid="{00000000-0005-0000-0000-0000590C0000}"/>
    <cellStyle name="Notiz 4 2 23" xfId="2590" xr:uid="{00000000-0005-0000-0000-00005A0C0000}"/>
    <cellStyle name="Notiz 4 2 3" xfId="2591" xr:uid="{00000000-0005-0000-0000-00005B0C0000}"/>
    <cellStyle name="Notiz 4 2 3 10" xfId="2592" xr:uid="{00000000-0005-0000-0000-00005C0C0000}"/>
    <cellStyle name="Notiz 4 2 3 11" xfId="2593" xr:uid="{00000000-0005-0000-0000-00005D0C0000}"/>
    <cellStyle name="Notiz 4 2 3 12" xfId="2594" xr:uid="{00000000-0005-0000-0000-00005E0C0000}"/>
    <cellStyle name="Notiz 4 2 3 13" xfId="2595" xr:uid="{00000000-0005-0000-0000-00005F0C0000}"/>
    <cellStyle name="Notiz 4 2 3 14" xfId="2596" xr:uid="{00000000-0005-0000-0000-0000600C0000}"/>
    <cellStyle name="Notiz 4 2 3 15" xfId="2597" xr:uid="{00000000-0005-0000-0000-0000610C0000}"/>
    <cellStyle name="Notiz 4 2 3 16" xfId="2598" xr:uid="{00000000-0005-0000-0000-0000620C0000}"/>
    <cellStyle name="Notiz 4 2 3 17" xfId="2599" xr:uid="{00000000-0005-0000-0000-0000630C0000}"/>
    <cellStyle name="Notiz 4 2 3 18" xfId="2600" xr:uid="{00000000-0005-0000-0000-0000640C0000}"/>
    <cellStyle name="Notiz 4 2 3 19" xfId="2601" xr:uid="{00000000-0005-0000-0000-0000650C0000}"/>
    <cellStyle name="Notiz 4 2 3 2" xfId="2602" xr:uid="{00000000-0005-0000-0000-0000660C0000}"/>
    <cellStyle name="Notiz 4 2 3 20" xfId="2603" xr:uid="{00000000-0005-0000-0000-0000670C0000}"/>
    <cellStyle name="Notiz 4 2 3 21" xfId="2604" xr:uid="{00000000-0005-0000-0000-0000680C0000}"/>
    <cellStyle name="Notiz 4 2 3 3" xfId="2605" xr:uid="{00000000-0005-0000-0000-0000690C0000}"/>
    <cellStyle name="Notiz 4 2 3 4" xfId="2606" xr:uid="{00000000-0005-0000-0000-00006A0C0000}"/>
    <cellStyle name="Notiz 4 2 3 5" xfId="2607" xr:uid="{00000000-0005-0000-0000-00006B0C0000}"/>
    <cellStyle name="Notiz 4 2 3 6" xfId="2608" xr:uid="{00000000-0005-0000-0000-00006C0C0000}"/>
    <cellStyle name="Notiz 4 2 3 7" xfId="2609" xr:uid="{00000000-0005-0000-0000-00006D0C0000}"/>
    <cellStyle name="Notiz 4 2 3 8" xfId="2610" xr:uid="{00000000-0005-0000-0000-00006E0C0000}"/>
    <cellStyle name="Notiz 4 2 3 9" xfId="2611" xr:uid="{00000000-0005-0000-0000-00006F0C0000}"/>
    <cellStyle name="Notiz 4 2 4" xfId="2612" xr:uid="{00000000-0005-0000-0000-0000700C0000}"/>
    <cellStyle name="Notiz 4 2 5" xfId="2613" xr:uid="{00000000-0005-0000-0000-0000710C0000}"/>
    <cellStyle name="Notiz 4 2 6" xfId="2614" xr:uid="{00000000-0005-0000-0000-0000720C0000}"/>
    <cellStyle name="Notiz 4 2 7" xfId="2615" xr:uid="{00000000-0005-0000-0000-0000730C0000}"/>
    <cellStyle name="Notiz 4 2 8" xfId="2616" xr:uid="{00000000-0005-0000-0000-0000740C0000}"/>
    <cellStyle name="Notiz 4 2 9" xfId="2617" xr:uid="{00000000-0005-0000-0000-0000750C0000}"/>
    <cellStyle name="Notiz 4 20" xfId="2618" xr:uid="{00000000-0005-0000-0000-0000760C0000}"/>
    <cellStyle name="Notiz 4 21" xfId="2619" xr:uid="{00000000-0005-0000-0000-0000770C0000}"/>
    <cellStyle name="Notiz 4 22" xfId="2620" xr:uid="{00000000-0005-0000-0000-0000780C0000}"/>
    <cellStyle name="Notiz 4 23" xfId="2621" xr:uid="{00000000-0005-0000-0000-0000790C0000}"/>
    <cellStyle name="Notiz 4 24" xfId="2622" xr:uid="{00000000-0005-0000-0000-00007A0C0000}"/>
    <cellStyle name="Notiz 4 25" xfId="2623" xr:uid="{00000000-0005-0000-0000-00007B0C0000}"/>
    <cellStyle name="Notiz 4 26" xfId="2624" xr:uid="{00000000-0005-0000-0000-00007C0C0000}"/>
    <cellStyle name="Notiz 4 3" xfId="2625" xr:uid="{00000000-0005-0000-0000-00007D0C0000}"/>
    <cellStyle name="Notiz 4 3 10" xfId="2626" xr:uid="{00000000-0005-0000-0000-00007E0C0000}"/>
    <cellStyle name="Notiz 4 3 11" xfId="2627" xr:uid="{00000000-0005-0000-0000-00007F0C0000}"/>
    <cellStyle name="Notiz 4 3 12" xfId="2628" xr:uid="{00000000-0005-0000-0000-0000800C0000}"/>
    <cellStyle name="Notiz 4 3 13" xfId="2629" xr:uid="{00000000-0005-0000-0000-0000810C0000}"/>
    <cellStyle name="Notiz 4 3 14" xfId="2630" xr:uid="{00000000-0005-0000-0000-0000820C0000}"/>
    <cellStyle name="Notiz 4 3 15" xfId="2631" xr:uid="{00000000-0005-0000-0000-0000830C0000}"/>
    <cellStyle name="Notiz 4 3 16" xfId="2632" xr:uid="{00000000-0005-0000-0000-0000840C0000}"/>
    <cellStyle name="Notiz 4 3 17" xfId="2633" xr:uid="{00000000-0005-0000-0000-0000850C0000}"/>
    <cellStyle name="Notiz 4 3 18" xfId="2634" xr:uid="{00000000-0005-0000-0000-0000860C0000}"/>
    <cellStyle name="Notiz 4 3 19" xfId="2635" xr:uid="{00000000-0005-0000-0000-0000870C0000}"/>
    <cellStyle name="Notiz 4 3 2" xfId="2636" xr:uid="{00000000-0005-0000-0000-0000880C0000}"/>
    <cellStyle name="Notiz 4 3 2 10" xfId="2637" xr:uid="{00000000-0005-0000-0000-0000890C0000}"/>
    <cellStyle name="Notiz 4 3 2 11" xfId="2638" xr:uid="{00000000-0005-0000-0000-00008A0C0000}"/>
    <cellStyle name="Notiz 4 3 2 12" xfId="2639" xr:uid="{00000000-0005-0000-0000-00008B0C0000}"/>
    <cellStyle name="Notiz 4 3 2 13" xfId="2640" xr:uid="{00000000-0005-0000-0000-00008C0C0000}"/>
    <cellStyle name="Notiz 4 3 2 14" xfId="2641" xr:uid="{00000000-0005-0000-0000-00008D0C0000}"/>
    <cellStyle name="Notiz 4 3 2 15" xfId="2642" xr:uid="{00000000-0005-0000-0000-00008E0C0000}"/>
    <cellStyle name="Notiz 4 3 2 16" xfId="2643" xr:uid="{00000000-0005-0000-0000-00008F0C0000}"/>
    <cellStyle name="Notiz 4 3 2 17" xfId="2644" xr:uid="{00000000-0005-0000-0000-0000900C0000}"/>
    <cellStyle name="Notiz 4 3 2 18" xfId="2645" xr:uid="{00000000-0005-0000-0000-0000910C0000}"/>
    <cellStyle name="Notiz 4 3 2 19" xfId="2646" xr:uid="{00000000-0005-0000-0000-0000920C0000}"/>
    <cellStyle name="Notiz 4 3 2 2" xfId="2647" xr:uid="{00000000-0005-0000-0000-0000930C0000}"/>
    <cellStyle name="Notiz 4 3 2 20" xfId="2648" xr:uid="{00000000-0005-0000-0000-0000940C0000}"/>
    <cellStyle name="Notiz 4 3 2 21" xfId="2649" xr:uid="{00000000-0005-0000-0000-0000950C0000}"/>
    <cellStyle name="Notiz 4 3 2 3" xfId="2650" xr:uid="{00000000-0005-0000-0000-0000960C0000}"/>
    <cellStyle name="Notiz 4 3 2 4" xfId="2651" xr:uid="{00000000-0005-0000-0000-0000970C0000}"/>
    <cellStyle name="Notiz 4 3 2 5" xfId="2652" xr:uid="{00000000-0005-0000-0000-0000980C0000}"/>
    <cellStyle name="Notiz 4 3 2 6" xfId="2653" xr:uid="{00000000-0005-0000-0000-0000990C0000}"/>
    <cellStyle name="Notiz 4 3 2 7" xfId="2654" xr:uid="{00000000-0005-0000-0000-00009A0C0000}"/>
    <cellStyle name="Notiz 4 3 2 8" xfId="2655" xr:uid="{00000000-0005-0000-0000-00009B0C0000}"/>
    <cellStyle name="Notiz 4 3 2 9" xfId="2656" xr:uid="{00000000-0005-0000-0000-00009C0C0000}"/>
    <cellStyle name="Notiz 4 3 20" xfId="2657" xr:uid="{00000000-0005-0000-0000-00009D0C0000}"/>
    <cellStyle name="Notiz 4 3 21" xfId="2658" xr:uid="{00000000-0005-0000-0000-00009E0C0000}"/>
    <cellStyle name="Notiz 4 3 22" xfId="2659" xr:uid="{00000000-0005-0000-0000-00009F0C0000}"/>
    <cellStyle name="Notiz 4 3 23" xfId="2660" xr:uid="{00000000-0005-0000-0000-0000A00C0000}"/>
    <cellStyle name="Notiz 4 3 3" xfId="2661" xr:uid="{00000000-0005-0000-0000-0000A10C0000}"/>
    <cellStyle name="Notiz 4 3 3 10" xfId="2662" xr:uid="{00000000-0005-0000-0000-0000A20C0000}"/>
    <cellStyle name="Notiz 4 3 3 11" xfId="2663" xr:uid="{00000000-0005-0000-0000-0000A30C0000}"/>
    <cellStyle name="Notiz 4 3 3 12" xfId="2664" xr:uid="{00000000-0005-0000-0000-0000A40C0000}"/>
    <cellStyle name="Notiz 4 3 3 13" xfId="2665" xr:uid="{00000000-0005-0000-0000-0000A50C0000}"/>
    <cellStyle name="Notiz 4 3 3 14" xfId="2666" xr:uid="{00000000-0005-0000-0000-0000A60C0000}"/>
    <cellStyle name="Notiz 4 3 3 15" xfId="2667" xr:uid="{00000000-0005-0000-0000-0000A70C0000}"/>
    <cellStyle name="Notiz 4 3 3 16" xfId="2668" xr:uid="{00000000-0005-0000-0000-0000A80C0000}"/>
    <cellStyle name="Notiz 4 3 3 17" xfId="2669" xr:uid="{00000000-0005-0000-0000-0000A90C0000}"/>
    <cellStyle name="Notiz 4 3 3 18" xfId="2670" xr:uid="{00000000-0005-0000-0000-0000AA0C0000}"/>
    <cellStyle name="Notiz 4 3 3 19" xfId="2671" xr:uid="{00000000-0005-0000-0000-0000AB0C0000}"/>
    <cellStyle name="Notiz 4 3 3 2" xfId="2672" xr:uid="{00000000-0005-0000-0000-0000AC0C0000}"/>
    <cellStyle name="Notiz 4 3 3 20" xfId="2673" xr:uid="{00000000-0005-0000-0000-0000AD0C0000}"/>
    <cellStyle name="Notiz 4 3 3 21" xfId="2674" xr:uid="{00000000-0005-0000-0000-0000AE0C0000}"/>
    <cellStyle name="Notiz 4 3 3 3" xfId="2675" xr:uid="{00000000-0005-0000-0000-0000AF0C0000}"/>
    <cellStyle name="Notiz 4 3 3 4" xfId="2676" xr:uid="{00000000-0005-0000-0000-0000B00C0000}"/>
    <cellStyle name="Notiz 4 3 3 5" xfId="2677" xr:uid="{00000000-0005-0000-0000-0000B10C0000}"/>
    <cellStyle name="Notiz 4 3 3 6" xfId="2678" xr:uid="{00000000-0005-0000-0000-0000B20C0000}"/>
    <cellStyle name="Notiz 4 3 3 7" xfId="2679" xr:uid="{00000000-0005-0000-0000-0000B30C0000}"/>
    <cellStyle name="Notiz 4 3 3 8" xfId="2680" xr:uid="{00000000-0005-0000-0000-0000B40C0000}"/>
    <cellStyle name="Notiz 4 3 3 9" xfId="2681" xr:uid="{00000000-0005-0000-0000-0000B50C0000}"/>
    <cellStyle name="Notiz 4 3 4" xfId="2682" xr:uid="{00000000-0005-0000-0000-0000B60C0000}"/>
    <cellStyle name="Notiz 4 3 5" xfId="2683" xr:uid="{00000000-0005-0000-0000-0000B70C0000}"/>
    <cellStyle name="Notiz 4 3 6" xfId="2684" xr:uid="{00000000-0005-0000-0000-0000B80C0000}"/>
    <cellStyle name="Notiz 4 3 7" xfId="2685" xr:uid="{00000000-0005-0000-0000-0000B90C0000}"/>
    <cellStyle name="Notiz 4 3 8" xfId="2686" xr:uid="{00000000-0005-0000-0000-0000BA0C0000}"/>
    <cellStyle name="Notiz 4 3 9" xfId="2687" xr:uid="{00000000-0005-0000-0000-0000BB0C0000}"/>
    <cellStyle name="Notiz 4 4" xfId="2688" xr:uid="{00000000-0005-0000-0000-0000BC0C0000}"/>
    <cellStyle name="Notiz 4 4 10" xfId="2689" xr:uid="{00000000-0005-0000-0000-0000BD0C0000}"/>
    <cellStyle name="Notiz 4 4 11" xfId="2690" xr:uid="{00000000-0005-0000-0000-0000BE0C0000}"/>
    <cellStyle name="Notiz 4 4 12" xfId="2691" xr:uid="{00000000-0005-0000-0000-0000BF0C0000}"/>
    <cellStyle name="Notiz 4 4 13" xfId="2692" xr:uid="{00000000-0005-0000-0000-0000C00C0000}"/>
    <cellStyle name="Notiz 4 4 14" xfId="2693" xr:uid="{00000000-0005-0000-0000-0000C10C0000}"/>
    <cellStyle name="Notiz 4 4 15" xfId="2694" xr:uid="{00000000-0005-0000-0000-0000C20C0000}"/>
    <cellStyle name="Notiz 4 4 16" xfId="2695" xr:uid="{00000000-0005-0000-0000-0000C30C0000}"/>
    <cellStyle name="Notiz 4 4 17" xfId="2696" xr:uid="{00000000-0005-0000-0000-0000C40C0000}"/>
    <cellStyle name="Notiz 4 4 18" xfId="2697" xr:uid="{00000000-0005-0000-0000-0000C50C0000}"/>
    <cellStyle name="Notiz 4 4 19" xfId="2698" xr:uid="{00000000-0005-0000-0000-0000C60C0000}"/>
    <cellStyle name="Notiz 4 4 2" xfId="2699" xr:uid="{00000000-0005-0000-0000-0000C70C0000}"/>
    <cellStyle name="Notiz 4 4 2 10" xfId="2700" xr:uid="{00000000-0005-0000-0000-0000C80C0000}"/>
    <cellStyle name="Notiz 4 4 2 11" xfId="2701" xr:uid="{00000000-0005-0000-0000-0000C90C0000}"/>
    <cellStyle name="Notiz 4 4 2 12" xfId="2702" xr:uid="{00000000-0005-0000-0000-0000CA0C0000}"/>
    <cellStyle name="Notiz 4 4 2 13" xfId="2703" xr:uid="{00000000-0005-0000-0000-0000CB0C0000}"/>
    <cellStyle name="Notiz 4 4 2 14" xfId="2704" xr:uid="{00000000-0005-0000-0000-0000CC0C0000}"/>
    <cellStyle name="Notiz 4 4 2 15" xfId="2705" xr:uid="{00000000-0005-0000-0000-0000CD0C0000}"/>
    <cellStyle name="Notiz 4 4 2 16" xfId="2706" xr:uid="{00000000-0005-0000-0000-0000CE0C0000}"/>
    <cellStyle name="Notiz 4 4 2 17" xfId="2707" xr:uid="{00000000-0005-0000-0000-0000CF0C0000}"/>
    <cellStyle name="Notiz 4 4 2 18" xfId="2708" xr:uid="{00000000-0005-0000-0000-0000D00C0000}"/>
    <cellStyle name="Notiz 4 4 2 19" xfId="2709" xr:uid="{00000000-0005-0000-0000-0000D10C0000}"/>
    <cellStyle name="Notiz 4 4 2 2" xfId="2710" xr:uid="{00000000-0005-0000-0000-0000D20C0000}"/>
    <cellStyle name="Notiz 4 4 2 20" xfId="2711" xr:uid="{00000000-0005-0000-0000-0000D30C0000}"/>
    <cellStyle name="Notiz 4 4 2 21" xfId="2712" xr:uid="{00000000-0005-0000-0000-0000D40C0000}"/>
    <cellStyle name="Notiz 4 4 2 3" xfId="2713" xr:uid="{00000000-0005-0000-0000-0000D50C0000}"/>
    <cellStyle name="Notiz 4 4 2 4" xfId="2714" xr:uid="{00000000-0005-0000-0000-0000D60C0000}"/>
    <cellStyle name="Notiz 4 4 2 5" xfId="2715" xr:uid="{00000000-0005-0000-0000-0000D70C0000}"/>
    <cellStyle name="Notiz 4 4 2 6" xfId="2716" xr:uid="{00000000-0005-0000-0000-0000D80C0000}"/>
    <cellStyle name="Notiz 4 4 2 7" xfId="2717" xr:uid="{00000000-0005-0000-0000-0000D90C0000}"/>
    <cellStyle name="Notiz 4 4 2 8" xfId="2718" xr:uid="{00000000-0005-0000-0000-0000DA0C0000}"/>
    <cellStyle name="Notiz 4 4 2 9" xfId="2719" xr:uid="{00000000-0005-0000-0000-0000DB0C0000}"/>
    <cellStyle name="Notiz 4 4 20" xfId="2720" xr:uid="{00000000-0005-0000-0000-0000DC0C0000}"/>
    <cellStyle name="Notiz 4 4 21" xfId="2721" xr:uid="{00000000-0005-0000-0000-0000DD0C0000}"/>
    <cellStyle name="Notiz 4 4 22" xfId="2722" xr:uid="{00000000-0005-0000-0000-0000DE0C0000}"/>
    <cellStyle name="Notiz 4 4 23" xfId="2723" xr:uid="{00000000-0005-0000-0000-0000DF0C0000}"/>
    <cellStyle name="Notiz 4 4 3" xfId="2724" xr:uid="{00000000-0005-0000-0000-0000E00C0000}"/>
    <cellStyle name="Notiz 4 4 3 10" xfId="2725" xr:uid="{00000000-0005-0000-0000-0000E10C0000}"/>
    <cellStyle name="Notiz 4 4 3 11" xfId="2726" xr:uid="{00000000-0005-0000-0000-0000E20C0000}"/>
    <cellStyle name="Notiz 4 4 3 12" xfId="2727" xr:uid="{00000000-0005-0000-0000-0000E30C0000}"/>
    <cellStyle name="Notiz 4 4 3 13" xfId="2728" xr:uid="{00000000-0005-0000-0000-0000E40C0000}"/>
    <cellStyle name="Notiz 4 4 3 14" xfId="2729" xr:uid="{00000000-0005-0000-0000-0000E50C0000}"/>
    <cellStyle name="Notiz 4 4 3 15" xfId="2730" xr:uid="{00000000-0005-0000-0000-0000E60C0000}"/>
    <cellStyle name="Notiz 4 4 3 16" xfId="2731" xr:uid="{00000000-0005-0000-0000-0000E70C0000}"/>
    <cellStyle name="Notiz 4 4 3 17" xfId="2732" xr:uid="{00000000-0005-0000-0000-0000E80C0000}"/>
    <cellStyle name="Notiz 4 4 3 18" xfId="2733" xr:uid="{00000000-0005-0000-0000-0000E90C0000}"/>
    <cellStyle name="Notiz 4 4 3 19" xfId="2734" xr:uid="{00000000-0005-0000-0000-0000EA0C0000}"/>
    <cellStyle name="Notiz 4 4 3 2" xfId="2735" xr:uid="{00000000-0005-0000-0000-0000EB0C0000}"/>
    <cellStyle name="Notiz 4 4 3 20" xfId="2736" xr:uid="{00000000-0005-0000-0000-0000EC0C0000}"/>
    <cellStyle name="Notiz 4 4 3 21" xfId="2737" xr:uid="{00000000-0005-0000-0000-0000ED0C0000}"/>
    <cellStyle name="Notiz 4 4 3 3" xfId="2738" xr:uid="{00000000-0005-0000-0000-0000EE0C0000}"/>
    <cellStyle name="Notiz 4 4 3 4" xfId="2739" xr:uid="{00000000-0005-0000-0000-0000EF0C0000}"/>
    <cellStyle name="Notiz 4 4 3 5" xfId="2740" xr:uid="{00000000-0005-0000-0000-0000F00C0000}"/>
    <cellStyle name="Notiz 4 4 3 6" xfId="2741" xr:uid="{00000000-0005-0000-0000-0000F10C0000}"/>
    <cellStyle name="Notiz 4 4 3 7" xfId="2742" xr:uid="{00000000-0005-0000-0000-0000F20C0000}"/>
    <cellStyle name="Notiz 4 4 3 8" xfId="2743" xr:uid="{00000000-0005-0000-0000-0000F30C0000}"/>
    <cellStyle name="Notiz 4 4 3 9" xfId="2744" xr:uid="{00000000-0005-0000-0000-0000F40C0000}"/>
    <cellStyle name="Notiz 4 4 4" xfId="2745" xr:uid="{00000000-0005-0000-0000-0000F50C0000}"/>
    <cellStyle name="Notiz 4 4 5" xfId="2746" xr:uid="{00000000-0005-0000-0000-0000F60C0000}"/>
    <cellStyle name="Notiz 4 4 6" xfId="2747" xr:uid="{00000000-0005-0000-0000-0000F70C0000}"/>
    <cellStyle name="Notiz 4 4 7" xfId="2748" xr:uid="{00000000-0005-0000-0000-0000F80C0000}"/>
    <cellStyle name="Notiz 4 4 8" xfId="2749" xr:uid="{00000000-0005-0000-0000-0000F90C0000}"/>
    <cellStyle name="Notiz 4 4 9" xfId="2750" xr:uid="{00000000-0005-0000-0000-0000FA0C0000}"/>
    <cellStyle name="Notiz 4 5" xfId="2751" xr:uid="{00000000-0005-0000-0000-0000FB0C0000}"/>
    <cellStyle name="Notiz 4 5 10" xfId="2752" xr:uid="{00000000-0005-0000-0000-0000FC0C0000}"/>
    <cellStyle name="Notiz 4 5 11" xfId="2753" xr:uid="{00000000-0005-0000-0000-0000FD0C0000}"/>
    <cellStyle name="Notiz 4 5 12" xfId="2754" xr:uid="{00000000-0005-0000-0000-0000FE0C0000}"/>
    <cellStyle name="Notiz 4 5 13" xfId="2755" xr:uid="{00000000-0005-0000-0000-0000FF0C0000}"/>
    <cellStyle name="Notiz 4 5 14" xfId="2756" xr:uid="{00000000-0005-0000-0000-0000000D0000}"/>
    <cellStyle name="Notiz 4 5 15" xfId="2757" xr:uid="{00000000-0005-0000-0000-0000010D0000}"/>
    <cellStyle name="Notiz 4 5 16" xfId="2758" xr:uid="{00000000-0005-0000-0000-0000020D0000}"/>
    <cellStyle name="Notiz 4 5 17" xfId="2759" xr:uid="{00000000-0005-0000-0000-0000030D0000}"/>
    <cellStyle name="Notiz 4 5 18" xfId="2760" xr:uid="{00000000-0005-0000-0000-0000040D0000}"/>
    <cellStyle name="Notiz 4 5 19" xfId="2761" xr:uid="{00000000-0005-0000-0000-0000050D0000}"/>
    <cellStyle name="Notiz 4 5 2" xfId="2762" xr:uid="{00000000-0005-0000-0000-0000060D0000}"/>
    <cellStyle name="Notiz 4 5 20" xfId="2763" xr:uid="{00000000-0005-0000-0000-0000070D0000}"/>
    <cellStyle name="Notiz 4 5 21" xfId="2764" xr:uid="{00000000-0005-0000-0000-0000080D0000}"/>
    <cellStyle name="Notiz 4 5 3" xfId="2765" xr:uid="{00000000-0005-0000-0000-0000090D0000}"/>
    <cellStyle name="Notiz 4 5 4" xfId="2766" xr:uid="{00000000-0005-0000-0000-00000A0D0000}"/>
    <cellStyle name="Notiz 4 5 5" xfId="2767" xr:uid="{00000000-0005-0000-0000-00000B0D0000}"/>
    <cellStyle name="Notiz 4 5 6" xfId="2768" xr:uid="{00000000-0005-0000-0000-00000C0D0000}"/>
    <cellStyle name="Notiz 4 5 7" xfId="2769" xr:uid="{00000000-0005-0000-0000-00000D0D0000}"/>
    <cellStyle name="Notiz 4 5 8" xfId="2770" xr:uid="{00000000-0005-0000-0000-00000E0D0000}"/>
    <cellStyle name="Notiz 4 5 9" xfId="2771" xr:uid="{00000000-0005-0000-0000-00000F0D0000}"/>
    <cellStyle name="Notiz 4 6" xfId="2772" xr:uid="{00000000-0005-0000-0000-0000100D0000}"/>
    <cellStyle name="Notiz 4 6 10" xfId="2773" xr:uid="{00000000-0005-0000-0000-0000110D0000}"/>
    <cellStyle name="Notiz 4 6 11" xfId="2774" xr:uid="{00000000-0005-0000-0000-0000120D0000}"/>
    <cellStyle name="Notiz 4 6 12" xfId="2775" xr:uid="{00000000-0005-0000-0000-0000130D0000}"/>
    <cellStyle name="Notiz 4 6 13" xfId="2776" xr:uid="{00000000-0005-0000-0000-0000140D0000}"/>
    <cellStyle name="Notiz 4 6 14" xfId="2777" xr:uid="{00000000-0005-0000-0000-0000150D0000}"/>
    <cellStyle name="Notiz 4 6 15" xfId="2778" xr:uid="{00000000-0005-0000-0000-0000160D0000}"/>
    <cellStyle name="Notiz 4 6 16" xfId="2779" xr:uid="{00000000-0005-0000-0000-0000170D0000}"/>
    <cellStyle name="Notiz 4 6 17" xfId="2780" xr:uid="{00000000-0005-0000-0000-0000180D0000}"/>
    <cellStyle name="Notiz 4 6 18" xfId="2781" xr:uid="{00000000-0005-0000-0000-0000190D0000}"/>
    <cellStyle name="Notiz 4 6 19" xfId="2782" xr:uid="{00000000-0005-0000-0000-00001A0D0000}"/>
    <cellStyle name="Notiz 4 6 2" xfId="2783" xr:uid="{00000000-0005-0000-0000-00001B0D0000}"/>
    <cellStyle name="Notiz 4 6 20" xfId="2784" xr:uid="{00000000-0005-0000-0000-00001C0D0000}"/>
    <cellStyle name="Notiz 4 6 21" xfId="2785" xr:uid="{00000000-0005-0000-0000-00001D0D0000}"/>
    <cellStyle name="Notiz 4 6 3" xfId="2786" xr:uid="{00000000-0005-0000-0000-00001E0D0000}"/>
    <cellStyle name="Notiz 4 6 4" xfId="2787" xr:uid="{00000000-0005-0000-0000-00001F0D0000}"/>
    <cellStyle name="Notiz 4 6 5" xfId="2788" xr:uid="{00000000-0005-0000-0000-0000200D0000}"/>
    <cellStyle name="Notiz 4 6 6" xfId="2789" xr:uid="{00000000-0005-0000-0000-0000210D0000}"/>
    <cellStyle name="Notiz 4 6 7" xfId="2790" xr:uid="{00000000-0005-0000-0000-0000220D0000}"/>
    <cellStyle name="Notiz 4 6 8" xfId="2791" xr:uid="{00000000-0005-0000-0000-0000230D0000}"/>
    <cellStyle name="Notiz 4 6 9" xfId="2792" xr:uid="{00000000-0005-0000-0000-0000240D0000}"/>
    <cellStyle name="Notiz 4 7" xfId="2793" xr:uid="{00000000-0005-0000-0000-0000250D0000}"/>
    <cellStyle name="Notiz 4 8" xfId="2794" xr:uid="{00000000-0005-0000-0000-0000260D0000}"/>
    <cellStyle name="Notiz 4 9" xfId="2795" xr:uid="{00000000-0005-0000-0000-0000270D0000}"/>
    <cellStyle name="Notiz 5" xfId="2796" xr:uid="{00000000-0005-0000-0000-0000280D0000}"/>
    <cellStyle name="Notiz 5 10" xfId="2797" xr:uid="{00000000-0005-0000-0000-0000290D0000}"/>
    <cellStyle name="Notiz 5 11" xfId="2798" xr:uid="{00000000-0005-0000-0000-00002A0D0000}"/>
    <cellStyle name="Notiz 5 12" xfId="2799" xr:uid="{00000000-0005-0000-0000-00002B0D0000}"/>
    <cellStyle name="Notiz 5 13" xfId="2800" xr:uid="{00000000-0005-0000-0000-00002C0D0000}"/>
    <cellStyle name="Notiz 5 14" xfId="2801" xr:uid="{00000000-0005-0000-0000-00002D0D0000}"/>
    <cellStyle name="Notiz 5 15" xfId="2802" xr:uid="{00000000-0005-0000-0000-00002E0D0000}"/>
    <cellStyle name="Notiz 5 16" xfId="2803" xr:uid="{00000000-0005-0000-0000-00002F0D0000}"/>
    <cellStyle name="Notiz 5 17" xfId="2804" xr:uid="{00000000-0005-0000-0000-0000300D0000}"/>
    <cellStyle name="Notiz 5 18" xfId="2805" xr:uid="{00000000-0005-0000-0000-0000310D0000}"/>
    <cellStyle name="Notiz 5 19" xfId="2806" xr:uid="{00000000-0005-0000-0000-0000320D0000}"/>
    <cellStyle name="Notiz 5 2" xfId="2807" xr:uid="{00000000-0005-0000-0000-0000330D0000}"/>
    <cellStyle name="Notiz 5 20" xfId="2808" xr:uid="{00000000-0005-0000-0000-0000340D0000}"/>
    <cellStyle name="Notiz 5 21" xfId="2809" xr:uid="{00000000-0005-0000-0000-0000350D0000}"/>
    <cellStyle name="Notiz 5 3" xfId="2810" xr:uid="{00000000-0005-0000-0000-0000360D0000}"/>
    <cellStyle name="Notiz 5 4" xfId="2811" xr:uid="{00000000-0005-0000-0000-0000370D0000}"/>
    <cellStyle name="Notiz 5 5" xfId="2812" xr:uid="{00000000-0005-0000-0000-0000380D0000}"/>
    <cellStyle name="Notiz 5 6" xfId="2813" xr:uid="{00000000-0005-0000-0000-0000390D0000}"/>
    <cellStyle name="Notiz 5 7" xfId="2814" xr:uid="{00000000-0005-0000-0000-00003A0D0000}"/>
    <cellStyle name="Notiz 5 8" xfId="2815" xr:uid="{00000000-0005-0000-0000-00003B0D0000}"/>
    <cellStyle name="Notiz 5 9" xfId="2816" xr:uid="{00000000-0005-0000-0000-00003C0D0000}"/>
    <cellStyle name="Notiz 6" xfId="2817" xr:uid="{00000000-0005-0000-0000-00003D0D0000}"/>
    <cellStyle name="Notiz 6 10" xfId="2818" xr:uid="{00000000-0005-0000-0000-00003E0D0000}"/>
    <cellStyle name="Notiz 6 11" xfId="2819" xr:uid="{00000000-0005-0000-0000-00003F0D0000}"/>
    <cellStyle name="Notiz 6 12" xfId="2820" xr:uid="{00000000-0005-0000-0000-0000400D0000}"/>
    <cellStyle name="Notiz 6 13" xfId="2821" xr:uid="{00000000-0005-0000-0000-0000410D0000}"/>
    <cellStyle name="Notiz 6 14" xfId="2822" xr:uid="{00000000-0005-0000-0000-0000420D0000}"/>
    <cellStyle name="Notiz 6 15" xfId="2823" xr:uid="{00000000-0005-0000-0000-0000430D0000}"/>
    <cellStyle name="Notiz 6 16" xfId="2824" xr:uid="{00000000-0005-0000-0000-0000440D0000}"/>
    <cellStyle name="Notiz 6 17" xfId="2825" xr:uid="{00000000-0005-0000-0000-0000450D0000}"/>
    <cellStyle name="Notiz 6 18" xfId="2826" xr:uid="{00000000-0005-0000-0000-0000460D0000}"/>
    <cellStyle name="Notiz 6 19" xfId="2827" xr:uid="{00000000-0005-0000-0000-0000470D0000}"/>
    <cellStyle name="Notiz 6 2" xfId="2828" xr:uid="{00000000-0005-0000-0000-0000480D0000}"/>
    <cellStyle name="Notiz 6 20" xfId="2829" xr:uid="{00000000-0005-0000-0000-0000490D0000}"/>
    <cellStyle name="Notiz 6 21" xfId="2830" xr:uid="{00000000-0005-0000-0000-00004A0D0000}"/>
    <cellStyle name="Notiz 6 3" xfId="2831" xr:uid="{00000000-0005-0000-0000-00004B0D0000}"/>
    <cellStyle name="Notiz 6 4" xfId="2832" xr:uid="{00000000-0005-0000-0000-00004C0D0000}"/>
    <cellStyle name="Notiz 6 5" xfId="2833" xr:uid="{00000000-0005-0000-0000-00004D0D0000}"/>
    <cellStyle name="Notiz 6 6" xfId="2834" xr:uid="{00000000-0005-0000-0000-00004E0D0000}"/>
    <cellStyle name="Notiz 6 7" xfId="2835" xr:uid="{00000000-0005-0000-0000-00004F0D0000}"/>
    <cellStyle name="Notiz 6 8" xfId="2836" xr:uid="{00000000-0005-0000-0000-0000500D0000}"/>
    <cellStyle name="Notiz 6 9" xfId="2837" xr:uid="{00000000-0005-0000-0000-0000510D0000}"/>
    <cellStyle name="Notiz 7" xfId="2838" xr:uid="{00000000-0005-0000-0000-0000520D0000}"/>
    <cellStyle name="Notiz 8" xfId="2839" xr:uid="{00000000-0005-0000-0000-0000530D0000}"/>
    <cellStyle name="Notiz 9" xfId="2840" xr:uid="{00000000-0005-0000-0000-0000540D0000}"/>
    <cellStyle name="Obično 10" xfId="2841" xr:uid="{00000000-0005-0000-0000-0000550D0000}"/>
    <cellStyle name="Obično 10 2" xfId="2842" xr:uid="{00000000-0005-0000-0000-0000560D0000}"/>
    <cellStyle name="Obično 10 2 2" xfId="2843" xr:uid="{00000000-0005-0000-0000-0000570D0000}"/>
    <cellStyle name="Obično 10 3" xfId="2844" xr:uid="{00000000-0005-0000-0000-0000580D0000}"/>
    <cellStyle name="Obično 10 3 2" xfId="2845" xr:uid="{00000000-0005-0000-0000-0000590D0000}"/>
    <cellStyle name="Obično 11" xfId="2846" xr:uid="{00000000-0005-0000-0000-00005A0D0000}"/>
    <cellStyle name="Obično 11 2" xfId="2847" xr:uid="{00000000-0005-0000-0000-00005B0D0000}"/>
    <cellStyle name="Obično 11 3" xfId="2848" xr:uid="{00000000-0005-0000-0000-00005C0D0000}"/>
    <cellStyle name="Obično 12" xfId="2849" xr:uid="{00000000-0005-0000-0000-00005D0D0000}"/>
    <cellStyle name="Obično 12 2" xfId="2850" xr:uid="{00000000-0005-0000-0000-00005E0D0000}"/>
    <cellStyle name="Obično 12 3" xfId="2851" xr:uid="{00000000-0005-0000-0000-00005F0D0000}"/>
    <cellStyle name="Obično 13" xfId="2852" xr:uid="{00000000-0005-0000-0000-0000600D0000}"/>
    <cellStyle name="Obično 13 2" xfId="2853" xr:uid="{00000000-0005-0000-0000-0000610D0000}"/>
    <cellStyle name="Obično 13 3" xfId="2854" xr:uid="{00000000-0005-0000-0000-0000620D0000}"/>
    <cellStyle name="Obično 14" xfId="2855" xr:uid="{00000000-0005-0000-0000-0000630D0000}"/>
    <cellStyle name="Obično 14 2" xfId="2856" xr:uid="{00000000-0005-0000-0000-0000640D0000}"/>
    <cellStyle name="Obično 14 3" xfId="2857" xr:uid="{00000000-0005-0000-0000-0000650D0000}"/>
    <cellStyle name="Obično 15" xfId="2858" xr:uid="{00000000-0005-0000-0000-0000660D0000}"/>
    <cellStyle name="Obično 16" xfId="2859" xr:uid="{00000000-0005-0000-0000-0000670D0000}"/>
    <cellStyle name="Obično 17" xfId="2860" xr:uid="{00000000-0005-0000-0000-0000680D0000}"/>
    <cellStyle name="Obično 17 2" xfId="2861" xr:uid="{00000000-0005-0000-0000-0000690D0000}"/>
    <cellStyle name="Obično 18" xfId="2862" xr:uid="{00000000-0005-0000-0000-00006A0D0000}"/>
    <cellStyle name="Obično 18 2" xfId="2863" xr:uid="{00000000-0005-0000-0000-00006B0D0000}"/>
    <cellStyle name="Obično 183" xfId="2864" xr:uid="{00000000-0005-0000-0000-00006C0D0000}"/>
    <cellStyle name="Obično 183 2" xfId="2865" xr:uid="{00000000-0005-0000-0000-00006D0D0000}"/>
    <cellStyle name="Obično 183 2 2" xfId="2866" xr:uid="{00000000-0005-0000-0000-00006E0D0000}"/>
    <cellStyle name="Obično 183 3" xfId="2867" xr:uid="{00000000-0005-0000-0000-00006F0D0000}"/>
    <cellStyle name="Obično 19" xfId="2868" xr:uid="{00000000-0005-0000-0000-0000700D0000}"/>
    <cellStyle name="Obično 2" xfId="2869" xr:uid="{00000000-0005-0000-0000-0000710D0000}"/>
    <cellStyle name="Obično 2 10" xfId="2870" xr:uid="{00000000-0005-0000-0000-0000720D0000}"/>
    <cellStyle name="Obično 2 11" xfId="2871" xr:uid="{00000000-0005-0000-0000-0000730D0000}"/>
    <cellStyle name="Obično 2 12" xfId="2872" xr:uid="{00000000-0005-0000-0000-0000740D0000}"/>
    <cellStyle name="Obično 2 13" xfId="2873" xr:uid="{00000000-0005-0000-0000-0000750D0000}"/>
    <cellStyle name="Obično 2 14" xfId="2874" xr:uid="{00000000-0005-0000-0000-0000760D0000}"/>
    <cellStyle name="Obično 2 15" xfId="2875" xr:uid="{00000000-0005-0000-0000-0000770D0000}"/>
    <cellStyle name="Obično 2 16" xfId="2876" xr:uid="{00000000-0005-0000-0000-0000780D0000}"/>
    <cellStyle name="Obično 2 17" xfId="2877" xr:uid="{00000000-0005-0000-0000-0000790D0000}"/>
    <cellStyle name="Obično 2 18" xfId="2878" xr:uid="{00000000-0005-0000-0000-00007A0D0000}"/>
    <cellStyle name="Obično 2 19" xfId="2879" xr:uid="{00000000-0005-0000-0000-00007B0D0000}"/>
    <cellStyle name="Obično 2 2" xfId="2880" xr:uid="{00000000-0005-0000-0000-00007C0D0000}"/>
    <cellStyle name="Obično 2 2 10" xfId="2881" xr:uid="{00000000-0005-0000-0000-00007D0D0000}"/>
    <cellStyle name="Obično 2 2 10 2" xfId="2882" xr:uid="{00000000-0005-0000-0000-00007E0D0000}"/>
    <cellStyle name="Obično 2 2 10 3" xfId="2883" xr:uid="{00000000-0005-0000-0000-00007F0D0000}"/>
    <cellStyle name="Obično 2 2 11" xfId="2884" xr:uid="{00000000-0005-0000-0000-0000800D0000}"/>
    <cellStyle name="Obično 2 2 11 2" xfId="2885" xr:uid="{00000000-0005-0000-0000-0000810D0000}"/>
    <cellStyle name="Obično 2 2 11 3" xfId="2886" xr:uid="{00000000-0005-0000-0000-0000820D0000}"/>
    <cellStyle name="Obično 2 2 12" xfId="2887" xr:uid="{00000000-0005-0000-0000-0000830D0000}"/>
    <cellStyle name="Obično 2 2 12 2" xfId="2888" xr:uid="{00000000-0005-0000-0000-0000840D0000}"/>
    <cellStyle name="Obično 2 2 12 3" xfId="2889" xr:uid="{00000000-0005-0000-0000-0000850D0000}"/>
    <cellStyle name="Obično 2 2 13" xfId="2890" xr:uid="{00000000-0005-0000-0000-0000860D0000}"/>
    <cellStyle name="Obično 2 2 13 2" xfId="2891" xr:uid="{00000000-0005-0000-0000-0000870D0000}"/>
    <cellStyle name="Obično 2 2 13 3" xfId="2892" xr:uid="{00000000-0005-0000-0000-0000880D0000}"/>
    <cellStyle name="Obično 2 2 14" xfId="2893" xr:uid="{00000000-0005-0000-0000-0000890D0000}"/>
    <cellStyle name="Obično 2 2 14 2" xfId="2894" xr:uid="{00000000-0005-0000-0000-00008A0D0000}"/>
    <cellStyle name="Obično 2 2 14 3" xfId="2895" xr:uid="{00000000-0005-0000-0000-00008B0D0000}"/>
    <cellStyle name="Obično 2 2 15" xfId="2896" xr:uid="{00000000-0005-0000-0000-00008C0D0000}"/>
    <cellStyle name="Obično 2 2 15 2" xfId="2897" xr:uid="{00000000-0005-0000-0000-00008D0D0000}"/>
    <cellStyle name="Obično 2 2 15 3" xfId="2898" xr:uid="{00000000-0005-0000-0000-00008E0D0000}"/>
    <cellStyle name="Obično 2 2 16" xfId="2899" xr:uid="{00000000-0005-0000-0000-00008F0D0000}"/>
    <cellStyle name="Obično 2 2 16 2" xfId="2900" xr:uid="{00000000-0005-0000-0000-0000900D0000}"/>
    <cellStyle name="Obično 2 2 16 3" xfId="2901" xr:uid="{00000000-0005-0000-0000-0000910D0000}"/>
    <cellStyle name="Obično 2 2 17" xfId="2902" xr:uid="{00000000-0005-0000-0000-0000920D0000}"/>
    <cellStyle name="Obično 2 2 17 2" xfId="2903" xr:uid="{00000000-0005-0000-0000-0000930D0000}"/>
    <cellStyle name="Obično 2 2 17 3" xfId="2904" xr:uid="{00000000-0005-0000-0000-0000940D0000}"/>
    <cellStyle name="Obično 2 2 18" xfId="2905" xr:uid="{00000000-0005-0000-0000-0000950D0000}"/>
    <cellStyle name="Obično 2 2 18 2" xfId="2906" xr:uid="{00000000-0005-0000-0000-0000960D0000}"/>
    <cellStyle name="Obično 2 2 18 3" xfId="2907" xr:uid="{00000000-0005-0000-0000-0000970D0000}"/>
    <cellStyle name="Obično 2 2 19" xfId="2908" xr:uid="{00000000-0005-0000-0000-0000980D0000}"/>
    <cellStyle name="Obično 2 2 19 2" xfId="2909" xr:uid="{00000000-0005-0000-0000-0000990D0000}"/>
    <cellStyle name="Obično 2 2 19 3" xfId="2910" xr:uid="{00000000-0005-0000-0000-00009A0D0000}"/>
    <cellStyle name="Obično 2 2 2" xfId="2911" xr:uid="{00000000-0005-0000-0000-00009B0D0000}"/>
    <cellStyle name="Obično 2 2 2 10" xfId="2912" xr:uid="{00000000-0005-0000-0000-00009C0D0000}"/>
    <cellStyle name="Obično 2 2 2 11" xfId="2913" xr:uid="{00000000-0005-0000-0000-00009D0D0000}"/>
    <cellStyle name="Obično 2 2 2 12" xfId="2914" xr:uid="{00000000-0005-0000-0000-00009E0D0000}"/>
    <cellStyle name="Obično 2 2 2 13" xfId="2915" xr:uid="{00000000-0005-0000-0000-00009F0D0000}"/>
    <cellStyle name="Obično 2 2 2 14" xfId="2916" xr:uid="{00000000-0005-0000-0000-0000A00D0000}"/>
    <cellStyle name="Obično 2 2 2 15" xfId="2917" xr:uid="{00000000-0005-0000-0000-0000A10D0000}"/>
    <cellStyle name="Obično 2 2 2 16" xfId="2918" xr:uid="{00000000-0005-0000-0000-0000A20D0000}"/>
    <cellStyle name="Obično 2 2 2 17" xfId="2919" xr:uid="{00000000-0005-0000-0000-0000A30D0000}"/>
    <cellStyle name="Obično 2 2 2 18" xfId="2920" xr:uid="{00000000-0005-0000-0000-0000A40D0000}"/>
    <cellStyle name="Obično 2 2 2 2" xfId="2921" xr:uid="{00000000-0005-0000-0000-0000A50D0000}"/>
    <cellStyle name="Obično 2 2 2 2 10" xfId="2922" xr:uid="{00000000-0005-0000-0000-0000A60D0000}"/>
    <cellStyle name="Obično 2 2 2 2 10 2" xfId="2923" xr:uid="{00000000-0005-0000-0000-0000A70D0000}"/>
    <cellStyle name="Obično 2 2 2 2 10 3" xfId="2924" xr:uid="{00000000-0005-0000-0000-0000A80D0000}"/>
    <cellStyle name="Obično 2 2 2 2 11" xfId="2925" xr:uid="{00000000-0005-0000-0000-0000A90D0000}"/>
    <cellStyle name="Obično 2 2 2 2 11 2" xfId="2926" xr:uid="{00000000-0005-0000-0000-0000AA0D0000}"/>
    <cellStyle name="Obično 2 2 2 2 11 3" xfId="2927" xr:uid="{00000000-0005-0000-0000-0000AB0D0000}"/>
    <cellStyle name="Obično 2 2 2 2 12" xfId="2928" xr:uid="{00000000-0005-0000-0000-0000AC0D0000}"/>
    <cellStyle name="Obično 2 2 2 2 12 2" xfId="2929" xr:uid="{00000000-0005-0000-0000-0000AD0D0000}"/>
    <cellStyle name="Obično 2 2 2 2 12 3" xfId="2930" xr:uid="{00000000-0005-0000-0000-0000AE0D0000}"/>
    <cellStyle name="Obično 2 2 2 2 13" xfId="2931" xr:uid="{00000000-0005-0000-0000-0000AF0D0000}"/>
    <cellStyle name="Obično 2 2 2 2 13 2" xfId="2932" xr:uid="{00000000-0005-0000-0000-0000B00D0000}"/>
    <cellStyle name="Obično 2 2 2 2 13 3" xfId="2933" xr:uid="{00000000-0005-0000-0000-0000B10D0000}"/>
    <cellStyle name="Obično 2 2 2 2 14" xfId="2934" xr:uid="{00000000-0005-0000-0000-0000B20D0000}"/>
    <cellStyle name="Obično 2 2 2 2 14 2" xfId="2935" xr:uid="{00000000-0005-0000-0000-0000B30D0000}"/>
    <cellStyle name="Obično 2 2 2 2 14 3" xfId="2936" xr:uid="{00000000-0005-0000-0000-0000B40D0000}"/>
    <cellStyle name="Obično 2 2 2 2 15" xfId="2937" xr:uid="{00000000-0005-0000-0000-0000B50D0000}"/>
    <cellStyle name="Obično 2 2 2 2 15 2" xfId="2938" xr:uid="{00000000-0005-0000-0000-0000B60D0000}"/>
    <cellStyle name="Obično 2 2 2 2 15 3" xfId="2939" xr:uid="{00000000-0005-0000-0000-0000B70D0000}"/>
    <cellStyle name="Obično 2 2 2 2 16" xfId="2940" xr:uid="{00000000-0005-0000-0000-0000B80D0000}"/>
    <cellStyle name="Obično 2 2 2 2 2" xfId="2941" xr:uid="{00000000-0005-0000-0000-0000B90D0000}"/>
    <cellStyle name="Obično 2 2 2 2 2 2" xfId="2942" xr:uid="{00000000-0005-0000-0000-0000BA0D0000}"/>
    <cellStyle name="Obično 2 2 2 2 2 3" xfId="2943" xr:uid="{00000000-0005-0000-0000-0000BB0D0000}"/>
    <cellStyle name="Obično 2 2 2 2 3" xfId="2944" xr:uid="{00000000-0005-0000-0000-0000BC0D0000}"/>
    <cellStyle name="Obično 2 2 2 2 3 2" xfId="2945" xr:uid="{00000000-0005-0000-0000-0000BD0D0000}"/>
    <cellStyle name="Obično 2 2 2 2 3 3" xfId="2946" xr:uid="{00000000-0005-0000-0000-0000BE0D0000}"/>
    <cellStyle name="Obično 2 2 2 2 4" xfId="2947" xr:uid="{00000000-0005-0000-0000-0000BF0D0000}"/>
    <cellStyle name="Obično 2 2 2 2 4 2" xfId="2948" xr:uid="{00000000-0005-0000-0000-0000C00D0000}"/>
    <cellStyle name="Obično 2 2 2 2 4 3" xfId="2949" xr:uid="{00000000-0005-0000-0000-0000C10D0000}"/>
    <cellStyle name="Obično 2 2 2 2 5" xfId="2950" xr:uid="{00000000-0005-0000-0000-0000C20D0000}"/>
    <cellStyle name="Obično 2 2 2 2 5 2" xfId="2951" xr:uid="{00000000-0005-0000-0000-0000C30D0000}"/>
    <cellStyle name="Obično 2 2 2 2 5 3" xfId="2952" xr:uid="{00000000-0005-0000-0000-0000C40D0000}"/>
    <cellStyle name="Obično 2 2 2 2 6" xfId="2953" xr:uid="{00000000-0005-0000-0000-0000C50D0000}"/>
    <cellStyle name="Obično 2 2 2 2 6 2" xfId="2954" xr:uid="{00000000-0005-0000-0000-0000C60D0000}"/>
    <cellStyle name="Obično 2 2 2 2 6 3" xfId="2955" xr:uid="{00000000-0005-0000-0000-0000C70D0000}"/>
    <cellStyle name="Obično 2 2 2 2 7" xfId="2956" xr:uid="{00000000-0005-0000-0000-0000C80D0000}"/>
    <cellStyle name="Obično 2 2 2 2 7 2" xfId="2957" xr:uid="{00000000-0005-0000-0000-0000C90D0000}"/>
    <cellStyle name="Obično 2 2 2 2 7 3" xfId="2958" xr:uid="{00000000-0005-0000-0000-0000CA0D0000}"/>
    <cellStyle name="Obično 2 2 2 2 8" xfId="2959" xr:uid="{00000000-0005-0000-0000-0000CB0D0000}"/>
    <cellStyle name="Obično 2 2 2 2 8 2" xfId="2960" xr:uid="{00000000-0005-0000-0000-0000CC0D0000}"/>
    <cellStyle name="Obično 2 2 2 2 8 3" xfId="2961" xr:uid="{00000000-0005-0000-0000-0000CD0D0000}"/>
    <cellStyle name="Obično 2 2 2 2 9" xfId="2962" xr:uid="{00000000-0005-0000-0000-0000CE0D0000}"/>
    <cellStyle name="Obično 2 2 2 2 9 2" xfId="2963" xr:uid="{00000000-0005-0000-0000-0000CF0D0000}"/>
    <cellStyle name="Obično 2 2 2 2 9 3" xfId="2964" xr:uid="{00000000-0005-0000-0000-0000D00D0000}"/>
    <cellStyle name="Obično 2 2 2 3" xfId="2965" xr:uid="{00000000-0005-0000-0000-0000D10D0000}"/>
    <cellStyle name="Obično 2 2 2 3 2" xfId="2966" xr:uid="{00000000-0005-0000-0000-0000D20D0000}"/>
    <cellStyle name="Obično 2 2 2 3 3" xfId="2967" xr:uid="{00000000-0005-0000-0000-0000D30D0000}"/>
    <cellStyle name="Obično 2 2 2 4" xfId="2968" xr:uid="{00000000-0005-0000-0000-0000D40D0000}"/>
    <cellStyle name="Obično 2 2 2 5" xfId="2969" xr:uid="{00000000-0005-0000-0000-0000D50D0000}"/>
    <cellStyle name="Obično 2 2 2 6" xfId="2970" xr:uid="{00000000-0005-0000-0000-0000D60D0000}"/>
    <cellStyle name="Obično 2 2 2 7" xfId="2971" xr:uid="{00000000-0005-0000-0000-0000D70D0000}"/>
    <cellStyle name="Obično 2 2 2 8" xfId="2972" xr:uid="{00000000-0005-0000-0000-0000D80D0000}"/>
    <cellStyle name="Obično 2 2 2 9" xfId="2973" xr:uid="{00000000-0005-0000-0000-0000D90D0000}"/>
    <cellStyle name="Obično 2 2 20" xfId="2974" xr:uid="{00000000-0005-0000-0000-0000DA0D0000}"/>
    <cellStyle name="Obično 2 2 20 2" xfId="2975" xr:uid="{00000000-0005-0000-0000-0000DB0D0000}"/>
    <cellStyle name="Obično 2 2 20 3" xfId="2976" xr:uid="{00000000-0005-0000-0000-0000DC0D0000}"/>
    <cellStyle name="Obično 2 2 21" xfId="2977" xr:uid="{00000000-0005-0000-0000-0000DD0D0000}"/>
    <cellStyle name="Obično 2 2 22" xfId="2978" xr:uid="{00000000-0005-0000-0000-0000DE0D0000}"/>
    <cellStyle name="Obično 2 2 3" xfId="2979" xr:uid="{00000000-0005-0000-0000-0000DF0D0000}"/>
    <cellStyle name="Obično 2 2 3 2" xfId="2980" xr:uid="{00000000-0005-0000-0000-0000E00D0000}"/>
    <cellStyle name="Obično 2 2 3 3" xfId="2981" xr:uid="{00000000-0005-0000-0000-0000E10D0000}"/>
    <cellStyle name="Obično 2 2 4" xfId="2982" xr:uid="{00000000-0005-0000-0000-0000E20D0000}"/>
    <cellStyle name="Obično 2 2 4 2" xfId="2983" xr:uid="{00000000-0005-0000-0000-0000E30D0000}"/>
    <cellStyle name="Obično 2 2 4 3" xfId="2984" xr:uid="{00000000-0005-0000-0000-0000E40D0000}"/>
    <cellStyle name="Obično 2 2 5" xfId="2985" xr:uid="{00000000-0005-0000-0000-0000E50D0000}"/>
    <cellStyle name="Obično 2 2 5 2" xfId="2986" xr:uid="{00000000-0005-0000-0000-0000E60D0000}"/>
    <cellStyle name="Obično 2 2 5 3" xfId="2987" xr:uid="{00000000-0005-0000-0000-0000E70D0000}"/>
    <cellStyle name="Obično 2 2 6" xfId="2988" xr:uid="{00000000-0005-0000-0000-0000E80D0000}"/>
    <cellStyle name="Obično 2 2 6 2" xfId="2989" xr:uid="{00000000-0005-0000-0000-0000E90D0000}"/>
    <cellStyle name="Obično 2 2 6 3" xfId="2990" xr:uid="{00000000-0005-0000-0000-0000EA0D0000}"/>
    <cellStyle name="Obično 2 2 7" xfId="2991" xr:uid="{00000000-0005-0000-0000-0000EB0D0000}"/>
    <cellStyle name="Obično 2 2 8" xfId="2992" xr:uid="{00000000-0005-0000-0000-0000EC0D0000}"/>
    <cellStyle name="Obično 2 2 8 2" xfId="2993" xr:uid="{00000000-0005-0000-0000-0000ED0D0000}"/>
    <cellStyle name="Obično 2 2 8 3" xfId="2994" xr:uid="{00000000-0005-0000-0000-0000EE0D0000}"/>
    <cellStyle name="Obično 2 2 9" xfId="2995" xr:uid="{00000000-0005-0000-0000-0000EF0D0000}"/>
    <cellStyle name="Obično 2 2 9 2" xfId="2996" xr:uid="{00000000-0005-0000-0000-0000F00D0000}"/>
    <cellStyle name="Obično 2 2 9 3" xfId="2997" xr:uid="{00000000-0005-0000-0000-0000F10D0000}"/>
    <cellStyle name="Obično 2 20" xfId="2998" xr:uid="{00000000-0005-0000-0000-0000F20D0000}"/>
    <cellStyle name="Obično 2 21" xfId="2999" xr:uid="{00000000-0005-0000-0000-0000F30D0000}"/>
    <cellStyle name="Obično 2 22" xfId="3000" xr:uid="{00000000-0005-0000-0000-0000F40D0000}"/>
    <cellStyle name="Obično 2 23" xfId="3001" xr:uid="{00000000-0005-0000-0000-0000F50D0000}"/>
    <cellStyle name="Obično 2 24" xfId="3002" xr:uid="{00000000-0005-0000-0000-0000F60D0000}"/>
    <cellStyle name="Obično 2 25" xfId="3003" xr:uid="{00000000-0005-0000-0000-0000F70D0000}"/>
    <cellStyle name="Obično 2 26" xfId="3004" xr:uid="{00000000-0005-0000-0000-0000F80D0000}"/>
    <cellStyle name="Obično 2 27" xfId="3005" xr:uid="{00000000-0005-0000-0000-0000F90D0000}"/>
    <cellStyle name="Obično 2 3" xfId="3006" xr:uid="{00000000-0005-0000-0000-0000FA0D0000}"/>
    <cellStyle name="Obično 2 3 2" xfId="3007" xr:uid="{00000000-0005-0000-0000-0000FB0D0000}"/>
    <cellStyle name="Obično 2 4" xfId="3008" xr:uid="{00000000-0005-0000-0000-0000FC0D0000}"/>
    <cellStyle name="Obično 2 5" xfId="3009" xr:uid="{00000000-0005-0000-0000-0000FD0D0000}"/>
    <cellStyle name="Obično 2 6" xfId="3010" xr:uid="{00000000-0005-0000-0000-0000FE0D0000}"/>
    <cellStyle name="Obično 2 7" xfId="3011" xr:uid="{00000000-0005-0000-0000-0000FF0D0000}"/>
    <cellStyle name="Obično 2 7 2" xfId="3012" xr:uid="{00000000-0005-0000-0000-0000000E0000}"/>
    <cellStyle name="Obično 2 7 3" xfId="3013" xr:uid="{00000000-0005-0000-0000-0000010E0000}"/>
    <cellStyle name="Obično 2 8" xfId="3014" xr:uid="{00000000-0005-0000-0000-0000020E0000}"/>
    <cellStyle name="Obično 2 9" xfId="3015" xr:uid="{00000000-0005-0000-0000-0000030E0000}"/>
    <cellStyle name="Obično 20" xfId="3016" xr:uid="{00000000-0005-0000-0000-0000040E0000}"/>
    <cellStyle name="Obično 20 2" xfId="3017" xr:uid="{00000000-0005-0000-0000-0000050E0000}"/>
    <cellStyle name="Obično 20_- - - ITU SOL Garden Istra - KERAMIKA var.2" xfId="3018" xr:uid="{00000000-0005-0000-0000-0000060E0000}"/>
    <cellStyle name="Obično 21" xfId="3019" xr:uid="{00000000-0005-0000-0000-0000070E0000}"/>
    <cellStyle name="Obično 21 2" xfId="3020" xr:uid="{00000000-0005-0000-0000-0000080E0000}"/>
    <cellStyle name="Obično 21 3" xfId="3021" xr:uid="{00000000-0005-0000-0000-0000090E0000}"/>
    <cellStyle name="Obično 22" xfId="3022" xr:uid="{00000000-0005-0000-0000-00000A0E0000}"/>
    <cellStyle name="Obično 22 2" xfId="3023" xr:uid="{00000000-0005-0000-0000-00000B0E0000}"/>
    <cellStyle name="Obično 3" xfId="3024" xr:uid="{00000000-0005-0000-0000-00000C0E0000}"/>
    <cellStyle name="Obično 3 2" xfId="3025" xr:uid="{00000000-0005-0000-0000-00000D0E0000}"/>
    <cellStyle name="Obično 3 2 10" xfId="3026" xr:uid="{00000000-0005-0000-0000-00000E0E0000}"/>
    <cellStyle name="Obično 3 2 10 2" xfId="6600" xr:uid="{00000000-0005-0000-0000-00000F0E0000}"/>
    <cellStyle name="Obično 3 2 11" xfId="3027" xr:uid="{00000000-0005-0000-0000-0000100E0000}"/>
    <cellStyle name="Obično 3 2 11 2" xfId="6642" xr:uid="{00000000-0005-0000-0000-0000110E0000}"/>
    <cellStyle name="Obično 3 2 12" xfId="3028" xr:uid="{00000000-0005-0000-0000-0000120E0000}"/>
    <cellStyle name="Obično 3 2 12 2" xfId="6601" xr:uid="{00000000-0005-0000-0000-0000130E0000}"/>
    <cellStyle name="Obično 3 2 13" xfId="3029" xr:uid="{00000000-0005-0000-0000-0000140E0000}"/>
    <cellStyle name="Obično 3 2 13 2" xfId="6750" xr:uid="{00000000-0005-0000-0000-0000150E0000}"/>
    <cellStyle name="Obično 3 2 14" xfId="3030" xr:uid="{00000000-0005-0000-0000-0000160E0000}"/>
    <cellStyle name="Obično 3 2 14 2" xfId="6767" xr:uid="{00000000-0005-0000-0000-0000170E0000}"/>
    <cellStyle name="Obično 3 2 15" xfId="3031" xr:uid="{00000000-0005-0000-0000-0000180E0000}"/>
    <cellStyle name="Obično 3 2 15 2" xfId="7026" xr:uid="{00000000-0005-0000-0000-0000190E0000}"/>
    <cellStyle name="Obično 3 2 16" xfId="3032" xr:uid="{00000000-0005-0000-0000-00001A0E0000}"/>
    <cellStyle name="Obično 3 2 16 2" xfId="6997" xr:uid="{00000000-0005-0000-0000-00001B0E0000}"/>
    <cellStyle name="Obično 3 2 17" xfId="3033" xr:uid="{00000000-0005-0000-0000-00001C0E0000}"/>
    <cellStyle name="Obično 3 2 17 2" xfId="7080" xr:uid="{00000000-0005-0000-0000-00001D0E0000}"/>
    <cellStyle name="Obično 3 2 18" xfId="3034" xr:uid="{00000000-0005-0000-0000-00001E0E0000}"/>
    <cellStyle name="Obično 3 2 18 2" xfId="7148" xr:uid="{00000000-0005-0000-0000-00001F0E0000}"/>
    <cellStyle name="Obično 3 2 19" xfId="3035" xr:uid="{00000000-0005-0000-0000-0000200E0000}"/>
    <cellStyle name="Obično 3 2 19 2" xfId="7373" xr:uid="{00000000-0005-0000-0000-0000210E0000}"/>
    <cellStyle name="Obično 3 2 2" xfId="3036" xr:uid="{00000000-0005-0000-0000-0000220E0000}"/>
    <cellStyle name="Obično 3 2 2 10" xfId="3037" xr:uid="{00000000-0005-0000-0000-0000230E0000}"/>
    <cellStyle name="Obično 3 2 2 10 2" xfId="6573" xr:uid="{00000000-0005-0000-0000-0000240E0000}"/>
    <cellStyle name="Obično 3 2 2 11" xfId="3038" xr:uid="{00000000-0005-0000-0000-0000250E0000}"/>
    <cellStyle name="Obično 3 2 2 11 2" xfId="6751" xr:uid="{00000000-0005-0000-0000-0000260E0000}"/>
    <cellStyle name="Obično 3 2 2 12" xfId="3039" xr:uid="{00000000-0005-0000-0000-0000270E0000}"/>
    <cellStyle name="Obično 3 2 2 12 2" xfId="6768" xr:uid="{00000000-0005-0000-0000-0000280E0000}"/>
    <cellStyle name="Obično 3 2 2 13" xfId="3040" xr:uid="{00000000-0005-0000-0000-0000290E0000}"/>
    <cellStyle name="Obično 3 2 2 13 2" xfId="7027" xr:uid="{00000000-0005-0000-0000-00002A0E0000}"/>
    <cellStyle name="Obično 3 2 2 14" xfId="3041" xr:uid="{00000000-0005-0000-0000-00002B0E0000}"/>
    <cellStyle name="Obično 3 2 2 14 2" xfId="6996" xr:uid="{00000000-0005-0000-0000-00002C0E0000}"/>
    <cellStyle name="Obično 3 2 2 15" xfId="3042" xr:uid="{00000000-0005-0000-0000-00002D0E0000}"/>
    <cellStyle name="Obično 3 2 2 15 2" xfId="7081" xr:uid="{00000000-0005-0000-0000-00002E0E0000}"/>
    <cellStyle name="Obično 3 2 2 16" xfId="3043" xr:uid="{00000000-0005-0000-0000-00002F0E0000}"/>
    <cellStyle name="Obično 3 2 2 16 2" xfId="7149" xr:uid="{00000000-0005-0000-0000-0000300E0000}"/>
    <cellStyle name="Obično 3 2 2 17" xfId="3044" xr:uid="{00000000-0005-0000-0000-0000310E0000}"/>
    <cellStyle name="Obično 3 2 2 17 2" xfId="7374" xr:uid="{00000000-0005-0000-0000-0000320E0000}"/>
    <cellStyle name="Obično 3 2 2 18" xfId="3045" xr:uid="{00000000-0005-0000-0000-0000330E0000}"/>
    <cellStyle name="Obično 3 2 2 18 2" xfId="7296" xr:uid="{00000000-0005-0000-0000-0000340E0000}"/>
    <cellStyle name="Obično 3 2 2 19" xfId="3046" xr:uid="{00000000-0005-0000-0000-0000350E0000}"/>
    <cellStyle name="Obično 3 2 2 19 2" xfId="7431" xr:uid="{00000000-0005-0000-0000-0000360E0000}"/>
    <cellStyle name="Obično 3 2 2 2" xfId="3047" xr:uid="{00000000-0005-0000-0000-0000370E0000}"/>
    <cellStyle name="Obično 3 2 2 2 10" xfId="3048" xr:uid="{00000000-0005-0000-0000-0000380E0000}"/>
    <cellStyle name="Obično 3 2 2 2 10 2" xfId="7028" xr:uid="{00000000-0005-0000-0000-0000390E0000}"/>
    <cellStyle name="Obično 3 2 2 2 11" xfId="3049" xr:uid="{00000000-0005-0000-0000-00003A0E0000}"/>
    <cellStyle name="Obično 3 2 2 2 11 2" xfId="6995" xr:uid="{00000000-0005-0000-0000-00003B0E0000}"/>
    <cellStyle name="Obično 3 2 2 2 12" xfId="3050" xr:uid="{00000000-0005-0000-0000-00003C0E0000}"/>
    <cellStyle name="Obično 3 2 2 2 12 2" xfId="7082" xr:uid="{00000000-0005-0000-0000-00003D0E0000}"/>
    <cellStyle name="Obično 3 2 2 2 13" xfId="3051" xr:uid="{00000000-0005-0000-0000-00003E0E0000}"/>
    <cellStyle name="Obično 3 2 2 2 13 2" xfId="7150" xr:uid="{00000000-0005-0000-0000-00003F0E0000}"/>
    <cellStyle name="Obično 3 2 2 2 14" xfId="3052" xr:uid="{00000000-0005-0000-0000-0000400E0000}"/>
    <cellStyle name="Obično 3 2 2 2 14 2" xfId="7375" xr:uid="{00000000-0005-0000-0000-0000410E0000}"/>
    <cellStyle name="Obično 3 2 2 2 15" xfId="3053" xr:uid="{00000000-0005-0000-0000-0000420E0000}"/>
    <cellStyle name="Obično 3 2 2 2 15 2" xfId="7295" xr:uid="{00000000-0005-0000-0000-0000430E0000}"/>
    <cellStyle name="Obično 3 2 2 2 16" xfId="3054" xr:uid="{00000000-0005-0000-0000-0000440E0000}"/>
    <cellStyle name="Obično 3 2 2 2 16 2" xfId="7432" xr:uid="{00000000-0005-0000-0000-0000450E0000}"/>
    <cellStyle name="Obično 3 2 2 2 17" xfId="3055" xr:uid="{00000000-0005-0000-0000-0000460E0000}"/>
    <cellStyle name="Obično 3 2 2 2 17 2" xfId="7503" xr:uid="{00000000-0005-0000-0000-0000470E0000}"/>
    <cellStyle name="Obično 3 2 2 2 18" xfId="3056" xr:uid="{00000000-0005-0000-0000-0000480E0000}"/>
    <cellStyle name="Obično 3 2 2 2 18 2" xfId="7572" xr:uid="{00000000-0005-0000-0000-0000490E0000}"/>
    <cellStyle name="Obično 3 2 2 2 19" xfId="3057" xr:uid="{00000000-0005-0000-0000-00004A0E0000}"/>
    <cellStyle name="Obično 3 2 2 2 19 2" xfId="7641" xr:uid="{00000000-0005-0000-0000-00004B0E0000}"/>
    <cellStyle name="Obično 3 2 2 2 2" xfId="3058" xr:uid="{00000000-0005-0000-0000-00004C0E0000}"/>
    <cellStyle name="Obično 3 2 2 2 2 10" xfId="3059" xr:uid="{00000000-0005-0000-0000-00004D0E0000}"/>
    <cellStyle name="Obično 3 2 2 2 2 10 2" xfId="7083" xr:uid="{00000000-0005-0000-0000-00004E0E0000}"/>
    <cellStyle name="Obično 3 2 2 2 2 11" xfId="3060" xr:uid="{00000000-0005-0000-0000-00004F0E0000}"/>
    <cellStyle name="Obično 3 2 2 2 2 11 2" xfId="7151" xr:uid="{00000000-0005-0000-0000-0000500E0000}"/>
    <cellStyle name="Obično 3 2 2 2 2 12" xfId="3061" xr:uid="{00000000-0005-0000-0000-0000510E0000}"/>
    <cellStyle name="Obično 3 2 2 2 2 12 2" xfId="7376" xr:uid="{00000000-0005-0000-0000-0000520E0000}"/>
    <cellStyle name="Obično 3 2 2 2 2 13" xfId="3062" xr:uid="{00000000-0005-0000-0000-0000530E0000}"/>
    <cellStyle name="Obično 3 2 2 2 2 13 2" xfId="7294" xr:uid="{00000000-0005-0000-0000-0000540E0000}"/>
    <cellStyle name="Obično 3 2 2 2 2 14" xfId="3063" xr:uid="{00000000-0005-0000-0000-0000550E0000}"/>
    <cellStyle name="Obično 3 2 2 2 2 14 2" xfId="7433" xr:uid="{00000000-0005-0000-0000-0000560E0000}"/>
    <cellStyle name="Obično 3 2 2 2 2 15" xfId="3064" xr:uid="{00000000-0005-0000-0000-0000570E0000}"/>
    <cellStyle name="Obično 3 2 2 2 2 15 2" xfId="7504" xr:uid="{00000000-0005-0000-0000-0000580E0000}"/>
    <cellStyle name="Obično 3 2 2 2 2 16" xfId="3065" xr:uid="{00000000-0005-0000-0000-0000590E0000}"/>
    <cellStyle name="Obično 3 2 2 2 2 16 2" xfId="7573" xr:uid="{00000000-0005-0000-0000-00005A0E0000}"/>
    <cellStyle name="Obično 3 2 2 2 2 17" xfId="3066" xr:uid="{00000000-0005-0000-0000-00005B0E0000}"/>
    <cellStyle name="Obično 3 2 2 2 2 17 2" xfId="7642" xr:uid="{00000000-0005-0000-0000-00005C0E0000}"/>
    <cellStyle name="Obično 3 2 2 2 2 18" xfId="3067" xr:uid="{00000000-0005-0000-0000-00005D0E0000}"/>
    <cellStyle name="Obično 3 2 2 2 2 18 2" xfId="7710" xr:uid="{00000000-0005-0000-0000-00005E0E0000}"/>
    <cellStyle name="Obično 3 2 2 2 2 19" xfId="3068" xr:uid="{00000000-0005-0000-0000-00005F0E0000}"/>
    <cellStyle name="Obično 3 2 2 2 2 19 2" xfId="7778" xr:uid="{00000000-0005-0000-0000-0000600E0000}"/>
    <cellStyle name="Obično 3 2 2 2 2 2" xfId="3069" xr:uid="{00000000-0005-0000-0000-0000610E0000}"/>
    <cellStyle name="Obično 3 2 2 2 2 2 2" xfId="6674" xr:uid="{00000000-0005-0000-0000-0000620E0000}"/>
    <cellStyle name="Obično 3 2 2 2 2 20" xfId="3070" xr:uid="{00000000-0005-0000-0000-0000630E0000}"/>
    <cellStyle name="Obično 3 2 2 2 2 20 2" xfId="7847" xr:uid="{00000000-0005-0000-0000-0000640E0000}"/>
    <cellStyle name="Obično 3 2 2 2 2 21" xfId="3071" xr:uid="{00000000-0005-0000-0000-0000650E0000}"/>
    <cellStyle name="Obično 3 2 2 2 2 21 2" xfId="7917" xr:uid="{00000000-0005-0000-0000-0000660E0000}"/>
    <cellStyle name="Obično 3 2 2 2 2 22" xfId="3072" xr:uid="{00000000-0005-0000-0000-0000670E0000}"/>
    <cellStyle name="Obično 3 2 2 2 2 22 2" xfId="7987" xr:uid="{00000000-0005-0000-0000-0000680E0000}"/>
    <cellStyle name="Obično 3 2 2 2 2 23" xfId="3073" xr:uid="{00000000-0005-0000-0000-0000690E0000}"/>
    <cellStyle name="Obično 3 2 2 2 2 23 2" xfId="8057" xr:uid="{00000000-0005-0000-0000-00006A0E0000}"/>
    <cellStyle name="Obično 3 2 2 2 2 24" xfId="3074" xr:uid="{00000000-0005-0000-0000-00006B0E0000}"/>
    <cellStyle name="Obično 3 2 2 2 2 24 2" xfId="8154" xr:uid="{00000000-0005-0000-0000-00006C0E0000}"/>
    <cellStyle name="Obično 3 2 2 2 2 25" xfId="6418" xr:uid="{00000000-0005-0000-0000-00006D0E0000}"/>
    <cellStyle name="Obično 3 2 2 2 2 3" xfId="3075" xr:uid="{00000000-0005-0000-0000-00006E0E0000}"/>
    <cellStyle name="Obično 3 2 2 2 2 3 2" xfId="6597" xr:uid="{00000000-0005-0000-0000-00006F0E0000}"/>
    <cellStyle name="Obično 3 2 2 2 2 4" xfId="3076" xr:uid="{00000000-0005-0000-0000-0000700E0000}"/>
    <cellStyle name="Obično 3 2 2 2 2 4 2" xfId="6645" xr:uid="{00000000-0005-0000-0000-0000710E0000}"/>
    <cellStyle name="Obično 3 2 2 2 2 5" xfId="3077" xr:uid="{00000000-0005-0000-0000-0000720E0000}"/>
    <cellStyle name="Obično 3 2 2 2 2 5 2" xfId="6544" xr:uid="{00000000-0005-0000-0000-0000730E0000}"/>
    <cellStyle name="Obično 3 2 2 2 2 6" xfId="3078" xr:uid="{00000000-0005-0000-0000-0000740E0000}"/>
    <cellStyle name="Obično 3 2 2 2 2 6 2" xfId="6786" xr:uid="{00000000-0005-0000-0000-0000750E0000}"/>
    <cellStyle name="Obično 3 2 2 2 2 7" xfId="3079" xr:uid="{00000000-0005-0000-0000-0000760E0000}"/>
    <cellStyle name="Obično 3 2 2 2 2 7 2" xfId="6770" xr:uid="{00000000-0005-0000-0000-0000770E0000}"/>
    <cellStyle name="Obično 3 2 2 2 2 8" xfId="3080" xr:uid="{00000000-0005-0000-0000-0000780E0000}"/>
    <cellStyle name="Obično 3 2 2 2 2 8 2" xfId="7029" xr:uid="{00000000-0005-0000-0000-0000790E0000}"/>
    <cellStyle name="Obično 3 2 2 2 2 9" xfId="3081" xr:uid="{00000000-0005-0000-0000-00007A0E0000}"/>
    <cellStyle name="Obično 3 2 2 2 2 9 2" xfId="6994" xr:uid="{00000000-0005-0000-0000-00007B0E0000}"/>
    <cellStyle name="Obično 3 2 2 2 20" xfId="3082" xr:uid="{00000000-0005-0000-0000-00007C0E0000}"/>
    <cellStyle name="Obično 3 2 2 2 20 2" xfId="7709" xr:uid="{00000000-0005-0000-0000-00007D0E0000}"/>
    <cellStyle name="Obično 3 2 2 2 21" xfId="3083" xr:uid="{00000000-0005-0000-0000-00007E0E0000}"/>
    <cellStyle name="Obično 3 2 2 2 21 2" xfId="7777" xr:uid="{00000000-0005-0000-0000-00007F0E0000}"/>
    <cellStyle name="Obično 3 2 2 2 22" xfId="3084" xr:uid="{00000000-0005-0000-0000-0000800E0000}"/>
    <cellStyle name="Obično 3 2 2 2 22 2" xfId="7846" xr:uid="{00000000-0005-0000-0000-0000810E0000}"/>
    <cellStyle name="Obično 3 2 2 2 23" xfId="3085" xr:uid="{00000000-0005-0000-0000-0000820E0000}"/>
    <cellStyle name="Obično 3 2 2 2 23 2" xfId="7916" xr:uid="{00000000-0005-0000-0000-0000830E0000}"/>
    <cellStyle name="Obično 3 2 2 2 24" xfId="3086" xr:uid="{00000000-0005-0000-0000-0000840E0000}"/>
    <cellStyle name="Obično 3 2 2 2 24 2" xfId="7986" xr:uid="{00000000-0005-0000-0000-0000850E0000}"/>
    <cellStyle name="Obično 3 2 2 2 25" xfId="3087" xr:uid="{00000000-0005-0000-0000-0000860E0000}"/>
    <cellStyle name="Obično 3 2 2 2 25 2" xfId="8056" xr:uid="{00000000-0005-0000-0000-0000870E0000}"/>
    <cellStyle name="Obično 3 2 2 2 26" xfId="3088" xr:uid="{00000000-0005-0000-0000-0000880E0000}"/>
    <cellStyle name="Obično 3 2 2 2 26 2" xfId="8153" xr:uid="{00000000-0005-0000-0000-0000890E0000}"/>
    <cellStyle name="Obično 3 2 2 2 27" xfId="6417" xr:uid="{00000000-0005-0000-0000-00008A0E0000}"/>
    <cellStyle name="Obično 3 2 2 2 3" xfId="3089" xr:uid="{00000000-0005-0000-0000-00008B0E0000}"/>
    <cellStyle name="Obično 3 2 2 2 3 10" xfId="3090" xr:uid="{00000000-0005-0000-0000-00008C0E0000}"/>
    <cellStyle name="Obično 3 2 2 2 3 10 2" xfId="7084" xr:uid="{00000000-0005-0000-0000-00008D0E0000}"/>
    <cellStyle name="Obično 3 2 2 2 3 11" xfId="3091" xr:uid="{00000000-0005-0000-0000-00008E0E0000}"/>
    <cellStyle name="Obično 3 2 2 2 3 11 2" xfId="7152" xr:uid="{00000000-0005-0000-0000-00008F0E0000}"/>
    <cellStyle name="Obično 3 2 2 2 3 12" xfId="3092" xr:uid="{00000000-0005-0000-0000-0000900E0000}"/>
    <cellStyle name="Obično 3 2 2 2 3 12 2" xfId="7377" xr:uid="{00000000-0005-0000-0000-0000910E0000}"/>
    <cellStyle name="Obično 3 2 2 2 3 13" xfId="3093" xr:uid="{00000000-0005-0000-0000-0000920E0000}"/>
    <cellStyle name="Obično 3 2 2 2 3 13 2" xfId="7293" xr:uid="{00000000-0005-0000-0000-0000930E0000}"/>
    <cellStyle name="Obično 3 2 2 2 3 14" xfId="3094" xr:uid="{00000000-0005-0000-0000-0000940E0000}"/>
    <cellStyle name="Obično 3 2 2 2 3 14 2" xfId="7434" xr:uid="{00000000-0005-0000-0000-0000950E0000}"/>
    <cellStyle name="Obično 3 2 2 2 3 15" xfId="3095" xr:uid="{00000000-0005-0000-0000-0000960E0000}"/>
    <cellStyle name="Obično 3 2 2 2 3 15 2" xfId="7505" xr:uid="{00000000-0005-0000-0000-0000970E0000}"/>
    <cellStyle name="Obično 3 2 2 2 3 16" xfId="3096" xr:uid="{00000000-0005-0000-0000-0000980E0000}"/>
    <cellStyle name="Obično 3 2 2 2 3 16 2" xfId="7574" xr:uid="{00000000-0005-0000-0000-0000990E0000}"/>
    <cellStyle name="Obično 3 2 2 2 3 17" xfId="3097" xr:uid="{00000000-0005-0000-0000-00009A0E0000}"/>
    <cellStyle name="Obično 3 2 2 2 3 17 2" xfId="7643" xr:uid="{00000000-0005-0000-0000-00009B0E0000}"/>
    <cellStyle name="Obično 3 2 2 2 3 18" xfId="3098" xr:uid="{00000000-0005-0000-0000-00009C0E0000}"/>
    <cellStyle name="Obično 3 2 2 2 3 18 2" xfId="7711" xr:uid="{00000000-0005-0000-0000-00009D0E0000}"/>
    <cellStyle name="Obično 3 2 2 2 3 19" xfId="3099" xr:uid="{00000000-0005-0000-0000-00009E0E0000}"/>
    <cellStyle name="Obično 3 2 2 2 3 19 2" xfId="7779" xr:uid="{00000000-0005-0000-0000-00009F0E0000}"/>
    <cellStyle name="Obično 3 2 2 2 3 2" xfId="3100" xr:uid="{00000000-0005-0000-0000-0000A00E0000}"/>
    <cellStyle name="Obično 3 2 2 2 3 2 2" xfId="6675" xr:uid="{00000000-0005-0000-0000-0000A10E0000}"/>
    <cellStyle name="Obično 3 2 2 2 3 20" xfId="3101" xr:uid="{00000000-0005-0000-0000-0000A20E0000}"/>
    <cellStyle name="Obično 3 2 2 2 3 20 2" xfId="7848" xr:uid="{00000000-0005-0000-0000-0000A30E0000}"/>
    <cellStyle name="Obično 3 2 2 2 3 21" xfId="3102" xr:uid="{00000000-0005-0000-0000-0000A40E0000}"/>
    <cellStyle name="Obično 3 2 2 2 3 21 2" xfId="7918" xr:uid="{00000000-0005-0000-0000-0000A50E0000}"/>
    <cellStyle name="Obično 3 2 2 2 3 22" xfId="3103" xr:uid="{00000000-0005-0000-0000-0000A60E0000}"/>
    <cellStyle name="Obično 3 2 2 2 3 22 2" xfId="7988" xr:uid="{00000000-0005-0000-0000-0000A70E0000}"/>
    <cellStyle name="Obično 3 2 2 2 3 23" xfId="3104" xr:uid="{00000000-0005-0000-0000-0000A80E0000}"/>
    <cellStyle name="Obično 3 2 2 2 3 23 2" xfId="8058" xr:uid="{00000000-0005-0000-0000-0000A90E0000}"/>
    <cellStyle name="Obično 3 2 2 2 3 24" xfId="3105" xr:uid="{00000000-0005-0000-0000-0000AA0E0000}"/>
    <cellStyle name="Obično 3 2 2 2 3 24 2" xfId="8155" xr:uid="{00000000-0005-0000-0000-0000AB0E0000}"/>
    <cellStyle name="Obično 3 2 2 2 3 25" xfId="6419" xr:uid="{00000000-0005-0000-0000-0000AC0E0000}"/>
    <cellStyle name="Obično 3 2 2 2 3 3" xfId="3106" xr:uid="{00000000-0005-0000-0000-0000AD0E0000}"/>
    <cellStyle name="Obično 3 2 2 2 3 3 2" xfId="6596" xr:uid="{00000000-0005-0000-0000-0000AE0E0000}"/>
    <cellStyle name="Obično 3 2 2 2 3 4" xfId="3107" xr:uid="{00000000-0005-0000-0000-0000AF0E0000}"/>
    <cellStyle name="Obično 3 2 2 2 3 4 2" xfId="6646" xr:uid="{00000000-0005-0000-0000-0000B00E0000}"/>
    <cellStyle name="Obično 3 2 2 2 3 5" xfId="3108" xr:uid="{00000000-0005-0000-0000-0000B10E0000}"/>
    <cellStyle name="Obično 3 2 2 2 3 5 2" xfId="6543" xr:uid="{00000000-0005-0000-0000-0000B20E0000}"/>
    <cellStyle name="Obično 3 2 2 2 3 6" xfId="3109" xr:uid="{00000000-0005-0000-0000-0000B30E0000}"/>
    <cellStyle name="Obično 3 2 2 2 3 6 2" xfId="6787" xr:uid="{00000000-0005-0000-0000-0000B40E0000}"/>
    <cellStyle name="Obično 3 2 2 2 3 7" xfId="3110" xr:uid="{00000000-0005-0000-0000-0000B50E0000}"/>
    <cellStyle name="Obično 3 2 2 2 3 7 2" xfId="6852" xr:uid="{00000000-0005-0000-0000-0000B60E0000}"/>
    <cellStyle name="Obično 3 2 2 2 3 8" xfId="3111" xr:uid="{00000000-0005-0000-0000-0000B70E0000}"/>
    <cellStyle name="Obično 3 2 2 2 3 8 2" xfId="7030" xr:uid="{00000000-0005-0000-0000-0000B80E0000}"/>
    <cellStyle name="Obično 3 2 2 2 3 9" xfId="3112" xr:uid="{00000000-0005-0000-0000-0000B90E0000}"/>
    <cellStyle name="Obično 3 2 2 2 3 9 2" xfId="6993" xr:uid="{00000000-0005-0000-0000-0000BA0E0000}"/>
    <cellStyle name="Obično 3 2 2 2 4" xfId="3113" xr:uid="{00000000-0005-0000-0000-0000BB0E0000}"/>
    <cellStyle name="Obično 3 2 2 2 4 2" xfId="6673" xr:uid="{00000000-0005-0000-0000-0000BC0E0000}"/>
    <cellStyle name="Obično 3 2 2 2 5" xfId="3114" xr:uid="{00000000-0005-0000-0000-0000BD0E0000}"/>
    <cellStyle name="Obično 3 2 2 2 5 2" xfId="6598" xr:uid="{00000000-0005-0000-0000-0000BE0E0000}"/>
    <cellStyle name="Obično 3 2 2 2 6" xfId="3115" xr:uid="{00000000-0005-0000-0000-0000BF0E0000}"/>
    <cellStyle name="Obično 3 2 2 2 6 2" xfId="6644" xr:uid="{00000000-0005-0000-0000-0000C00E0000}"/>
    <cellStyle name="Obično 3 2 2 2 7" xfId="3116" xr:uid="{00000000-0005-0000-0000-0000C10E0000}"/>
    <cellStyle name="Obično 3 2 2 2 7 2" xfId="6545" xr:uid="{00000000-0005-0000-0000-0000C20E0000}"/>
    <cellStyle name="Obično 3 2 2 2 8" xfId="3117" xr:uid="{00000000-0005-0000-0000-0000C30E0000}"/>
    <cellStyle name="Obično 3 2 2 2 8 2" xfId="6785" xr:uid="{00000000-0005-0000-0000-0000C40E0000}"/>
    <cellStyle name="Obično 3 2 2 2 9" xfId="3118" xr:uid="{00000000-0005-0000-0000-0000C50E0000}"/>
    <cellStyle name="Obično 3 2 2 2 9 2" xfId="6769" xr:uid="{00000000-0005-0000-0000-0000C60E0000}"/>
    <cellStyle name="Obično 3 2 2 20" xfId="3119" xr:uid="{00000000-0005-0000-0000-0000C70E0000}"/>
    <cellStyle name="Obično 3 2 2 20 2" xfId="7502" xr:uid="{00000000-0005-0000-0000-0000C80E0000}"/>
    <cellStyle name="Obično 3 2 2 21" xfId="3120" xr:uid="{00000000-0005-0000-0000-0000C90E0000}"/>
    <cellStyle name="Obično 3 2 2 21 2" xfId="7571" xr:uid="{00000000-0005-0000-0000-0000CA0E0000}"/>
    <cellStyle name="Obično 3 2 2 22" xfId="3121" xr:uid="{00000000-0005-0000-0000-0000CB0E0000}"/>
    <cellStyle name="Obično 3 2 2 22 2" xfId="7640" xr:uid="{00000000-0005-0000-0000-0000CC0E0000}"/>
    <cellStyle name="Obično 3 2 2 23" xfId="3122" xr:uid="{00000000-0005-0000-0000-0000CD0E0000}"/>
    <cellStyle name="Obično 3 2 2 23 2" xfId="7708" xr:uid="{00000000-0005-0000-0000-0000CE0E0000}"/>
    <cellStyle name="Obično 3 2 2 24" xfId="3123" xr:uid="{00000000-0005-0000-0000-0000CF0E0000}"/>
    <cellStyle name="Obično 3 2 2 24 2" xfId="7776" xr:uid="{00000000-0005-0000-0000-0000D00E0000}"/>
    <cellStyle name="Obično 3 2 2 25" xfId="3124" xr:uid="{00000000-0005-0000-0000-0000D10E0000}"/>
    <cellStyle name="Obično 3 2 2 25 2" xfId="7845" xr:uid="{00000000-0005-0000-0000-0000D20E0000}"/>
    <cellStyle name="Obično 3 2 2 26" xfId="3125" xr:uid="{00000000-0005-0000-0000-0000D30E0000}"/>
    <cellStyle name="Obično 3 2 2 26 2" xfId="7915" xr:uid="{00000000-0005-0000-0000-0000D40E0000}"/>
    <cellStyle name="Obično 3 2 2 27" xfId="3126" xr:uid="{00000000-0005-0000-0000-0000D50E0000}"/>
    <cellStyle name="Obično 3 2 2 27 2" xfId="7985" xr:uid="{00000000-0005-0000-0000-0000D60E0000}"/>
    <cellStyle name="Obično 3 2 2 28" xfId="3127" xr:uid="{00000000-0005-0000-0000-0000D70E0000}"/>
    <cellStyle name="Obično 3 2 2 28 2" xfId="8055" xr:uid="{00000000-0005-0000-0000-0000D80E0000}"/>
    <cellStyle name="Obično 3 2 2 29" xfId="3128" xr:uid="{00000000-0005-0000-0000-0000D90E0000}"/>
    <cellStyle name="Obično 3 2 2 29 2" xfId="8152" xr:uid="{00000000-0005-0000-0000-0000DA0E0000}"/>
    <cellStyle name="Obično 3 2 2 3" xfId="3129" xr:uid="{00000000-0005-0000-0000-0000DB0E0000}"/>
    <cellStyle name="Obično 3 2 2 3 10" xfId="3130" xr:uid="{00000000-0005-0000-0000-0000DC0E0000}"/>
    <cellStyle name="Obično 3 2 2 3 10 2" xfId="7031" xr:uid="{00000000-0005-0000-0000-0000DD0E0000}"/>
    <cellStyle name="Obično 3 2 2 3 11" xfId="3131" xr:uid="{00000000-0005-0000-0000-0000DE0E0000}"/>
    <cellStyle name="Obično 3 2 2 3 11 2" xfId="6992" xr:uid="{00000000-0005-0000-0000-0000DF0E0000}"/>
    <cellStyle name="Obično 3 2 2 3 12" xfId="3132" xr:uid="{00000000-0005-0000-0000-0000E00E0000}"/>
    <cellStyle name="Obično 3 2 2 3 12 2" xfId="7085" xr:uid="{00000000-0005-0000-0000-0000E10E0000}"/>
    <cellStyle name="Obično 3 2 2 3 13" xfId="3133" xr:uid="{00000000-0005-0000-0000-0000E20E0000}"/>
    <cellStyle name="Obično 3 2 2 3 13 2" xfId="7153" xr:uid="{00000000-0005-0000-0000-0000E30E0000}"/>
    <cellStyle name="Obično 3 2 2 3 14" xfId="3134" xr:uid="{00000000-0005-0000-0000-0000E40E0000}"/>
    <cellStyle name="Obično 3 2 2 3 14 2" xfId="7378" xr:uid="{00000000-0005-0000-0000-0000E50E0000}"/>
    <cellStyle name="Obično 3 2 2 3 15" xfId="3135" xr:uid="{00000000-0005-0000-0000-0000E60E0000}"/>
    <cellStyle name="Obično 3 2 2 3 15 2" xfId="7292" xr:uid="{00000000-0005-0000-0000-0000E70E0000}"/>
    <cellStyle name="Obično 3 2 2 3 16" xfId="3136" xr:uid="{00000000-0005-0000-0000-0000E80E0000}"/>
    <cellStyle name="Obično 3 2 2 3 16 2" xfId="7435" xr:uid="{00000000-0005-0000-0000-0000E90E0000}"/>
    <cellStyle name="Obično 3 2 2 3 17" xfId="3137" xr:uid="{00000000-0005-0000-0000-0000EA0E0000}"/>
    <cellStyle name="Obično 3 2 2 3 17 2" xfId="7506" xr:uid="{00000000-0005-0000-0000-0000EB0E0000}"/>
    <cellStyle name="Obično 3 2 2 3 18" xfId="3138" xr:uid="{00000000-0005-0000-0000-0000EC0E0000}"/>
    <cellStyle name="Obično 3 2 2 3 18 2" xfId="7575" xr:uid="{00000000-0005-0000-0000-0000ED0E0000}"/>
    <cellStyle name="Obično 3 2 2 3 19" xfId="3139" xr:uid="{00000000-0005-0000-0000-0000EE0E0000}"/>
    <cellStyle name="Obično 3 2 2 3 19 2" xfId="7644" xr:uid="{00000000-0005-0000-0000-0000EF0E0000}"/>
    <cellStyle name="Obično 3 2 2 3 2" xfId="3140" xr:uid="{00000000-0005-0000-0000-0000F00E0000}"/>
    <cellStyle name="Obično 3 2 2 3 2 10" xfId="3141" xr:uid="{00000000-0005-0000-0000-0000F10E0000}"/>
    <cellStyle name="Obično 3 2 2 3 2 10 2" xfId="7086" xr:uid="{00000000-0005-0000-0000-0000F20E0000}"/>
    <cellStyle name="Obično 3 2 2 3 2 11" xfId="3142" xr:uid="{00000000-0005-0000-0000-0000F30E0000}"/>
    <cellStyle name="Obično 3 2 2 3 2 11 2" xfId="7154" xr:uid="{00000000-0005-0000-0000-0000F40E0000}"/>
    <cellStyle name="Obično 3 2 2 3 2 12" xfId="3143" xr:uid="{00000000-0005-0000-0000-0000F50E0000}"/>
    <cellStyle name="Obično 3 2 2 3 2 12 2" xfId="7379" xr:uid="{00000000-0005-0000-0000-0000F60E0000}"/>
    <cellStyle name="Obično 3 2 2 3 2 13" xfId="3144" xr:uid="{00000000-0005-0000-0000-0000F70E0000}"/>
    <cellStyle name="Obično 3 2 2 3 2 13 2" xfId="7291" xr:uid="{00000000-0005-0000-0000-0000F80E0000}"/>
    <cellStyle name="Obično 3 2 2 3 2 14" xfId="3145" xr:uid="{00000000-0005-0000-0000-0000F90E0000}"/>
    <cellStyle name="Obično 3 2 2 3 2 14 2" xfId="7436" xr:uid="{00000000-0005-0000-0000-0000FA0E0000}"/>
    <cellStyle name="Obično 3 2 2 3 2 15" xfId="3146" xr:uid="{00000000-0005-0000-0000-0000FB0E0000}"/>
    <cellStyle name="Obično 3 2 2 3 2 15 2" xfId="7507" xr:uid="{00000000-0005-0000-0000-0000FC0E0000}"/>
    <cellStyle name="Obično 3 2 2 3 2 16" xfId="3147" xr:uid="{00000000-0005-0000-0000-0000FD0E0000}"/>
    <cellStyle name="Obično 3 2 2 3 2 16 2" xfId="7576" xr:uid="{00000000-0005-0000-0000-0000FE0E0000}"/>
    <cellStyle name="Obično 3 2 2 3 2 17" xfId="3148" xr:uid="{00000000-0005-0000-0000-0000FF0E0000}"/>
    <cellStyle name="Obično 3 2 2 3 2 17 2" xfId="7645" xr:uid="{00000000-0005-0000-0000-0000000F0000}"/>
    <cellStyle name="Obično 3 2 2 3 2 18" xfId="3149" xr:uid="{00000000-0005-0000-0000-0000010F0000}"/>
    <cellStyle name="Obično 3 2 2 3 2 18 2" xfId="7713" xr:uid="{00000000-0005-0000-0000-0000020F0000}"/>
    <cellStyle name="Obično 3 2 2 3 2 19" xfId="3150" xr:uid="{00000000-0005-0000-0000-0000030F0000}"/>
    <cellStyle name="Obično 3 2 2 3 2 19 2" xfId="7781" xr:uid="{00000000-0005-0000-0000-0000040F0000}"/>
    <cellStyle name="Obično 3 2 2 3 2 2" xfId="3151" xr:uid="{00000000-0005-0000-0000-0000050F0000}"/>
    <cellStyle name="Obično 3 2 2 3 2 2 2" xfId="6677" xr:uid="{00000000-0005-0000-0000-0000060F0000}"/>
    <cellStyle name="Obično 3 2 2 3 2 20" xfId="3152" xr:uid="{00000000-0005-0000-0000-0000070F0000}"/>
    <cellStyle name="Obično 3 2 2 3 2 20 2" xfId="7850" xr:uid="{00000000-0005-0000-0000-0000080F0000}"/>
    <cellStyle name="Obično 3 2 2 3 2 21" xfId="3153" xr:uid="{00000000-0005-0000-0000-0000090F0000}"/>
    <cellStyle name="Obično 3 2 2 3 2 21 2" xfId="7920" xr:uid="{00000000-0005-0000-0000-00000A0F0000}"/>
    <cellStyle name="Obično 3 2 2 3 2 22" xfId="3154" xr:uid="{00000000-0005-0000-0000-00000B0F0000}"/>
    <cellStyle name="Obično 3 2 2 3 2 22 2" xfId="7990" xr:uid="{00000000-0005-0000-0000-00000C0F0000}"/>
    <cellStyle name="Obično 3 2 2 3 2 23" xfId="3155" xr:uid="{00000000-0005-0000-0000-00000D0F0000}"/>
    <cellStyle name="Obično 3 2 2 3 2 23 2" xfId="8060" xr:uid="{00000000-0005-0000-0000-00000E0F0000}"/>
    <cellStyle name="Obično 3 2 2 3 2 24" xfId="3156" xr:uid="{00000000-0005-0000-0000-00000F0F0000}"/>
    <cellStyle name="Obično 3 2 2 3 2 24 2" xfId="8157" xr:uid="{00000000-0005-0000-0000-0000100F0000}"/>
    <cellStyle name="Obično 3 2 2 3 2 25" xfId="6421" xr:uid="{00000000-0005-0000-0000-0000110F0000}"/>
    <cellStyle name="Obično 3 2 2 3 2 3" xfId="3157" xr:uid="{00000000-0005-0000-0000-0000120F0000}"/>
    <cellStyle name="Obično 3 2 2 3 2 3 2" xfId="6594" xr:uid="{00000000-0005-0000-0000-0000130F0000}"/>
    <cellStyle name="Obično 3 2 2 3 2 4" xfId="3158" xr:uid="{00000000-0005-0000-0000-0000140F0000}"/>
    <cellStyle name="Obično 3 2 2 3 2 4 2" xfId="6648" xr:uid="{00000000-0005-0000-0000-0000150F0000}"/>
    <cellStyle name="Obično 3 2 2 3 2 5" xfId="3159" xr:uid="{00000000-0005-0000-0000-0000160F0000}"/>
    <cellStyle name="Obično 3 2 2 3 2 5 2" xfId="6541" xr:uid="{00000000-0005-0000-0000-0000170F0000}"/>
    <cellStyle name="Obično 3 2 2 3 2 6" xfId="3160" xr:uid="{00000000-0005-0000-0000-0000180F0000}"/>
    <cellStyle name="Obično 3 2 2 3 2 6 2" xfId="6789" xr:uid="{00000000-0005-0000-0000-0000190F0000}"/>
    <cellStyle name="Obično 3 2 2 3 2 7" xfId="3161" xr:uid="{00000000-0005-0000-0000-00001A0F0000}"/>
    <cellStyle name="Obično 3 2 2 3 2 7 2" xfId="6854" xr:uid="{00000000-0005-0000-0000-00001B0F0000}"/>
    <cellStyle name="Obično 3 2 2 3 2 8" xfId="3162" xr:uid="{00000000-0005-0000-0000-00001C0F0000}"/>
    <cellStyle name="Obično 3 2 2 3 2 8 2" xfId="7032" xr:uid="{00000000-0005-0000-0000-00001D0F0000}"/>
    <cellStyle name="Obično 3 2 2 3 2 9" xfId="3163" xr:uid="{00000000-0005-0000-0000-00001E0F0000}"/>
    <cellStyle name="Obično 3 2 2 3 2 9 2" xfId="6991" xr:uid="{00000000-0005-0000-0000-00001F0F0000}"/>
    <cellStyle name="Obično 3 2 2 3 20" xfId="3164" xr:uid="{00000000-0005-0000-0000-0000200F0000}"/>
    <cellStyle name="Obično 3 2 2 3 20 2" xfId="7712" xr:uid="{00000000-0005-0000-0000-0000210F0000}"/>
    <cellStyle name="Obično 3 2 2 3 21" xfId="3165" xr:uid="{00000000-0005-0000-0000-0000220F0000}"/>
    <cellStyle name="Obično 3 2 2 3 21 2" xfId="7780" xr:uid="{00000000-0005-0000-0000-0000230F0000}"/>
    <cellStyle name="Obično 3 2 2 3 22" xfId="3166" xr:uid="{00000000-0005-0000-0000-0000240F0000}"/>
    <cellStyle name="Obično 3 2 2 3 22 2" xfId="7849" xr:uid="{00000000-0005-0000-0000-0000250F0000}"/>
    <cellStyle name="Obično 3 2 2 3 23" xfId="3167" xr:uid="{00000000-0005-0000-0000-0000260F0000}"/>
    <cellStyle name="Obično 3 2 2 3 23 2" xfId="7919" xr:uid="{00000000-0005-0000-0000-0000270F0000}"/>
    <cellStyle name="Obično 3 2 2 3 24" xfId="3168" xr:uid="{00000000-0005-0000-0000-0000280F0000}"/>
    <cellStyle name="Obično 3 2 2 3 24 2" xfId="7989" xr:uid="{00000000-0005-0000-0000-0000290F0000}"/>
    <cellStyle name="Obično 3 2 2 3 25" xfId="3169" xr:uid="{00000000-0005-0000-0000-00002A0F0000}"/>
    <cellStyle name="Obično 3 2 2 3 25 2" xfId="8059" xr:uid="{00000000-0005-0000-0000-00002B0F0000}"/>
    <cellStyle name="Obično 3 2 2 3 26" xfId="3170" xr:uid="{00000000-0005-0000-0000-00002C0F0000}"/>
    <cellStyle name="Obično 3 2 2 3 26 2" xfId="8156" xr:uid="{00000000-0005-0000-0000-00002D0F0000}"/>
    <cellStyle name="Obično 3 2 2 3 27" xfId="6420" xr:uid="{00000000-0005-0000-0000-00002E0F0000}"/>
    <cellStyle name="Obično 3 2 2 3 3" xfId="3171" xr:uid="{00000000-0005-0000-0000-00002F0F0000}"/>
    <cellStyle name="Obično 3 2 2 3 3 10" xfId="3172" xr:uid="{00000000-0005-0000-0000-0000300F0000}"/>
    <cellStyle name="Obično 3 2 2 3 3 10 2" xfId="7087" xr:uid="{00000000-0005-0000-0000-0000310F0000}"/>
    <cellStyle name="Obično 3 2 2 3 3 11" xfId="3173" xr:uid="{00000000-0005-0000-0000-0000320F0000}"/>
    <cellStyle name="Obično 3 2 2 3 3 11 2" xfId="7155" xr:uid="{00000000-0005-0000-0000-0000330F0000}"/>
    <cellStyle name="Obično 3 2 2 3 3 12" xfId="3174" xr:uid="{00000000-0005-0000-0000-0000340F0000}"/>
    <cellStyle name="Obično 3 2 2 3 3 12 2" xfId="7380" xr:uid="{00000000-0005-0000-0000-0000350F0000}"/>
    <cellStyle name="Obično 3 2 2 3 3 13" xfId="3175" xr:uid="{00000000-0005-0000-0000-0000360F0000}"/>
    <cellStyle name="Obično 3 2 2 3 3 13 2" xfId="7290" xr:uid="{00000000-0005-0000-0000-0000370F0000}"/>
    <cellStyle name="Obično 3 2 2 3 3 14" xfId="3176" xr:uid="{00000000-0005-0000-0000-0000380F0000}"/>
    <cellStyle name="Obično 3 2 2 3 3 14 2" xfId="7437" xr:uid="{00000000-0005-0000-0000-0000390F0000}"/>
    <cellStyle name="Obično 3 2 2 3 3 15" xfId="3177" xr:uid="{00000000-0005-0000-0000-00003A0F0000}"/>
    <cellStyle name="Obično 3 2 2 3 3 15 2" xfId="7508" xr:uid="{00000000-0005-0000-0000-00003B0F0000}"/>
    <cellStyle name="Obično 3 2 2 3 3 16" xfId="3178" xr:uid="{00000000-0005-0000-0000-00003C0F0000}"/>
    <cellStyle name="Obično 3 2 2 3 3 16 2" xfId="7577" xr:uid="{00000000-0005-0000-0000-00003D0F0000}"/>
    <cellStyle name="Obično 3 2 2 3 3 17" xfId="3179" xr:uid="{00000000-0005-0000-0000-00003E0F0000}"/>
    <cellStyle name="Obično 3 2 2 3 3 17 2" xfId="7646" xr:uid="{00000000-0005-0000-0000-00003F0F0000}"/>
    <cellStyle name="Obično 3 2 2 3 3 18" xfId="3180" xr:uid="{00000000-0005-0000-0000-0000400F0000}"/>
    <cellStyle name="Obično 3 2 2 3 3 18 2" xfId="7714" xr:uid="{00000000-0005-0000-0000-0000410F0000}"/>
    <cellStyle name="Obično 3 2 2 3 3 19" xfId="3181" xr:uid="{00000000-0005-0000-0000-0000420F0000}"/>
    <cellStyle name="Obično 3 2 2 3 3 19 2" xfId="7782" xr:uid="{00000000-0005-0000-0000-0000430F0000}"/>
    <cellStyle name="Obično 3 2 2 3 3 2" xfId="3182" xr:uid="{00000000-0005-0000-0000-0000440F0000}"/>
    <cellStyle name="Obično 3 2 2 3 3 2 2" xfId="6678" xr:uid="{00000000-0005-0000-0000-0000450F0000}"/>
    <cellStyle name="Obično 3 2 2 3 3 20" xfId="3183" xr:uid="{00000000-0005-0000-0000-0000460F0000}"/>
    <cellStyle name="Obično 3 2 2 3 3 20 2" xfId="7851" xr:uid="{00000000-0005-0000-0000-0000470F0000}"/>
    <cellStyle name="Obično 3 2 2 3 3 21" xfId="3184" xr:uid="{00000000-0005-0000-0000-0000480F0000}"/>
    <cellStyle name="Obično 3 2 2 3 3 21 2" xfId="7921" xr:uid="{00000000-0005-0000-0000-0000490F0000}"/>
    <cellStyle name="Obično 3 2 2 3 3 22" xfId="3185" xr:uid="{00000000-0005-0000-0000-00004A0F0000}"/>
    <cellStyle name="Obično 3 2 2 3 3 22 2" xfId="7991" xr:uid="{00000000-0005-0000-0000-00004B0F0000}"/>
    <cellStyle name="Obično 3 2 2 3 3 23" xfId="3186" xr:uid="{00000000-0005-0000-0000-00004C0F0000}"/>
    <cellStyle name="Obično 3 2 2 3 3 23 2" xfId="8061" xr:uid="{00000000-0005-0000-0000-00004D0F0000}"/>
    <cellStyle name="Obično 3 2 2 3 3 24" xfId="3187" xr:uid="{00000000-0005-0000-0000-00004E0F0000}"/>
    <cellStyle name="Obično 3 2 2 3 3 24 2" xfId="8158" xr:uid="{00000000-0005-0000-0000-00004F0F0000}"/>
    <cellStyle name="Obično 3 2 2 3 3 25" xfId="6422" xr:uid="{00000000-0005-0000-0000-0000500F0000}"/>
    <cellStyle name="Obično 3 2 2 3 3 3" xfId="3188" xr:uid="{00000000-0005-0000-0000-0000510F0000}"/>
    <cellStyle name="Obično 3 2 2 3 3 3 2" xfId="6593" xr:uid="{00000000-0005-0000-0000-0000520F0000}"/>
    <cellStyle name="Obično 3 2 2 3 3 4" xfId="3189" xr:uid="{00000000-0005-0000-0000-0000530F0000}"/>
    <cellStyle name="Obično 3 2 2 3 3 4 2" xfId="6649" xr:uid="{00000000-0005-0000-0000-0000540F0000}"/>
    <cellStyle name="Obično 3 2 2 3 3 5" xfId="3190" xr:uid="{00000000-0005-0000-0000-0000550F0000}"/>
    <cellStyle name="Obično 3 2 2 3 3 5 2" xfId="6540" xr:uid="{00000000-0005-0000-0000-0000560F0000}"/>
    <cellStyle name="Obično 3 2 2 3 3 6" xfId="3191" xr:uid="{00000000-0005-0000-0000-0000570F0000}"/>
    <cellStyle name="Obično 3 2 2 3 3 6 2" xfId="6790" xr:uid="{00000000-0005-0000-0000-0000580F0000}"/>
    <cellStyle name="Obično 3 2 2 3 3 7" xfId="3192" xr:uid="{00000000-0005-0000-0000-0000590F0000}"/>
    <cellStyle name="Obično 3 2 2 3 3 7 2" xfId="6855" xr:uid="{00000000-0005-0000-0000-00005A0F0000}"/>
    <cellStyle name="Obično 3 2 2 3 3 8" xfId="3193" xr:uid="{00000000-0005-0000-0000-00005B0F0000}"/>
    <cellStyle name="Obično 3 2 2 3 3 8 2" xfId="7033" xr:uid="{00000000-0005-0000-0000-00005C0F0000}"/>
    <cellStyle name="Obično 3 2 2 3 3 9" xfId="3194" xr:uid="{00000000-0005-0000-0000-00005D0F0000}"/>
    <cellStyle name="Obično 3 2 2 3 3 9 2" xfId="6990" xr:uid="{00000000-0005-0000-0000-00005E0F0000}"/>
    <cellStyle name="Obično 3 2 2 3 4" xfId="3195" xr:uid="{00000000-0005-0000-0000-00005F0F0000}"/>
    <cellStyle name="Obično 3 2 2 3 4 2" xfId="6676" xr:uid="{00000000-0005-0000-0000-0000600F0000}"/>
    <cellStyle name="Obično 3 2 2 3 5" xfId="3196" xr:uid="{00000000-0005-0000-0000-0000610F0000}"/>
    <cellStyle name="Obično 3 2 2 3 5 2" xfId="6595" xr:uid="{00000000-0005-0000-0000-0000620F0000}"/>
    <cellStyle name="Obično 3 2 2 3 6" xfId="3197" xr:uid="{00000000-0005-0000-0000-0000630F0000}"/>
    <cellStyle name="Obično 3 2 2 3 6 2" xfId="6647" xr:uid="{00000000-0005-0000-0000-0000640F0000}"/>
    <cellStyle name="Obično 3 2 2 3 7" xfId="3198" xr:uid="{00000000-0005-0000-0000-0000650F0000}"/>
    <cellStyle name="Obično 3 2 2 3 7 2" xfId="6542" xr:uid="{00000000-0005-0000-0000-0000660F0000}"/>
    <cellStyle name="Obično 3 2 2 3 8" xfId="3199" xr:uid="{00000000-0005-0000-0000-0000670F0000}"/>
    <cellStyle name="Obično 3 2 2 3 8 2" xfId="6788" xr:uid="{00000000-0005-0000-0000-0000680F0000}"/>
    <cellStyle name="Obično 3 2 2 3 9" xfId="3200" xr:uid="{00000000-0005-0000-0000-0000690F0000}"/>
    <cellStyle name="Obično 3 2 2 3 9 2" xfId="6853" xr:uid="{00000000-0005-0000-0000-00006A0F0000}"/>
    <cellStyle name="Obično 3 2 2 30" xfId="3201" xr:uid="{00000000-0005-0000-0000-00006B0F0000}"/>
    <cellStyle name="Obično 3 2 2 30 2" xfId="6416" xr:uid="{00000000-0005-0000-0000-00006C0F0000}"/>
    <cellStyle name="Obično 3 2 2 4" xfId="3202" xr:uid="{00000000-0005-0000-0000-00006D0F0000}"/>
    <cellStyle name="Obično 3 2 2 4 10" xfId="3203" xr:uid="{00000000-0005-0000-0000-00006E0F0000}"/>
    <cellStyle name="Obično 3 2 2 4 10 2" xfId="6989" xr:uid="{00000000-0005-0000-0000-00006F0F0000}"/>
    <cellStyle name="Obično 3 2 2 4 11" xfId="3204" xr:uid="{00000000-0005-0000-0000-0000700F0000}"/>
    <cellStyle name="Obično 3 2 2 4 11 2" xfId="7088" xr:uid="{00000000-0005-0000-0000-0000710F0000}"/>
    <cellStyle name="Obično 3 2 2 4 12" xfId="3205" xr:uid="{00000000-0005-0000-0000-0000720F0000}"/>
    <cellStyle name="Obično 3 2 2 4 12 2" xfId="7156" xr:uid="{00000000-0005-0000-0000-0000730F0000}"/>
    <cellStyle name="Obično 3 2 2 4 13" xfId="3206" xr:uid="{00000000-0005-0000-0000-0000740F0000}"/>
    <cellStyle name="Obično 3 2 2 4 13 2" xfId="7381" xr:uid="{00000000-0005-0000-0000-0000750F0000}"/>
    <cellStyle name="Obično 3 2 2 4 14" xfId="3207" xr:uid="{00000000-0005-0000-0000-0000760F0000}"/>
    <cellStyle name="Obično 3 2 2 4 14 2" xfId="7289" xr:uid="{00000000-0005-0000-0000-0000770F0000}"/>
    <cellStyle name="Obično 3 2 2 4 15" xfId="3208" xr:uid="{00000000-0005-0000-0000-0000780F0000}"/>
    <cellStyle name="Obično 3 2 2 4 15 2" xfId="7438" xr:uid="{00000000-0005-0000-0000-0000790F0000}"/>
    <cellStyle name="Obično 3 2 2 4 16" xfId="3209" xr:uid="{00000000-0005-0000-0000-00007A0F0000}"/>
    <cellStyle name="Obično 3 2 2 4 16 2" xfId="7509" xr:uid="{00000000-0005-0000-0000-00007B0F0000}"/>
    <cellStyle name="Obično 3 2 2 4 17" xfId="3210" xr:uid="{00000000-0005-0000-0000-00007C0F0000}"/>
    <cellStyle name="Obično 3 2 2 4 17 2" xfId="7578" xr:uid="{00000000-0005-0000-0000-00007D0F0000}"/>
    <cellStyle name="Obično 3 2 2 4 18" xfId="3211" xr:uid="{00000000-0005-0000-0000-00007E0F0000}"/>
    <cellStyle name="Obično 3 2 2 4 18 2" xfId="7647" xr:uid="{00000000-0005-0000-0000-00007F0F0000}"/>
    <cellStyle name="Obično 3 2 2 4 19" xfId="3212" xr:uid="{00000000-0005-0000-0000-0000800F0000}"/>
    <cellStyle name="Obično 3 2 2 4 19 2" xfId="7715" xr:uid="{00000000-0005-0000-0000-0000810F0000}"/>
    <cellStyle name="Obično 3 2 2 4 2" xfId="3213" xr:uid="{00000000-0005-0000-0000-0000820F0000}"/>
    <cellStyle name="Obično 3 2 2 4 2 10" xfId="3214" xr:uid="{00000000-0005-0000-0000-0000830F0000}"/>
    <cellStyle name="Obično 3 2 2 4 2 10 2" xfId="7089" xr:uid="{00000000-0005-0000-0000-0000840F0000}"/>
    <cellStyle name="Obično 3 2 2 4 2 11" xfId="3215" xr:uid="{00000000-0005-0000-0000-0000850F0000}"/>
    <cellStyle name="Obično 3 2 2 4 2 11 2" xfId="7157" xr:uid="{00000000-0005-0000-0000-0000860F0000}"/>
    <cellStyle name="Obično 3 2 2 4 2 12" xfId="3216" xr:uid="{00000000-0005-0000-0000-0000870F0000}"/>
    <cellStyle name="Obično 3 2 2 4 2 12 2" xfId="7382" xr:uid="{00000000-0005-0000-0000-0000880F0000}"/>
    <cellStyle name="Obično 3 2 2 4 2 13" xfId="3217" xr:uid="{00000000-0005-0000-0000-0000890F0000}"/>
    <cellStyle name="Obično 3 2 2 4 2 13 2" xfId="7288" xr:uid="{00000000-0005-0000-0000-00008A0F0000}"/>
    <cellStyle name="Obično 3 2 2 4 2 14" xfId="3218" xr:uid="{00000000-0005-0000-0000-00008B0F0000}"/>
    <cellStyle name="Obično 3 2 2 4 2 14 2" xfId="7439" xr:uid="{00000000-0005-0000-0000-00008C0F0000}"/>
    <cellStyle name="Obično 3 2 2 4 2 15" xfId="3219" xr:uid="{00000000-0005-0000-0000-00008D0F0000}"/>
    <cellStyle name="Obično 3 2 2 4 2 15 2" xfId="7510" xr:uid="{00000000-0005-0000-0000-00008E0F0000}"/>
    <cellStyle name="Obično 3 2 2 4 2 16" xfId="3220" xr:uid="{00000000-0005-0000-0000-00008F0F0000}"/>
    <cellStyle name="Obično 3 2 2 4 2 16 2" xfId="7579" xr:uid="{00000000-0005-0000-0000-0000900F0000}"/>
    <cellStyle name="Obično 3 2 2 4 2 17" xfId="3221" xr:uid="{00000000-0005-0000-0000-0000910F0000}"/>
    <cellStyle name="Obično 3 2 2 4 2 17 2" xfId="7648" xr:uid="{00000000-0005-0000-0000-0000920F0000}"/>
    <cellStyle name="Obično 3 2 2 4 2 18" xfId="3222" xr:uid="{00000000-0005-0000-0000-0000930F0000}"/>
    <cellStyle name="Obično 3 2 2 4 2 18 2" xfId="7716" xr:uid="{00000000-0005-0000-0000-0000940F0000}"/>
    <cellStyle name="Obično 3 2 2 4 2 19" xfId="3223" xr:uid="{00000000-0005-0000-0000-0000950F0000}"/>
    <cellStyle name="Obično 3 2 2 4 2 19 2" xfId="7784" xr:uid="{00000000-0005-0000-0000-0000960F0000}"/>
    <cellStyle name="Obično 3 2 2 4 2 2" xfId="3224" xr:uid="{00000000-0005-0000-0000-0000970F0000}"/>
    <cellStyle name="Obično 3 2 2 4 2 2 2" xfId="6680" xr:uid="{00000000-0005-0000-0000-0000980F0000}"/>
    <cellStyle name="Obično 3 2 2 4 2 20" xfId="3225" xr:uid="{00000000-0005-0000-0000-0000990F0000}"/>
    <cellStyle name="Obično 3 2 2 4 2 20 2" xfId="7853" xr:uid="{00000000-0005-0000-0000-00009A0F0000}"/>
    <cellStyle name="Obično 3 2 2 4 2 21" xfId="3226" xr:uid="{00000000-0005-0000-0000-00009B0F0000}"/>
    <cellStyle name="Obično 3 2 2 4 2 21 2" xfId="7923" xr:uid="{00000000-0005-0000-0000-00009C0F0000}"/>
    <cellStyle name="Obično 3 2 2 4 2 22" xfId="3227" xr:uid="{00000000-0005-0000-0000-00009D0F0000}"/>
    <cellStyle name="Obično 3 2 2 4 2 22 2" xfId="7993" xr:uid="{00000000-0005-0000-0000-00009E0F0000}"/>
    <cellStyle name="Obično 3 2 2 4 2 23" xfId="3228" xr:uid="{00000000-0005-0000-0000-00009F0F0000}"/>
    <cellStyle name="Obično 3 2 2 4 2 23 2" xfId="8063" xr:uid="{00000000-0005-0000-0000-0000A00F0000}"/>
    <cellStyle name="Obično 3 2 2 4 2 24" xfId="3229" xr:uid="{00000000-0005-0000-0000-0000A10F0000}"/>
    <cellStyle name="Obično 3 2 2 4 2 24 2" xfId="8160" xr:uid="{00000000-0005-0000-0000-0000A20F0000}"/>
    <cellStyle name="Obično 3 2 2 4 2 25" xfId="6424" xr:uid="{00000000-0005-0000-0000-0000A30F0000}"/>
    <cellStyle name="Obično 3 2 2 4 2 3" xfId="3230" xr:uid="{00000000-0005-0000-0000-0000A40F0000}"/>
    <cellStyle name="Obično 3 2 2 4 2 3 2" xfId="6591" xr:uid="{00000000-0005-0000-0000-0000A50F0000}"/>
    <cellStyle name="Obično 3 2 2 4 2 4" xfId="3231" xr:uid="{00000000-0005-0000-0000-0000A60F0000}"/>
    <cellStyle name="Obično 3 2 2 4 2 4 2" xfId="6651" xr:uid="{00000000-0005-0000-0000-0000A70F0000}"/>
    <cellStyle name="Obično 3 2 2 4 2 5" xfId="3232" xr:uid="{00000000-0005-0000-0000-0000A80F0000}"/>
    <cellStyle name="Obično 3 2 2 4 2 5 2" xfId="6538" xr:uid="{00000000-0005-0000-0000-0000A90F0000}"/>
    <cellStyle name="Obično 3 2 2 4 2 6" xfId="3233" xr:uid="{00000000-0005-0000-0000-0000AA0F0000}"/>
    <cellStyle name="Obično 3 2 2 4 2 6 2" xfId="6792" xr:uid="{00000000-0005-0000-0000-0000AB0F0000}"/>
    <cellStyle name="Obično 3 2 2 4 2 7" xfId="3234" xr:uid="{00000000-0005-0000-0000-0000AC0F0000}"/>
    <cellStyle name="Obično 3 2 2 4 2 7 2" xfId="6857" xr:uid="{00000000-0005-0000-0000-0000AD0F0000}"/>
    <cellStyle name="Obično 3 2 2 4 2 8" xfId="3235" xr:uid="{00000000-0005-0000-0000-0000AE0F0000}"/>
    <cellStyle name="Obično 3 2 2 4 2 8 2" xfId="7035" xr:uid="{00000000-0005-0000-0000-0000AF0F0000}"/>
    <cellStyle name="Obično 3 2 2 4 2 9" xfId="3236" xr:uid="{00000000-0005-0000-0000-0000B00F0000}"/>
    <cellStyle name="Obično 3 2 2 4 2 9 2" xfId="6988" xr:uid="{00000000-0005-0000-0000-0000B10F0000}"/>
    <cellStyle name="Obično 3 2 2 4 20" xfId="3237" xr:uid="{00000000-0005-0000-0000-0000B20F0000}"/>
    <cellStyle name="Obično 3 2 2 4 20 2" xfId="7783" xr:uid="{00000000-0005-0000-0000-0000B30F0000}"/>
    <cellStyle name="Obično 3 2 2 4 21" xfId="3238" xr:uid="{00000000-0005-0000-0000-0000B40F0000}"/>
    <cellStyle name="Obično 3 2 2 4 21 2" xfId="7852" xr:uid="{00000000-0005-0000-0000-0000B50F0000}"/>
    <cellStyle name="Obično 3 2 2 4 22" xfId="3239" xr:uid="{00000000-0005-0000-0000-0000B60F0000}"/>
    <cellStyle name="Obično 3 2 2 4 22 2" xfId="7922" xr:uid="{00000000-0005-0000-0000-0000B70F0000}"/>
    <cellStyle name="Obično 3 2 2 4 23" xfId="3240" xr:uid="{00000000-0005-0000-0000-0000B80F0000}"/>
    <cellStyle name="Obično 3 2 2 4 23 2" xfId="7992" xr:uid="{00000000-0005-0000-0000-0000B90F0000}"/>
    <cellStyle name="Obično 3 2 2 4 24" xfId="3241" xr:uid="{00000000-0005-0000-0000-0000BA0F0000}"/>
    <cellStyle name="Obično 3 2 2 4 24 2" xfId="8062" xr:uid="{00000000-0005-0000-0000-0000BB0F0000}"/>
    <cellStyle name="Obično 3 2 2 4 25" xfId="3242" xr:uid="{00000000-0005-0000-0000-0000BC0F0000}"/>
    <cellStyle name="Obično 3 2 2 4 25 2" xfId="8159" xr:uid="{00000000-0005-0000-0000-0000BD0F0000}"/>
    <cellStyle name="Obično 3 2 2 4 26" xfId="6423" xr:uid="{00000000-0005-0000-0000-0000BE0F0000}"/>
    <cellStyle name="Obično 3 2 2 4 3" xfId="3243" xr:uid="{00000000-0005-0000-0000-0000BF0F0000}"/>
    <cellStyle name="Obično 3 2 2 4 3 2" xfId="6679" xr:uid="{00000000-0005-0000-0000-0000C00F0000}"/>
    <cellStyle name="Obično 3 2 2 4 4" xfId="3244" xr:uid="{00000000-0005-0000-0000-0000C10F0000}"/>
    <cellStyle name="Obično 3 2 2 4 4 2" xfId="6592" xr:uid="{00000000-0005-0000-0000-0000C20F0000}"/>
    <cellStyle name="Obično 3 2 2 4 5" xfId="3245" xr:uid="{00000000-0005-0000-0000-0000C30F0000}"/>
    <cellStyle name="Obično 3 2 2 4 5 2" xfId="6650" xr:uid="{00000000-0005-0000-0000-0000C40F0000}"/>
    <cellStyle name="Obično 3 2 2 4 6" xfId="3246" xr:uid="{00000000-0005-0000-0000-0000C50F0000}"/>
    <cellStyle name="Obično 3 2 2 4 6 2" xfId="6539" xr:uid="{00000000-0005-0000-0000-0000C60F0000}"/>
    <cellStyle name="Obično 3 2 2 4 7" xfId="3247" xr:uid="{00000000-0005-0000-0000-0000C70F0000}"/>
    <cellStyle name="Obično 3 2 2 4 7 2" xfId="6791" xr:uid="{00000000-0005-0000-0000-0000C80F0000}"/>
    <cellStyle name="Obično 3 2 2 4 8" xfId="3248" xr:uid="{00000000-0005-0000-0000-0000C90F0000}"/>
    <cellStyle name="Obično 3 2 2 4 8 2" xfId="6856" xr:uid="{00000000-0005-0000-0000-0000CA0F0000}"/>
    <cellStyle name="Obično 3 2 2 4 9" xfId="3249" xr:uid="{00000000-0005-0000-0000-0000CB0F0000}"/>
    <cellStyle name="Obično 3 2 2 4 9 2" xfId="7034" xr:uid="{00000000-0005-0000-0000-0000CC0F0000}"/>
    <cellStyle name="Obično 3 2 2 5" xfId="3250" xr:uid="{00000000-0005-0000-0000-0000CD0F0000}"/>
    <cellStyle name="Obično 3 2 2 5 10" xfId="3251" xr:uid="{00000000-0005-0000-0000-0000CE0F0000}"/>
    <cellStyle name="Obično 3 2 2 5 10 2" xfId="7090" xr:uid="{00000000-0005-0000-0000-0000CF0F0000}"/>
    <cellStyle name="Obično 3 2 2 5 11" xfId="3252" xr:uid="{00000000-0005-0000-0000-0000D00F0000}"/>
    <cellStyle name="Obično 3 2 2 5 11 2" xfId="7158" xr:uid="{00000000-0005-0000-0000-0000D10F0000}"/>
    <cellStyle name="Obično 3 2 2 5 12" xfId="3253" xr:uid="{00000000-0005-0000-0000-0000D20F0000}"/>
    <cellStyle name="Obično 3 2 2 5 12 2" xfId="7383" xr:uid="{00000000-0005-0000-0000-0000D30F0000}"/>
    <cellStyle name="Obično 3 2 2 5 13" xfId="3254" xr:uid="{00000000-0005-0000-0000-0000D40F0000}"/>
    <cellStyle name="Obično 3 2 2 5 13 2" xfId="7287" xr:uid="{00000000-0005-0000-0000-0000D50F0000}"/>
    <cellStyle name="Obično 3 2 2 5 14" xfId="3255" xr:uid="{00000000-0005-0000-0000-0000D60F0000}"/>
    <cellStyle name="Obično 3 2 2 5 14 2" xfId="7440" xr:uid="{00000000-0005-0000-0000-0000D70F0000}"/>
    <cellStyle name="Obično 3 2 2 5 15" xfId="3256" xr:uid="{00000000-0005-0000-0000-0000D80F0000}"/>
    <cellStyle name="Obično 3 2 2 5 15 2" xfId="7511" xr:uid="{00000000-0005-0000-0000-0000D90F0000}"/>
    <cellStyle name="Obično 3 2 2 5 16" xfId="3257" xr:uid="{00000000-0005-0000-0000-0000DA0F0000}"/>
    <cellStyle name="Obično 3 2 2 5 16 2" xfId="7580" xr:uid="{00000000-0005-0000-0000-0000DB0F0000}"/>
    <cellStyle name="Obično 3 2 2 5 17" xfId="3258" xr:uid="{00000000-0005-0000-0000-0000DC0F0000}"/>
    <cellStyle name="Obično 3 2 2 5 17 2" xfId="7649" xr:uid="{00000000-0005-0000-0000-0000DD0F0000}"/>
    <cellStyle name="Obično 3 2 2 5 18" xfId="3259" xr:uid="{00000000-0005-0000-0000-0000DE0F0000}"/>
    <cellStyle name="Obično 3 2 2 5 18 2" xfId="7717" xr:uid="{00000000-0005-0000-0000-0000DF0F0000}"/>
    <cellStyle name="Obično 3 2 2 5 19" xfId="3260" xr:uid="{00000000-0005-0000-0000-0000E00F0000}"/>
    <cellStyle name="Obično 3 2 2 5 19 2" xfId="7785" xr:uid="{00000000-0005-0000-0000-0000E10F0000}"/>
    <cellStyle name="Obično 3 2 2 5 2" xfId="3261" xr:uid="{00000000-0005-0000-0000-0000E20F0000}"/>
    <cellStyle name="Obično 3 2 2 5 2 2" xfId="6681" xr:uid="{00000000-0005-0000-0000-0000E30F0000}"/>
    <cellStyle name="Obično 3 2 2 5 20" xfId="3262" xr:uid="{00000000-0005-0000-0000-0000E40F0000}"/>
    <cellStyle name="Obično 3 2 2 5 20 2" xfId="7854" xr:uid="{00000000-0005-0000-0000-0000E50F0000}"/>
    <cellStyle name="Obično 3 2 2 5 21" xfId="3263" xr:uid="{00000000-0005-0000-0000-0000E60F0000}"/>
    <cellStyle name="Obično 3 2 2 5 21 2" xfId="7924" xr:uid="{00000000-0005-0000-0000-0000E70F0000}"/>
    <cellStyle name="Obično 3 2 2 5 22" xfId="3264" xr:uid="{00000000-0005-0000-0000-0000E80F0000}"/>
    <cellStyle name="Obično 3 2 2 5 22 2" xfId="7994" xr:uid="{00000000-0005-0000-0000-0000E90F0000}"/>
    <cellStyle name="Obično 3 2 2 5 23" xfId="3265" xr:uid="{00000000-0005-0000-0000-0000EA0F0000}"/>
    <cellStyle name="Obično 3 2 2 5 23 2" xfId="8064" xr:uid="{00000000-0005-0000-0000-0000EB0F0000}"/>
    <cellStyle name="Obično 3 2 2 5 24" xfId="3266" xr:uid="{00000000-0005-0000-0000-0000EC0F0000}"/>
    <cellStyle name="Obično 3 2 2 5 24 2" xfId="8161" xr:uid="{00000000-0005-0000-0000-0000ED0F0000}"/>
    <cellStyle name="Obično 3 2 2 5 25" xfId="6425" xr:uid="{00000000-0005-0000-0000-0000EE0F0000}"/>
    <cellStyle name="Obično 3 2 2 5 3" xfId="3267" xr:uid="{00000000-0005-0000-0000-0000EF0F0000}"/>
    <cellStyle name="Obično 3 2 2 5 3 2" xfId="6590" xr:uid="{00000000-0005-0000-0000-0000F00F0000}"/>
    <cellStyle name="Obično 3 2 2 5 4" xfId="3268" xr:uid="{00000000-0005-0000-0000-0000F10F0000}"/>
    <cellStyle name="Obično 3 2 2 5 4 2" xfId="6652" xr:uid="{00000000-0005-0000-0000-0000F20F0000}"/>
    <cellStyle name="Obično 3 2 2 5 5" xfId="3269" xr:uid="{00000000-0005-0000-0000-0000F30F0000}"/>
    <cellStyle name="Obično 3 2 2 5 5 2" xfId="6537" xr:uid="{00000000-0005-0000-0000-0000F40F0000}"/>
    <cellStyle name="Obično 3 2 2 5 6" xfId="3270" xr:uid="{00000000-0005-0000-0000-0000F50F0000}"/>
    <cellStyle name="Obično 3 2 2 5 6 2" xfId="6793" xr:uid="{00000000-0005-0000-0000-0000F60F0000}"/>
    <cellStyle name="Obično 3 2 2 5 7" xfId="3271" xr:uid="{00000000-0005-0000-0000-0000F70F0000}"/>
    <cellStyle name="Obično 3 2 2 5 7 2" xfId="6858" xr:uid="{00000000-0005-0000-0000-0000F80F0000}"/>
    <cellStyle name="Obično 3 2 2 5 8" xfId="3272" xr:uid="{00000000-0005-0000-0000-0000F90F0000}"/>
    <cellStyle name="Obično 3 2 2 5 8 2" xfId="7036" xr:uid="{00000000-0005-0000-0000-0000FA0F0000}"/>
    <cellStyle name="Obično 3 2 2 5 9" xfId="3273" xr:uid="{00000000-0005-0000-0000-0000FB0F0000}"/>
    <cellStyle name="Obično 3 2 2 5 9 2" xfId="6987" xr:uid="{00000000-0005-0000-0000-0000FC0F0000}"/>
    <cellStyle name="Obično 3 2 2 6" xfId="3274" xr:uid="{00000000-0005-0000-0000-0000FD0F0000}"/>
    <cellStyle name="Obično 3 2 2 6 10" xfId="3275" xr:uid="{00000000-0005-0000-0000-0000FE0F0000}"/>
    <cellStyle name="Obično 3 2 2 6 10 2" xfId="7091" xr:uid="{00000000-0005-0000-0000-0000FF0F0000}"/>
    <cellStyle name="Obično 3 2 2 6 11" xfId="3276" xr:uid="{00000000-0005-0000-0000-000000100000}"/>
    <cellStyle name="Obično 3 2 2 6 11 2" xfId="7159" xr:uid="{00000000-0005-0000-0000-000001100000}"/>
    <cellStyle name="Obično 3 2 2 6 12" xfId="3277" xr:uid="{00000000-0005-0000-0000-000002100000}"/>
    <cellStyle name="Obično 3 2 2 6 12 2" xfId="7384" xr:uid="{00000000-0005-0000-0000-000003100000}"/>
    <cellStyle name="Obično 3 2 2 6 13" xfId="3278" xr:uid="{00000000-0005-0000-0000-000004100000}"/>
    <cellStyle name="Obično 3 2 2 6 13 2" xfId="7286" xr:uid="{00000000-0005-0000-0000-000005100000}"/>
    <cellStyle name="Obično 3 2 2 6 14" xfId="3279" xr:uid="{00000000-0005-0000-0000-000006100000}"/>
    <cellStyle name="Obično 3 2 2 6 14 2" xfId="7441" xr:uid="{00000000-0005-0000-0000-000007100000}"/>
    <cellStyle name="Obično 3 2 2 6 15" xfId="3280" xr:uid="{00000000-0005-0000-0000-000008100000}"/>
    <cellStyle name="Obično 3 2 2 6 15 2" xfId="7512" xr:uid="{00000000-0005-0000-0000-000009100000}"/>
    <cellStyle name="Obično 3 2 2 6 16" xfId="3281" xr:uid="{00000000-0005-0000-0000-00000A100000}"/>
    <cellStyle name="Obično 3 2 2 6 16 2" xfId="7581" xr:uid="{00000000-0005-0000-0000-00000B100000}"/>
    <cellStyle name="Obično 3 2 2 6 17" xfId="3282" xr:uid="{00000000-0005-0000-0000-00000C100000}"/>
    <cellStyle name="Obično 3 2 2 6 17 2" xfId="7650" xr:uid="{00000000-0005-0000-0000-00000D100000}"/>
    <cellStyle name="Obično 3 2 2 6 18" xfId="3283" xr:uid="{00000000-0005-0000-0000-00000E100000}"/>
    <cellStyle name="Obično 3 2 2 6 18 2" xfId="7718" xr:uid="{00000000-0005-0000-0000-00000F100000}"/>
    <cellStyle name="Obično 3 2 2 6 19" xfId="3284" xr:uid="{00000000-0005-0000-0000-000010100000}"/>
    <cellStyle name="Obično 3 2 2 6 19 2" xfId="7786" xr:uid="{00000000-0005-0000-0000-000011100000}"/>
    <cellStyle name="Obično 3 2 2 6 2" xfId="3285" xr:uid="{00000000-0005-0000-0000-000012100000}"/>
    <cellStyle name="Obično 3 2 2 6 2 2" xfId="6682" xr:uid="{00000000-0005-0000-0000-000013100000}"/>
    <cellStyle name="Obično 3 2 2 6 20" xfId="3286" xr:uid="{00000000-0005-0000-0000-000014100000}"/>
    <cellStyle name="Obično 3 2 2 6 20 2" xfId="7855" xr:uid="{00000000-0005-0000-0000-000015100000}"/>
    <cellStyle name="Obično 3 2 2 6 21" xfId="3287" xr:uid="{00000000-0005-0000-0000-000016100000}"/>
    <cellStyle name="Obično 3 2 2 6 21 2" xfId="7925" xr:uid="{00000000-0005-0000-0000-000017100000}"/>
    <cellStyle name="Obično 3 2 2 6 22" xfId="3288" xr:uid="{00000000-0005-0000-0000-000018100000}"/>
    <cellStyle name="Obično 3 2 2 6 22 2" xfId="7995" xr:uid="{00000000-0005-0000-0000-000019100000}"/>
    <cellStyle name="Obično 3 2 2 6 23" xfId="3289" xr:uid="{00000000-0005-0000-0000-00001A100000}"/>
    <cellStyle name="Obično 3 2 2 6 23 2" xfId="8065" xr:uid="{00000000-0005-0000-0000-00001B100000}"/>
    <cellStyle name="Obično 3 2 2 6 24" xfId="3290" xr:uid="{00000000-0005-0000-0000-00001C100000}"/>
    <cellStyle name="Obično 3 2 2 6 24 2" xfId="8162" xr:uid="{00000000-0005-0000-0000-00001D100000}"/>
    <cellStyle name="Obično 3 2 2 6 25" xfId="6426" xr:uid="{00000000-0005-0000-0000-00001E100000}"/>
    <cellStyle name="Obično 3 2 2 6 3" xfId="3291" xr:uid="{00000000-0005-0000-0000-00001F100000}"/>
    <cellStyle name="Obično 3 2 2 6 3 2" xfId="6589" xr:uid="{00000000-0005-0000-0000-000020100000}"/>
    <cellStyle name="Obično 3 2 2 6 4" xfId="3292" xr:uid="{00000000-0005-0000-0000-000021100000}"/>
    <cellStyle name="Obično 3 2 2 6 4 2" xfId="6653" xr:uid="{00000000-0005-0000-0000-000022100000}"/>
    <cellStyle name="Obično 3 2 2 6 5" xfId="3293" xr:uid="{00000000-0005-0000-0000-000023100000}"/>
    <cellStyle name="Obično 3 2 2 6 5 2" xfId="6536" xr:uid="{00000000-0005-0000-0000-000024100000}"/>
    <cellStyle name="Obično 3 2 2 6 6" xfId="3294" xr:uid="{00000000-0005-0000-0000-000025100000}"/>
    <cellStyle name="Obično 3 2 2 6 6 2" xfId="6794" xr:uid="{00000000-0005-0000-0000-000026100000}"/>
    <cellStyle name="Obično 3 2 2 6 7" xfId="3295" xr:uid="{00000000-0005-0000-0000-000027100000}"/>
    <cellStyle name="Obično 3 2 2 6 7 2" xfId="6859" xr:uid="{00000000-0005-0000-0000-000028100000}"/>
    <cellStyle name="Obično 3 2 2 6 8" xfId="3296" xr:uid="{00000000-0005-0000-0000-000029100000}"/>
    <cellStyle name="Obično 3 2 2 6 8 2" xfId="7037" xr:uid="{00000000-0005-0000-0000-00002A100000}"/>
    <cellStyle name="Obično 3 2 2 6 9" xfId="3297" xr:uid="{00000000-0005-0000-0000-00002B100000}"/>
    <cellStyle name="Obično 3 2 2 6 9 2" xfId="6986" xr:uid="{00000000-0005-0000-0000-00002C100000}"/>
    <cellStyle name="Obično 3 2 2 7" xfId="3298" xr:uid="{00000000-0005-0000-0000-00002D100000}"/>
    <cellStyle name="Obično 3 2 2 7 2" xfId="6672" xr:uid="{00000000-0005-0000-0000-00002E100000}"/>
    <cellStyle name="Obično 3 2 2 8" xfId="3299" xr:uid="{00000000-0005-0000-0000-00002F100000}"/>
    <cellStyle name="Obično 3 2 2 8 2" xfId="6599" xr:uid="{00000000-0005-0000-0000-000030100000}"/>
    <cellStyle name="Obično 3 2 2 9" xfId="3300" xr:uid="{00000000-0005-0000-0000-000031100000}"/>
    <cellStyle name="Obično 3 2 2 9 2" xfId="6643" xr:uid="{00000000-0005-0000-0000-000032100000}"/>
    <cellStyle name="Obično 3 2 20" xfId="3301" xr:uid="{00000000-0005-0000-0000-000033100000}"/>
    <cellStyle name="Obično 3 2 20 2" xfId="7297" xr:uid="{00000000-0005-0000-0000-000034100000}"/>
    <cellStyle name="Obično 3 2 21" xfId="3302" xr:uid="{00000000-0005-0000-0000-000035100000}"/>
    <cellStyle name="Obično 3 2 21 2" xfId="7430" xr:uid="{00000000-0005-0000-0000-000036100000}"/>
    <cellStyle name="Obično 3 2 22" xfId="3303" xr:uid="{00000000-0005-0000-0000-000037100000}"/>
    <cellStyle name="Obično 3 2 22 2" xfId="7501" xr:uid="{00000000-0005-0000-0000-000038100000}"/>
    <cellStyle name="Obično 3 2 23" xfId="3304" xr:uid="{00000000-0005-0000-0000-000039100000}"/>
    <cellStyle name="Obično 3 2 23 2" xfId="7570" xr:uid="{00000000-0005-0000-0000-00003A100000}"/>
    <cellStyle name="Obično 3 2 24" xfId="3305" xr:uid="{00000000-0005-0000-0000-00003B100000}"/>
    <cellStyle name="Obično 3 2 24 2" xfId="7639" xr:uid="{00000000-0005-0000-0000-00003C100000}"/>
    <cellStyle name="Obično 3 2 25" xfId="3306" xr:uid="{00000000-0005-0000-0000-00003D100000}"/>
    <cellStyle name="Obično 3 2 25 2" xfId="7707" xr:uid="{00000000-0005-0000-0000-00003E100000}"/>
    <cellStyle name="Obično 3 2 26" xfId="3307" xr:uid="{00000000-0005-0000-0000-00003F100000}"/>
    <cellStyle name="Obično 3 2 26 2" xfId="7775" xr:uid="{00000000-0005-0000-0000-000040100000}"/>
    <cellStyle name="Obično 3 2 27" xfId="3308" xr:uid="{00000000-0005-0000-0000-000041100000}"/>
    <cellStyle name="Obično 3 2 27 2" xfId="7844" xr:uid="{00000000-0005-0000-0000-000042100000}"/>
    <cellStyle name="Obično 3 2 28" xfId="3309" xr:uid="{00000000-0005-0000-0000-000043100000}"/>
    <cellStyle name="Obično 3 2 28 2" xfId="7914" xr:uid="{00000000-0005-0000-0000-000044100000}"/>
    <cellStyle name="Obično 3 2 29" xfId="3310" xr:uid="{00000000-0005-0000-0000-000045100000}"/>
    <cellStyle name="Obično 3 2 29 2" xfId="7984" xr:uid="{00000000-0005-0000-0000-000046100000}"/>
    <cellStyle name="Obično 3 2 3" xfId="3311" xr:uid="{00000000-0005-0000-0000-000047100000}"/>
    <cellStyle name="Obično 3 2 3 10" xfId="3312" xr:uid="{00000000-0005-0000-0000-000048100000}"/>
    <cellStyle name="Obično 3 2 3 10 2" xfId="6795" xr:uid="{00000000-0005-0000-0000-000049100000}"/>
    <cellStyle name="Obično 3 2 3 11" xfId="3313" xr:uid="{00000000-0005-0000-0000-00004A100000}"/>
    <cellStyle name="Obično 3 2 3 11 2" xfId="6860" xr:uid="{00000000-0005-0000-0000-00004B100000}"/>
    <cellStyle name="Obično 3 2 3 12" xfId="3314" xr:uid="{00000000-0005-0000-0000-00004C100000}"/>
    <cellStyle name="Obično 3 2 3 12 2" xfId="7038" xr:uid="{00000000-0005-0000-0000-00004D100000}"/>
    <cellStyle name="Obično 3 2 3 13" xfId="3315" xr:uid="{00000000-0005-0000-0000-00004E100000}"/>
    <cellStyle name="Obično 3 2 3 13 2" xfId="6985" xr:uid="{00000000-0005-0000-0000-00004F100000}"/>
    <cellStyle name="Obično 3 2 3 14" xfId="3316" xr:uid="{00000000-0005-0000-0000-000050100000}"/>
    <cellStyle name="Obično 3 2 3 14 2" xfId="7092" xr:uid="{00000000-0005-0000-0000-000051100000}"/>
    <cellStyle name="Obično 3 2 3 15" xfId="3317" xr:uid="{00000000-0005-0000-0000-000052100000}"/>
    <cellStyle name="Obično 3 2 3 15 2" xfId="7160" xr:uid="{00000000-0005-0000-0000-000053100000}"/>
    <cellStyle name="Obično 3 2 3 16" xfId="3318" xr:uid="{00000000-0005-0000-0000-000054100000}"/>
    <cellStyle name="Obično 3 2 3 16 2" xfId="7385" xr:uid="{00000000-0005-0000-0000-000055100000}"/>
    <cellStyle name="Obično 3 2 3 17" xfId="3319" xr:uid="{00000000-0005-0000-0000-000056100000}"/>
    <cellStyle name="Obično 3 2 3 17 2" xfId="7285" xr:uid="{00000000-0005-0000-0000-000057100000}"/>
    <cellStyle name="Obično 3 2 3 18" xfId="3320" xr:uid="{00000000-0005-0000-0000-000058100000}"/>
    <cellStyle name="Obično 3 2 3 18 2" xfId="7442" xr:uid="{00000000-0005-0000-0000-000059100000}"/>
    <cellStyle name="Obično 3 2 3 19" xfId="3321" xr:uid="{00000000-0005-0000-0000-00005A100000}"/>
    <cellStyle name="Obično 3 2 3 19 2" xfId="7513" xr:uid="{00000000-0005-0000-0000-00005B100000}"/>
    <cellStyle name="Obično 3 2 3 2" xfId="3322" xr:uid="{00000000-0005-0000-0000-00005C100000}"/>
    <cellStyle name="Obično 3 2 3 2 10" xfId="3323" xr:uid="{00000000-0005-0000-0000-00005D100000}"/>
    <cellStyle name="Obično 3 2 3 2 10 2" xfId="7039" xr:uid="{00000000-0005-0000-0000-00005E100000}"/>
    <cellStyle name="Obično 3 2 3 2 11" xfId="3324" xr:uid="{00000000-0005-0000-0000-00005F100000}"/>
    <cellStyle name="Obično 3 2 3 2 11 2" xfId="6984" xr:uid="{00000000-0005-0000-0000-000060100000}"/>
    <cellStyle name="Obično 3 2 3 2 12" xfId="3325" xr:uid="{00000000-0005-0000-0000-000061100000}"/>
    <cellStyle name="Obično 3 2 3 2 12 2" xfId="7093" xr:uid="{00000000-0005-0000-0000-000062100000}"/>
    <cellStyle name="Obično 3 2 3 2 13" xfId="3326" xr:uid="{00000000-0005-0000-0000-000063100000}"/>
    <cellStyle name="Obično 3 2 3 2 13 2" xfId="7161" xr:uid="{00000000-0005-0000-0000-000064100000}"/>
    <cellStyle name="Obično 3 2 3 2 14" xfId="3327" xr:uid="{00000000-0005-0000-0000-000065100000}"/>
    <cellStyle name="Obično 3 2 3 2 14 2" xfId="7386" xr:uid="{00000000-0005-0000-0000-000066100000}"/>
    <cellStyle name="Obično 3 2 3 2 15" xfId="3328" xr:uid="{00000000-0005-0000-0000-000067100000}"/>
    <cellStyle name="Obično 3 2 3 2 15 2" xfId="7284" xr:uid="{00000000-0005-0000-0000-000068100000}"/>
    <cellStyle name="Obično 3 2 3 2 16" xfId="3329" xr:uid="{00000000-0005-0000-0000-000069100000}"/>
    <cellStyle name="Obično 3 2 3 2 16 2" xfId="7443" xr:uid="{00000000-0005-0000-0000-00006A100000}"/>
    <cellStyle name="Obično 3 2 3 2 17" xfId="3330" xr:uid="{00000000-0005-0000-0000-00006B100000}"/>
    <cellStyle name="Obično 3 2 3 2 17 2" xfId="7514" xr:uid="{00000000-0005-0000-0000-00006C100000}"/>
    <cellStyle name="Obično 3 2 3 2 18" xfId="3331" xr:uid="{00000000-0005-0000-0000-00006D100000}"/>
    <cellStyle name="Obično 3 2 3 2 18 2" xfId="7583" xr:uid="{00000000-0005-0000-0000-00006E100000}"/>
    <cellStyle name="Obično 3 2 3 2 19" xfId="3332" xr:uid="{00000000-0005-0000-0000-00006F100000}"/>
    <cellStyle name="Obično 3 2 3 2 19 2" xfId="7652" xr:uid="{00000000-0005-0000-0000-000070100000}"/>
    <cellStyle name="Obično 3 2 3 2 2" xfId="3333" xr:uid="{00000000-0005-0000-0000-000071100000}"/>
    <cellStyle name="Obično 3 2 3 2 2 10" xfId="3334" xr:uid="{00000000-0005-0000-0000-000072100000}"/>
    <cellStyle name="Obično 3 2 3 2 2 10 2" xfId="7094" xr:uid="{00000000-0005-0000-0000-000073100000}"/>
    <cellStyle name="Obično 3 2 3 2 2 11" xfId="3335" xr:uid="{00000000-0005-0000-0000-000074100000}"/>
    <cellStyle name="Obično 3 2 3 2 2 11 2" xfId="7162" xr:uid="{00000000-0005-0000-0000-000075100000}"/>
    <cellStyle name="Obično 3 2 3 2 2 12" xfId="3336" xr:uid="{00000000-0005-0000-0000-000076100000}"/>
    <cellStyle name="Obično 3 2 3 2 2 12 2" xfId="7387" xr:uid="{00000000-0005-0000-0000-000077100000}"/>
    <cellStyle name="Obično 3 2 3 2 2 13" xfId="3337" xr:uid="{00000000-0005-0000-0000-000078100000}"/>
    <cellStyle name="Obično 3 2 3 2 2 13 2" xfId="7283" xr:uid="{00000000-0005-0000-0000-000079100000}"/>
    <cellStyle name="Obično 3 2 3 2 2 14" xfId="3338" xr:uid="{00000000-0005-0000-0000-00007A100000}"/>
    <cellStyle name="Obično 3 2 3 2 2 14 2" xfId="7444" xr:uid="{00000000-0005-0000-0000-00007B100000}"/>
    <cellStyle name="Obično 3 2 3 2 2 15" xfId="3339" xr:uid="{00000000-0005-0000-0000-00007C100000}"/>
    <cellStyle name="Obično 3 2 3 2 2 15 2" xfId="7515" xr:uid="{00000000-0005-0000-0000-00007D100000}"/>
    <cellStyle name="Obično 3 2 3 2 2 16" xfId="3340" xr:uid="{00000000-0005-0000-0000-00007E100000}"/>
    <cellStyle name="Obično 3 2 3 2 2 16 2" xfId="7584" xr:uid="{00000000-0005-0000-0000-00007F100000}"/>
    <cellStyle name="Obično 3 2 3 2 2 17" xfId="3341" xr:uid="{00000000-0005-0000-0000-000080100000}"/>
    <cellStyle name="Obično 3 2 3 2 2 17 2" xfId="7653" xr:uid="{00000000-0005-0000-0000-000081100000}"/>
    <cellStyle name="Obično 3 2 3 2 2 18" xfId="3342" xr:uid="{00000000-0005-0000-0000-000082100000}"/>
    <cellStyle name="Obično 3 2 3 2 2 18 2" xfId="7721" xr:uid="{00000000-0005-0000-0000-000083100000}"/>
    <cellStyle name="Obično 3 2 3 2 2 19" xfId="3343" xr:uid="{00000000-0005-0000-0000-000084100000}"/>
    <cellStyle name="Obično 3 2 3 2 2 19 2" xfId="7789" xr:uid="{00000000-0005-0000-0000-000085100000}"/>
    <cellStyle name="Obično 3 2 3 2 2 2" xfId="3344" xr:uid="{00000000-0005-0000-0000-000086100000}"/>
    <cellStyle name="Obično 3 2 3 2 2 2 2" xfId="6685" xr:uid="{00000000-0005-0000-0000-000087100000}"/>
    <cellStyle name="Obično 3 2 3 2 2 20" xfId="3345" xr:uid="{00000000-0005-0000-0000-000088100000}"/>
    <cellStyle name="Obično 3 2 3 2 2 20 2" xfId="7858" xr:uid="{00000000-0005-0000-0000-000089100000}"/>
    <cellStyle name="Obično 3 2 3 2 2 21" xfId="3346" xr:uid="{00000000-0005-0000-0000-00008A100000}"/>
    <cellStyle name="Obično 3 2 3 2 2 21 2" xfId="7928" xr:uid="{00000000-0005-0000-0000-00008B100000}"/>
    <cellStyle name="Obično 3 2 3 2 2 22" xfId="3347" xr:uid="{00000000-0005-0000-0000-00008C100000}"/>
    <cellStyle name="Obično 3 2 3 2 2 22 2" xfId="7998" xr:uid="{00000000-0005-0000-0000-00008D100000}"/>
    <cellStyle name="Obično 3 2 3 2 2 23" xfId="3348" xr:uid="{00000000-0005-0000-0000-00008E100000}"/>
    <cellStyle name="Obično 3 2 3 2 2 23 2" xfId="8068" xr:uid="{00000000-0005-0000-0000-00008F100000}"/>
    <cellStyle name="Obično 3 2 3 2 2 24" xfId="3349" xr:uid="{00000000-0005-0000-0000-000090100000}"/>
    <cellStyle name="Obično 3 2 3 2 2 24 2" xfId="8165" xr:uid="{00000000-0005-0000-0000-000091100000}"/>
    <cellStyle name="Obično 3 2 3 2 2 25" xfId="6429" xr:uid="{00000000-0005-0000-0000-000092100000}"/>
    <cellStyle name="Obično 3 2 3 2 2 3" xfId="3350" xr:uid="{00000000-0005-0000-0000-000093100000}"/>
    <cellStyle name="Obično 3 2 3 2 2 3 2" xfId="6586" xr:uid="{00000000-0005-0000-0000-000094100000}"/>
    <cellStyle name="Obično 3 2 3 2 2 4" xfId="3351" xr:uid="{00000000-0005-0000-0000-000095100000}"/>
    <cellStyle name="Obično 3 2 3 2 2 4 2" xfId="6656" xr:uid="{00000000-0005-0000-0000-000096100000}"/>
    <cellStyle name="Obično 3 2 3 2 2 5" xfId="3352" xr:uid="{00000000-0005-0000-0000-000097100000}"/>
    <cellStyle name="Obično 3 2 3 2 2 5 2" xfId="6533" xr:uid="{00000000-0005-0000-0000-000098100000}"/>
    <cellStyle name="Obično 3 2 3 2 2 6" xfId="3353" xr:uid="{00000000-0005-0000-0000-000099100000}"/>
    <cellStyle name="Obično 3 2 3 2 2 6 2" xfId="6797" xr:uid="{00000000-0005-0000-0000-00009A100000}"/>
    <cellStyle name="Obično 3 2 3 2 2 7" xfId="3354" xr:uid="{00000000-0005-0000-0000-00009B100000}"/>
    <cellStyle name="Obično 3 2 3 2 2 7 2" xfId="6862" xr:uid="{00000000-0005-0000-0000-00009C100000}"/>
    <cellStyle name="Obično 3 2 3 2 2 8" xfId="3355" xr:uid="{00000000-0005-0000-0000-00009D100000}"/>
    <cellStyle name="Obično 3 2 3 2 2 8 2" xfId="7040" xr:uid="{00000000-0005-0000-0000-00009E100000}"/>
    <cellStyle name="Obično 3 2 3 2 2 9" xfId="3356" xr:uid="{00000000-0005-0000-0000-00009F100000}"/>
    <cellStyle name="Obično 3 2 3 2 2 9 2" xfId="6983" xr:uid="{00000000-0005-0000-0000-0000A0100000}"/>
    <cellStyle name="Obično 3 2 3 2 20" xfId="3357" xr:uid="{00000000-0005-0000-0000-0000A1100000}"/>
    <cellStyle name="Obično 3 2 3 2 20 2" xfId="7720" xr:uid="{00000000-0005-0000-0000-0000A2100000}"/>
    <cellStyle name="Obično 3 2 3 2 21" xfId="3358" xr:uid="{00000000-0005-0000-0000-0000A3100000}"/>
    <cellStyle name="Obično 3 2 3 2 21 2" xfId="7788" xr:uid="{00000000-0005-0000-0000-0000A4100000}"/>
    <cellStyle name="Obično 3 2 3 2 22" xfId="3359" xr:uid="{00000000-0005-0000-0000-0000A5100000}"/>
    <cellStyle name="Obično 3 2 3 2 22 2" xfId="7857" xr:uid="{00000000-0005-0000-0000-0000A6100000}"/>
    <cellStyle name="Obično 3 2 3 2 23" xfId="3360" xr:uid="{00000000-0005-0000-0000-0000A7100000}"/>
    <cellStyle name="Obično 3 2 3 2 23 2" xfId="7927" xr:uid="{00000000-0005-0000-0000-0000A8100000}"/>
    <cellStyle name="Obično 3 2 3 2 24" xfId="3361" xr:uid="{00000000-0005-0000-0000-0000A9100000}"/>
    <cellStyle name="Obično 3 2 3 2 24 2" xfId="7997" xr:uid="{00000000-0005-0000-0000-0000AA100000}"/>
    <cellStyle name="Obično 3 2 3 2 25" xfId="3362" xr:uid="{00000000-0005-0000-0000-0000AB100000}"/>
    <cellStyle name="Obično 3 2 3 2 25 2" xfId="8067" xr:uid="{00000000-0005-0000-0000-0000AC100000}"/>
    <cellStyle name="Obično 3 2 3 2 26" xfId="3363" xr:uid="{00000000-0005-0000-0000-0000AD100000}"/>
    <cellStyle name="Obično 3 2 3 2 26 2" xfId="8164" xr:uid="{00000000-0005-0000-0000-0000AE100000}"/>
    <cellStyle name="Obično 3 2 3 2 27" xfId="6428" xr:uid="{00000000-0005-0000-0000-0000AF100000}"/>
    <cellStyle name="Obično 3 2 3 2 3" xfId="3364" xr:uid="{00000000-0005-0000-0000-0000B0100000}"/>
    <cellStyle name="Obično 3 2 3 2 3 10" xfId="3365" xr:uid="{00000000-0005-0000-0000-0000B1100000}"/>
    <cellStyle name="Obično 3 2 3 2 3 10 2" xfId="7095" xr:uid="{00000000-0005-0000-0000-0000B2100000}"/>
    <cellStyle name="Obično 3 2 3 2 3 11" xfId="3366" xr:uid="{00000000-0005-0000-0000-0000B3100000}"/>
    <cellStyle name="Obično 3 2 3 2 3 11 2" xfId="7163" xr:uid="{00000000-0005-0000-0000-0000B4100000}"/>
    <cellStyle name="Obično 3 2 3 2 3 12" xfId="3367" xr:uid="{00000000-0005-0000-0000-0000B5100000}"/>
    <cellStyle name="Obično 3 2 3 2 3 12 2" xfId="7388" xr:uid="{00000000-0005-0000-0000-0000B6100000}"/>
    <cellStyle name="Obično 3 2 3 2 3 13" xfId="3368" xr:uid="{00000000-0005-0000-0000-0000B7100000}"/>
    <cellStyle name="Obično 3 2 3 2 3 13 2" xfId="7282" xr:uid="{00000000-0005-0000-0000-0000B8100000}"/>
    <cellStyle name="Obično 3 2 3 2 3 14" xfId="3369" xr:uid="{00000000-0005-0000-0000-0000B9100000}"/>
    <cellStyle name="Obično 3 2 3 2 3 14 2" xfId="7445" xr:uid="{00000000-0005-0000-0000-0000BA100000}"/>
    <cellStyle name="Obično 3 2 3 2 3 15" xfId="3370" xr:uid="{00000000-0005-0000-0000-0000BB100000}"/>
    <cellStyle name="Obično 3 2 3 2 3 15 2" xfId="7516" xr:uid="{00000000-0005-0000-0000-0000BC100000}"/>
    <cellStyle name="Obično 3 2 3 2 3 16" xfId="3371" xr:uid="{00000000-0005-0000-0000-0000BD100000}"/>
    <cellStyle name="Obično 3 2 3 2 3 16 2" xfId="7585" xr:uid="{00000000-0005-0000-0000-0000BE100000}"/>
    <cellStyle name="Obično 3 2 3 2 3 17" xfId="3372" xr:uid="{00000000-0005-0000-0000-0000BF100000}"/>
    <cellStyle name="Obično 3 2 3 2 3 17 2" xfId="7654" xr:uid="{00000000-0005-0000-0000-0000C0100000}"/>
    <cellStyle name="Obično 3 2 3 2 3 18" xfId="3373" xr:uid="{00000000-0005-0000-0000-0000C1100000}"/>
    <cellStyle name="Obično 3 2 3 2 3 18 2" xfId="7722" xr:uid="{00000000-0005-0000-0000-0000C2100000}"/>
    <cellStyle name="Obično 3 2 3 2 3 19" xfId="3374" xr:uid="{00000000-0005-0000-0000-0000C3100000}"/>
    <cellStyle name="Obično 3 2 3 2 3 19 2" xfId="7790" xr:uid="{00000000-0005-0000-0000-0000C4100000}"/>
    <cellStyle name="Obično 3 2 3 2 3 2" xfId="3375" xr:uid="{00000000-0005-0000-0000-0000C5100000}"/>
    <cellStyle name="Obično 3 2 3 2 3 2 2" xfId="6686" xr:uid="{00000000-0005-0000-0000-0000C6100000}"/>
    <cellStyle name="Obično 3 2 3 2 3 20" xfId="3376" xr:uid="{00000000-0005-0000-0000-0000C7100000}"/>
    <cellStyle name="Obično 3 2 3 2 3 20 2" xfId="7859" xr:uid="{00000000-0005-0000-0000-0000C8100000}"/>
    <cellStyle name="Obično 3 2 3 2 3 21" xfId="3377" xr:uid="{00000000-0005-0000-0000-0000C9100000}"/>
    <cellStyle name="Obično 3 2 3 2 3 21 2" xfId="7929" xr:uid="{00000000-0005-0000-0000-0000CA100000}"/>
    <cellStyle name="Obično 3 2 3 2 3 22" xfId="3378" xr:uid="{00000000-0005-0000-0000-0000CB100000}"/>
    <cellStyle name="Obično 3 2 3 2 3 22 2" xfId="7999" xr:uid="{00000000-0005-0000-0000-0000CC100000}"/>
    <cellStyle name="Obično 3 2 3 2 3 23" xfId="3379" xr:uid="{00000000-0005-0000-0000-0000CD100000}"/>
    <cellStyle name="Obično 3 2 3 2 3 23 2" xfId="8069" xr:uid="{00000000-0005-0000-0000-0000CE100000}"/>
    <cellStyle name="Obično 3 2 3 2 3 24" xfId="3380" xr:uid="{00000000-0005-0000-0000-0000CF100000}"/>
    <cellStyle name="Obično 3 2 3 2 3 24 2" xfId="8166" xr:uid="{00000000-0005-0000-0000-0000D0100000}"/>
    <cellStyle name="Obično 3 2 3 2 3 25" xfId="6430" xr:uid="{00000000-0005-0000-0000-0000D1100000}"/>
    <cellStyle name="Obično 3 2 3 2 3 3" xfId="3381" xr:uid="{00000000-0005-0000-0000-0000D2100000}"/>
    <cellStyle name="Obično 3 2 3 2 3 3 2" xfId="6585" xr:uid="{00000000-0005-0000-0000-0000D3100000}"/>
    <cellStyle name="Obično 3 2 3 2 3 4" xfId="3382" xr:uid="{00000000-0005-0000-0000-0000D4100000}"/>
    <cellStyle name="Obično 3 2 3 2 3 4 2" xfId="6657" xr:uid="{00000000-0005-0000-0000-0000D5100000}"/>
    <cellStyle name="Obično 3 2 3 2 3 5" xfId="3383" xr:uid="{00000000-0005-0000-0000-0000D6100000}"/>
    <cellStyle name="Obično 3 2 3 2 3 5 2" xfId="6532" xr:uid="{00000000-0005-0000-0000-0000D7100000}"/>
    <cellStyle name="Obično 3 2 3 2 3 6" xfId="3384" xr:uid="{00000000-0005-0000-0000-0000D8100000}"/>
    <cellStyle name="Obično 3 2 3 2 3 6 2" xfId="6798" xr:uid="{00000000-0005-0000-0000-0000D9100000}"/>
    <cellStyle name="Obično 3 2 3 2 3 7" xfId="3385" xr:uid="{00000000-0005-0000-0000-0000DA100000}"/>
    <cellStyle name="Obično 3 2 3 2 3 7 2" xfId="6863" xr:uid="{00000000-0005-0000-0000-0000DB100000}"/>
    <cellStyle name="Obično 3 2 3 2 3 8" xfId="3386" xr:uid="{00000000-0005-0000-0000-0000DC100000}"/>
    <cellStyle name="Obično 3 2 3 2 3 8 2" xfId="7041" xr:uid="{00000000-0005-0000-0000-0000DD100000}"/>
    <cellStyle name="Obično 3 2 3 2 3 9" xfId="3387" xr:uid="{00000000-0005-0000-0000-0000DE100000}"/>
    <cellStyle name="Obično 3 2 3 2 3 9 2" xfId="6982" xr:uid="{00000000-0005-0000-0000-0000DF100000}"/>
    <cellStyle name="Obično 3 2 3 2 4" xfId="3388" xr:uid="{00000000-0005-0000-0000-0000E0100000}"/>
    <cellStyle name="Obično 3 2 3 2 4 2" xfId="6684" xr:uid="{00000000-0005-0000-0000-0000E1100000}"/>
    <cellStyle name="Obično 3 2 3 2 5" xfId="3389" xr:uid="{00000000-0005-0000-0000-0000E2100000}"/>
    <cellStyle name="Obično 3 2 3 2 5 2" xfId="6587" xr:uid="{00000000-0005-0000-0000-0000E3100000}"/>
    <cellStyle name="Obično 3 2 3 2 6" xfId="3390" xr:uid="{00000000-0005-0000-0000-0000E4100000}"/>
    <cellStyle name="Obično 3 2 3 2 6 2" xfId="6655" xr:uid="{00000000-0005-0000-0000-0000E5100000}"/>
    <cellStyle name="Obično 3 2 3 2 7" xfId="3391" xr:uid="{00000000-0005-0000-0000-0000E6100000}"/>
    <cellStyle name="Obično 3 2 3 2 7 2" xfId="6534" xr:uid="{00000000-0005-0000-0000-0000E7100000}"/>
    <cellStyle name="Obično 3 2 3 2 8" xfId="3392" xr:uid="{00000000-0005-0000-0000-0000E8100000}"/>
    <cellStyle name="Obično 3 2 3 2 8 2" xfId="6796" xr:uid="{00000000-0005-0000-0000-0000E9100000}"/>
    <cellStyle name="Obično 3 2 3 2 9" xfId="3393" xr:uid="{00000000-0005-0000-0000-0000EA100000}"/>
    <cellStyle name="Obično 3 2 3 2 9 2" xfId="6861" xr:uid="{00000000-0005-0000-0000-0000EB100000}"/>
    <cellStyle name="Obično 3 2 3 20" xfId="3394" xr:uid="{00000000-0005-0000-0000-0000EC100000}"/>
    <cellStyle name="Obično 3 2 3 20 2" xfId="7582" xr:uid="{00000000-0005-0000-0000-0000ED100000}"/>
    <cellStyle name="Obično 3 2 3 21" xfId="3395" xr:uid="{00000000-0005-0000-0000-0000EE100000}"/>
    <cellStyle name="Obično 3 2 3 21 2" xfId="7651" xr:uid="{00000000-0005-0000-0000-0000EF100000}"/>
    <cellStyle name="Obično 3 2 3 22" xfId="3396" xr:uid="{00000000-0005-0000-0000-0000F0100000}"/>
    <cellStyle name="Obično 3 2 3 22 2" xfId="7719" xr:uid="{00000000-0005-0000-0000-0000F1100000}"/>
    <cellStyle name="Obično 3 2 3 23" xfId="3397" xr:uid="{00000000-0005-0000-0000-0000F2100000}"/>
    <cellStyle name="Obično 3 2 3 23 2" xfId="7787" xr:uid="{00000000-0005-0000-0000-0000F3100000}"/>
    <cellStyle name="Obično 3 2 3 24" xfId="3398" xr:uid="{00000000-0005-0000-0000-0000F4100000}"/>
    <cellStyle name="Obično 3 2 3 24 2" xfId="7856" xr:uid="{00000000-0005-0000-0000-0000F5100000}"/>
    <cellStyle name="Obično 3 2 3 25" xfId="3399" xr:uid="{00000000-0005-0000-0000-0000F6100000}"/>
    <cellStyle name="Obično 3 2 3 25 2" xfId="7926" xr:uid="{00000000-0005-0000-0000-0000F7100000}"/>
    <cellStyle name="Obično 3 2 3 26" xfId="3400" xr:uid="{00000000-0005-0000-0000-0000F8100000}"/>
    <cellStyle name="Obično 3 2 3 26 2" xfId="7996" xr:uid="{00000000-0005-0000-0000-0000F9100000}"/>
    <cellStyle name="Obično 3 2 3 27" xfId="3401" xr:uid="{00000000-0005-0000-0000-0000FA100000}"/>
    <cellStyle name="Obično 3 2 3 27 2" xfId="8066" xr:uid="{00000000-0005-0000-0000-0000FB100000}"/>
    <cellStyle name="Obično 3 2 3 28" xfId="3402" xr:uid="{00000000-0005-0000-0000-0000FC100000}"/>
    <cellStyle name="Obično 3 2 3 28 2" xfId="8163" xr:uid="{00000000-0005-0000-0000-0000FD100000}"/>
    <cellStyle name="Obično 3 2 3 29" xfId="6427" xr:uid="{00000000-0005-0000-0000-0000FE100000}"/>
    <cellStyle name="Obično 3 2 3 3" xfId="3403" xr:uid="{00000000-0005-0000-0000-0000FF100000}"/>
    <cellStyle name="Obično 3 2 3 3 10" xfId="3404" xr:uid="{00000000-0005-0000-0000-000000110000}"/>
    <cellStyle name="Obično 3 2 3 3 10 2" xfId="6981" xr:uid="{00000000-0005-0000-0000-000001110000}"/>
    <cellStyle name="Obično 3 2 3 3 11" xfId="3405" xr:uid="{00000000-0005-0000-0000-000002110000}"/>
    <cellStyle name="Obično 3 2 3 3 11 2" xfId="7096" xr:uid="{00000000-0005-0000-0000-000003110000}"/>
    <cellStyle name="Obično 3 2 3 3 12" xfId="3406" xr:uid="{00000000-0005-0000-0000-000004110000}"/>
    <cellStyle name="Obično 3 2 3 3 12 2" xfId="7164" xr:uid="{00000000-0005-0000-0000-000005110000}"/>
    <cellStyle name="Obično 3 2 3 3 13" xfId="3407" xr:uid="{00000000-0005-0000-0000-000006110000}"/>
    <cellStyle name="Obično 3 2 3 3 13 2" xfId="7389" xr:uid="{00000000-0005-0000-0000-000007110000}"/>
    <cellStyle name="Obično 3 2 3 3 14" xfId="3408" xr:uid="{00000000-0005-0000-0000-000008110000}"/>
    <cellStyle name="Obično 3 2 3 3 14 2" xfId="7281" xr:uid="{00000000-0005-0000-0000-000009110000}"/>
    <cellStyle name="Obično 3 2 3 3 15" xfId="3409" xr:uid="{00000000-0005-0000-0000-00000A110000}"/>
    <cellStyle name="Obično 3 2 3 3 15 2" xfId="7446" xr:uid="{00000000-0005-0000-0000-00000B110000}"/>
    <cellStyle name="Obično 3 2 3 3 16" xfId="3410" xr:uid="{00000000-0005-0000-0000-00000C110000}"/>
    <cellStyle name="Obično 3 2 3 3 16 2" xfId="7517" xr:uid="{00000000-0005-0000-0000-00000D110000}"/>
    <cellStyle name="Obično 3 2 3 3 17" xfId="3411" xr:uid="{00000000-0005-0000-0000-00000E110000}"/>
    <cellStyle name="Obično 3 2 3 3 17 2" xfId="7586" xr:uid="{00000000-0005-0000-0000-00000F110000}"/>
    <cellStyle name="Obično 3 2 3 3 18" xfId="3412" xr:uid="{00000000-0005-0000-0000-000010110000}"/>
    <cellStyle name="Obično 3 2 3 3 18 2" xfId="7655" xr:uid="{00000000-0005-0000-0000-000011110000}"/>
    <cellStyle name="Obično 3 2 3 3 19" xfId="3413" xr:uid="{00000000-0005-0000-0000-000012110000}"/>
    <cellStyle name="Obično 3 2 3 3 19 2" xfId="7723" xr:uid="{00000000-0005-0000-0000-000013110000}"/>
    <cellStyle name="Obično 3 2 3 3 2" xfId="3414" xr:uid="{00000000-0005-0000-0000-000014110000}"/>
    <cellStyle name="Obično 3 2 3 3 2 10" xfId="3415" xr:uid="{00000000-0005-0000-0000-000015110000}"/>
    <cellStyle name="Obično 3 2 3 3 2 10 2" xfId="7097" xr:uid="{00000000-0005-0000-0000-000016110000}"/>
    <cellStyle name="Obično 3 2 3 3 2 11" xfId="3416" xr:uid="{00000000-0005-0000-0000-000017110000}"/>
    <cellStyle name="Obično 3 2 3 3 2 11 2" xfId="7165" xr:uid="{00000000-0005-0000-0000-000018110000}"/>
    <cellStyle name="Obično 3 2 3 3 2 12" xfId="3417" xr:uid="{00000000-0005-0000-0000-000019110000}"/>
    <cellStyle name="Obično 3 2 3 3 2 12 2" xfId="7390" xr:uid="{00000000-0005-0000-0000-00001A110000}"/>
    <cellStyle name="Obično 3 2 3 3 2 13" xfId="3418" xr:uid="{00000000-0005-0000-0000-00001B110000}"/>
    <cellStyle name="Obično 3 2 3 3 2 13 2" xfId="7280" xr:uid="{00000000-0005-0000-0000-00001C110000}"/>
    <cellStyle name="Obično 3 2 3 3 2 14" xfId="3419" xr:uid="{00000000-0005-0000-0000-00001D110000}"/>
    <cellStyle name="Obično 3 2 3 3 2 14 2" xfId="7447" xr:uid="{00000000-0005-0000-0000-00001E110000}"/>
    <cellStyle name="Obično 3 2 3 3 2 15" xfId="3420" xr:uid="{00000000-0005-0000-0000-00001F110000}"/>
    <cellStyle name="Obično 3 2 3 3 2 15 2" xfId="7518" xr:uid="{00000000-0005-0000-0000-000020110000}"/>
    <cellStyle name="Obično 3 2 3 3 2 16" xfId="3421" xr:uid="{00000000-0005-0000-0000-000021110000}"/>
    <cellStyle name="Obično 3 2 3 3 2 16 2" xfId="7587" xr:uid="{00000000-0005-0000-0000-000022110000}"/>
    <cellStyle name="Obično 3 2 3 3 2 17" xfId="3422" xr:uid="{00000000-0005-0000-0000-000023110000}"/>
    <cellStyle name="Obično 3 2 3 3 2 17 2" xfId="7656" xr:uid="{00000000-0005-0000-0000-000024110000}"/>
    <cellStyle name="Obično 3 2 3 3 2 18" xfId="3423" xr:uid="{00000000-0005-0000-0000-000025110000}"/>
    <cellStyle name="Obično 3 2 3 3 2 18 2" xfId="7724" xr:uid="{00000000-0005-0000-0000-000026110000}"/>
    <cellStyle name="Obično 3 2 3 3 2 19" xfId="3424" xr:uid="{00000000-0005-0000-0000-000027110000}"/>
    <cellStyle name="Obično 3 2 3 3 2 19 2" xfId="7792" xr:uid="{00000000-0005-0000-0000-000028110000}"/>
    <cellStyle name="Obično 3 2 3 3 2 2" xfId="3425" xr:uid="{00000000-0005-0000-0000-000029110000}"/>
    <cellStyle name="Obično 3 2 3 3 2 2 2" xfId="6688" xr:uid="{00000000-0005-0000-0000-00002A110000}"/>
    <cellStyle name="Obično 3 2 3 3 2 20" xfId="3426" xr:uid="{00000000-0005-0000-0000-00002B110000}"/>
    <cellStyle name="Obično 3 2 3 3 2 20 2" xfId="7861" xr:uid="{00000000-0005-0000-0000-00002C110000}"/>
    <cellStyle name="Obično 3 2 3 3 2 21" xfId="3427" xr:uid="{00000000-0005-0000-0000-00002D110000}"/>
    <cellStyle name="Obično 3 2 3 3 2 21 2" xfId="7931" xr:uid="{00000000-0005-0000-0000-00002E110000}"/>
    <cellStyle name="Obično 3 2 3 3 2 22" xfId="3428" xr:uid="{00000000-0005-0000-0000-00002F110000}"/>
    <cellStyle name="Obično 3 2 3 3 2 22 2" xfId="8001" xr:uid="{00000000-0005-0000-0000-000030110000}"/>
    <cellStyle name="Obično 3 2 3 3 2 23" xfId="3429" xr:uid="{00000000-0005-0000-0000-000031110000}"/>
    <cellStyle name="Obično 3 2 3 3 2 23 2" xfId="8071" xr:uid="{00000000-0005-0000-0000-000032110000}"/>
    <cellStyle name="Obično 3 2 3 3 2 24" xfId="3430" xr:uid="{00000000-0005-0000-0000-000033110000}"/>
    <cellStyle name="Obično 3 2 3 3 2 24 2" xfId="8168" xr:uid="{00000000-0005-0000-0000-000034110000}"/>
    <cellStyle name="Obično 3 2 3 3 2 25" xfId="6432" xr:uid="{00000000-0005-0000-0000-000035110000}"/>
    <cellStyle name="Obično 3 2 3 3 2 3" xfId="3431" xr:uid="{00000000-0005-0000-0000-000036110000}"/>
    <cellStyle name="Obično 3 2 3 3 2 3 2" xfId="6583" xr:uid="{00000000-0005-0000-0000-000037110000}"/>
    <cellStyle name="Obično 3 2 3 3 2 4" xfId="3432" xr:uid="{00000000-0005-0000-0000-000038110000}"/>
    <cellStyle name="Obično 3 2 3 3 2 4 2" xfId="6659" xr:uid="{00000000-0005-0000-0000-000039110000}"/>
    <cellStyle name="Obično 3 2 3 3 2 5" xfId="3433" xr:uid="{00000000-0005-0000-0000-00003A110000}"/>
    <cellStyle name="Obično 3 2 3 3 2 5 2" xfId="6530" xr:uid="{00000000-0005-0000-0000-00003B110000}"/>
    <cellStyle name="Obično 3 2 3 3 2 6" xfId="3434" xr:uid="{00000000-0005-0000-0000-00003C110000}"/>
    <cellStyle name="Obično 3 2 3 3 2 6 2" xfId="6800" xr:uid="{00000000-0005-0000-0000-00003D110000}"/>
    <cellStyle name="Obično 3 2 3 3 2 7" xfId="3435" xr:uid="{00000000-0005-0000-0000-00003E110000}"/>
    <cellStyle name="Obično 3 2 3 3 2 7 2" xfId="6865" xr:uid="{00000000-0005-0000-0000-00003F110000}"/>
    <cellStyle name="Obično 3 2 3 3 2 8" xfId="3436" xr:uid="{00000000-0005-0000-0000-000040110000}"/>
    <cellStyle name="Obično 3 2 3 3 2 8 2" xfId="7043" xr:uid="{00000000-0005-0000-0000-000041110000}"/>
    <cellStyle name="Obično 3 2 3 3 2 9" xfId="3437" xr:uid="{00000000-0005-0000-0000-000042110000}"/>
    <cellStyle name="Obično 3 2 3 3 2 9 2" xfId="6980" xr:uid="{00000000-0005-0000-0000-000043110000}"/>
    <cellStyle name="Obično 3 2 3 3 20" xfId="3438" xr:uid="{00000000-0005-0000-0000-000044110000}"/>
    <cellStyle name="Obično 3 2 3 3 20 2" xfId="7791" xr:uid="{00000000-0005-0000-0000-000045110000}"/>
    <cellStyle name="Obično 3 2 3 3 21" xfId="3439" xr:uid="{00000000-0005-0000-0000-000046110000}"/>
    <cellStyle name="Obično 3 2 3 3 21 2" xfId="7860" xr:uid="{00000000-0005-0000-0000-000047110000}"/>
    <cellStyle name="Obično 3 2 3 3 22" xfId="3440" xr:uid="{00000000-0005-0000-0000-000048110000}"/>
    <cellStyle name="Obično 3 2 3 3 22 2" xfId="7930" xr:uid="{00000000-0005-0000-0000-000049110000}"/>
    <cellStyle name="Obično 3 2 3 3 23" xfId="3441" xr:uid="{00000000-0005-0000-0000-00004A110000}"/>
    <cellStyle name="Obično 3 2 3 3 23 2" xfId="8000" xr:uid="{00000000-0005-0000-0000-00004B110000}"/>
    <cellStyle name="Obično 3 2 3 3 24" xfId="3442" xr:uid="{00000000-0005-0000-0000-00004C110000}"/>
    <cellStyle name="Obično 3 2 3 3 24 2" xfId="8070" xr:uid="{00000000-0005-0000-0000-00004D110000}"/>
    <cellStyle name="Obično 3 2 3 3 25" xfId="3443" xr:uid="{00000000-0005-0000-0000-00004E110000}"/>
    <cellStyle name="Obično 3 2 3 3 25 2" xfId="8167" xr:uid="{00000000-0005-0000-0000-00004F110000}"/>
    <cellStyle name="Obično 3 2 3 3 26" xfId="6431" xr:uid="{00000000-0005-0000-0000-000050110000}"/>
    <cellStyle name="Obično 3 2 3 3 3" xfId="3444" xr:uid="{00000000-0005-0000-0000-000051110000}"/>
    <cellStyle name="Obično 3 2 3 3 3 2" xfId="6687" xr:uid="{00000000-0005-0000-0000-000052110000}"/>
    <cellStyle name="Obično 3 2 3 3 4" xfId="3445" xr:uid="{00000000-0005-0000-0000-000053110000}"/>
    <cellStyle name="Obično 3 2 3 3 4 2" xfId="6584" xr:uid="{00000000-0005-0000-0000-000054110000}"/>
    <cellStyle name="Obično 3 2 3 3 5" xfId="3446" xr:uid="{00000000-0005-0000-0000-000055110000}"/>
    <cellStyle name="Obično 3 2 3 3 5 2" xfId="6658" xr:uid="{00000000-0005-0000-0000-000056110000}"/>
    <cellStyle name="Obično 3 2 3 3 6" xfId="3447" xr:uid="{00000000-0005-0000-0000-000057110000}"/>
    <cellStyle name="Obično 3 2 3 3 6 2" xfId="6531" xr:uid="{00000000-0005-0000-0000-000058110000}"/>
    <cellStyle name="Obično 3 2 3 3 7" xfId="3448" xr:uid="{00000000-0005-0000-0000-000059110000}"/>
    <cellStyle name="Obično 3 2 3 3 7 2" xfId="6799" xr:uid="{00000000-0005-0000-0000-00005A110000}"/>
    <cellStyle name="Obično 3 2 3 3 8" xfId="3449" xr:uid="{00000000-0005-0000-0000-00005B110000}"/>
    <cellStyle name="Obično 3 2 3 3 8 2" xfId="6864" xr:uid="{00000000-0005-0000-0000-00005C110000}"/>
    <cellStyle name="Obično 3 2 3 3 9" xfId="3450" xr:uid="{00000000-0005-0000-0000-00005D110000}"/>
    <cellStyle name="Obično 3 2 3 3 9 2" xfId="7042" xr:uid="{00000000-0005-0000-0000-00005E110000}"/>
    <cellStyle name="Obično 3 2 3 4" xfId="3451" xr:uid="{00000000-0005-0000-0000-00005F110000}"/>
    <cellStyle name="Obično 3 2 3 4 10" xfId="3452" xr:uid="{00000000-0005-0000-0000-000060110000}"/>
    <cellStyle name="Obično 3 2 3 4 10 2" xfId="7098" xr:uid="{00000000-0005-0000-0000-000061110000}"/>
    <cellStyle name="Obično 3 2 3 4 11" xfId="3453" xr:uid="{00000000-0005-0000-0000-000062110000}"/>
    <cellStyle name="Obično 3 2 3 4 11 2" xfId="7166" xr:uid="{00000000-0005-0000-0000-000063110000}"/>
    <cellStyle name="Obično 3 2 3 4 12" xfId="3454" xr:uid="{00000000-0005-0000-0000-000064110000}"/>
    <cellStyle name="Obično 3 2 3 4 12 2" xfId="7391" xr:uid="{00000000-0005-0000-0000-000065110000}"/>
    <cellStyle name="Obično 3 2 3 4 13" xfId="3455" xr:uid="{00000000-0005-0000-0000-000066110000}"/>
    <cellStyle name="Obično 3 2 3 4 13 2" xfId="7279" xr:uid="{00000000-0005-0000-0000-000067110000}"/>
    <cellStyle name="Obično 3 2 3 4 14" xfId="3456" xr:uid="{00000000-0005-0000-0000-000068110000}"/>
    <cellStyle name="Obično 3 2 3 4 14 2" xfId="7448" xr:uid="{00000000-0005-0000-0000-000069110000}"/>
    <cellStyle name="Obično 3 2 3 4 15" xfId="3457" xr:uid="{00000000-0005-0000-0000-00006A110000}"/>
    <cellStyle name="Obično 3 2 3 4 15 2" xfId="7519" xr:uid="{00000000-0005-0000-0000-00006B110000}"/>
    <cellStyle name="Obično 3 2 3 4 16" xfId="3458" xr:uid="{00000000-0005-0000-0000-00006C110000}"/>
    <cellStyle name="Obično 3 2 3 4 16 2" xfId="7588" xr:uid="{00000000-0005-0000-0000-00006D110000}"/>
    <cellStyle name="Obično 3 2 3 4 17" xfId="3459" xr:uid="{00000000-0005-0000-0000-00006E110000}"/>
    <cellStyle name="Obično 3 2 3 4 17 2" xfId="7657" xr:uid="{00000000-0005-0000-0000-00006F110000}"/>
    <cellStyle name="Obično 3 2 3 4 18" xfId="3460" xr:uid="{00000000-0005-0000-0000-000070110000}"/>
    <cellStyle name="Obično 3 2 3 4 18 2" xfId="7725" xr:uid="{00000000-0005-0000-0000-000071110000}"/>
    <cellStyle name="Obično 3 2 3 4 19" xfId="3461" xr:uid="{00000000-0005-0000-0000-000072110000}"/>
    <cellStyle name="Obično 3 2 3 4 19 2" xfId="7793" xr:uid="{00000000-0005-0000-0000-000073110000}"/>
    <cellStyle name="Obično 3 2 3 4 2" xfId="3462" xr:uid="{00000000-0005-0000-0000-000074110000}"/>
    <cellStyle name="Obično 3 2 3 4 2 2" xfId="6689" xr:uid="{00000000-0005-0000-0000-000075110000}"/>
    <cellStyle name="Obično 3 2 3 4 20" xfId="3463" xr:uid="{00000000-0005-0000-0000-000076110000}"/>
    <cellStyle name="Obično 3 2 3 4 20 2" xfId="7862" xr:uid="{00000000-0005-0000-0000-000077110000}"/>
    <cellStyle name="Obično 3 2 3 4 21" xfId="3464" xr:uid="{00000000-0005-0000-0000-000078110000}"/>
    <cellStyle name="Obično 3 2 3 4 21 2" xfId="7932" xr:uid="{00000000-0005-0000-0000-000079110000}"/>
    <cellStyle name="Obično 3 2 3 4 22" xfId="3465" xr:uid="{00000000-0005-0000-0000-00007A110000}"/>
    <cellStyle name="Obično 3 2 3 4 22 2" xfId="8002" xr:uid="{00000000-0005-0000-0000-00007B110000}"/>
    <cellStyle name="Obično 3 2 3 4 23" xfId="3466" xr:uid="{00000000-0005-0000-0000-00007C110000}"/>
    <cellStyle name="Obično 3 2 3 4 23 2" xfId="8072" xr:uid="{00000000-0005-0000-0000-00007D110000}"/>
    <cellStyle name="Obično 3 2 3 4 24" xfId="3467" xr:uid="{00000000-0005-0000-0000-00007E110000}"/>
    <cellStyle name="Obično 3 2 3 4 24 2" xfId="8169" xr:uid="{00000000-0005-0000-0000-00007F110000}"/>
    <cellStyle name="Obično 3 2 3 4 25" xfId="6433" xr:uid="{00000000-0005-0000-0000-000080110000}"/>
    <cellStyle name="Obično 3 2 3 4 3" xfId="3468" xr:uid="{00000000-0005-0000-0000-000081110000}"/>
    <cellStyle name="Obično 3 2 3 4 3 2" xfId="6582" xr:uid="{00000000-0005-0000-0000-000082110000}"/>
    <cellStyle name="Obično 3 2 3 4 4" xfId="3469" xr:uid="{00000000-0005-0000-0000-000083110000}"/>
    <cellStyle name="Obično 3 2 3 4 4 2" xfId="6660" xr:uid="{00000000-0005-0000-0000-000084110000}"/>
    <cellStyle name="Obično 3 2 3 4 5" xfId="3470" xr:uid="{00000000-0005-0000-0000-000085110000}"/>
    <cellStyle name="Obično 3 2 3 4 5 2" xfId="6529" xr:uid="{00000000-0005-0000-0000-000086110000}"/>
    <cellStyle name="Obično 3 2 3 4 6" xfId="3471" xr:uid="{00000000-0005-0000-0000-000087110000}"/>
    <cellStyle name="Obično 3 2 3 4 6 2" xfId="6801" xr:uid="{00000000-0005-0000-0000-000088110000}"/>
    <cellStyle name="Obično 3 2 3 4 7" xfId="3472" xr:uid="{00000000-0005-0000-0000-000089110000}"/>
    <cellStyle name="Obično 3 2 3 4 7 2" xfId="6866" xr:uid="{00000000-0005-0000-0000-00008A110000}"/>
    <cellStyle name="Obično 3 2 3 4 8" xfId="3473" xr:uid="{00000000-0005-0000-0000-00008B110000}"/>
    <cellStyle name="Obično 3 2 3 4 8 2" xfId="7044" xr:uid="{00000000-0005-0000-0000-00008C110000}"/>
    <cellStyle name="Obično 3 2 3 4 9" xfId="3474" xr:uid="{00000000-0005-0000-0000-00008D110000}"/>
    <cellStyle name="Obično 3 2 3 4 9 2" xfId="6979" xr:uid="{00000000-0005-0000-0000-00008E110000}"/>
    <cellStyle name="Obično 3 2 3 5" xfId="3475" xr:uid="{00000000-0005-0000-0000-00008F110000}"/>
    <cellStyle name="Obično 3 2 3 5 10" xfId="3476" xr:uid="{00000000-0005-0000-0000-000090110000}"/>
    <cellStyle name="Obično 3 2 3 5 10 2" xfId="7099" xr:uid="{00000000-0005-0000-0000-000091110000}"/>
    <cellStyle name="Obično 3 2 3 5 11" xfId="3477" xr:uid="{00000000-0005-0000-0000-000092110000}"/>
    <cellStyle name="Obično 3 2 3 5 11 2" xfId="7167" xr:uid="{00000000-0005-0000-0000-000093110000}"/>
    <cellStyle name="Obično 3 2 3 5 12" xfId="3478" xr:uid="{00000000-0005-0000-0000-000094110000}"/>
    <cellStyle name="Obično 3 2 3 5 12 2" xfId="7392" xr:uid="{00000000-0005-0000-0000-000095110000}"/>
    <cellStyle name="Obično 3 2 3 5 13" xfId="3479" xr:uid="{00000000-0005-0000-0000-000096110000}"/>
    <cellStyle name="Obično 3 2 3 5 13 2" xfId="7278" xr:uid="{00000000-0005-0000-0000-000097110000}"/>
    <cellStyle name="Obično 3 2 3 5 14" xfId="3480" xr:uid="{00000000-0005-0000-0000-000098110000}"/>
    <cellStyle name="Obično 3 2 3 5 14 2" xfId="7449" xr:uid="{00000000-0005-0000-0000-000099110000}"/>
    <cellStyle name="Obično 3 2 3 5 15" xfId="3481" xr:uid="{00000000-0005-0000-0000-00009A110000}"/>
    <cellStyle name="Obično 3 2 3 5 15 2" xfId="7520" xr:uid="{00000000-0005-0000-0000-00009B110000}"/>
    <cellStyle name="Obično 3 2 3 5 16" xfId="3482" xr:uid="{00000000-0005-0000-0000-00009C110000}"/>
    <cellStyle name="Obično 3 2 3 5 16 2" xfId="7589" xr:uid="{00000000-0005-0000-0000-00009D110000}"/>
    <cellStyle name="Obično 3 2 3 5 17" xfId="3483" xr:uid="{00000000-0005-0000-0000-00009E110000}"/>
    <cellStyle name="Obično 3 2 3 5 17 2" xfId="7658" xr:uid="{00000000-0005-0000-0000-00009F110000}"/>
    <cellStyle name="Obično 3 2 3 5 18" xfId="3484" xr:uid="{00000000-0005-0000-0000-0000A0110000}"/>
    <cellStyle name="Obično 3 2 3 5 18 2" xfId="7726" xr:uid="{00000000-0005-0000-0000-0000A1110000}"/>
    <cellStyle name="Obično 3 2 3 5 19" xfId="3485" xr:uid="{00000000-0005-0000-0000-0000A2110000}"/>
    <cellStyle name="Obično 3 2 3 5 19 2" xfId="7794" xr:uid="{00000000-0005-0000-0000-0000A3110000}"/>
    <cellStyle name="Obično 3 2 3 5 2" xfId="3486" xr:uid="{00000000-0005-0000-0000-0000A4110000}"/>
    <cellStyle name="Obično 3 2 3 5 2 2" xfId="6690" xr:uid="{00000000-0005-0000-0000-0000A5110000}"/>
    <cellStyle name="Obično 3 2 3 5 20" xfId="3487" xr:uid="{00000000-0005-0000-0000-0000A6110000}"/>
    <cellStyle name="Obično 3 2 3 5 20 2" xfId="7863" xr:uid="{00000000-0005-0000-0000-0000A7110000}"/>
    <cellStyle name="Obično 3 2 3 5 21" xfId="3488" xr:uid="{00000000-0005-0000-0000-0000A8110000}"/>
    <cellStyle name="Obično 3 2 3 5 21 2" xfId="7933" xr:uid="{00000000-0005-0000-0000-0000A9110000}"/>
    <cellStyle name="Obično 3 2 3 5 22" xfId="3489" xr:uid="{00000000-0005-0000-0000-0000AA110000}"/>
    <cellStyle name="Obično 3 2 3 5 22 2" xfId="8003" xr:uid="{00000000-0005-0000-0000-0000AB110000}"/>
    <cellStyle name="Obično 3 2 3 5 23" xfId="3490" xr:uid="{00000000-0005-0000-0000-0000AC110000}"/>
    <cellStyle name="Obično 3 2 3 5 23 2" xfId="8073" xr:uid="{00000000-0005-0000-0000-0000AD110000}"/>
    <cellStyle name="Obično 3 2 3 5 24" xfId="3491" xr:uid="{00000000-0005-0000-0000-0000AE110000}"/>
    <cellStyle name="Obično 3 2 3 5 24 2" xfId="8170" xr:uid="{00000000-0005-0000-0000-0000AF110000}"/>
    <cellStyle name="Obično 3 2 3 5 25" xfId="6434" xr:uid="{00000000-0005-0000-0000-0000B0110000}"/>
    <cellStyle name="Obično 3 2 3 5 3" xfId="3492" xr:uid="{00000000-0005-0000-0000-0000B1110000}"/>
    <cellStyle name="Obično 3 2 3 5 3 2" xfId="6581" xr:uid="{00000000-0005-0000-0000-0000B2110000}"/>
    <cellStyle name="Obično 3 2 3 5 4" xfId="3493" xr:uid="{00000000-0005-0000-0000-0000B3110000}"/>
    <cellStyle name="Obično 3 2 3 5 4 2" xfId="6661" xr:uid="{00000000-0005-0000-0000-0000B4110000}"/>
    <cellStyle name="Obično 3 2 3 5 5" xfId="3494" xr:uid="{00000000-0005-0000-0000-0000B5110000}"/>
    <cellStyle name="Obično 3 2 3 5 5 2" xfId="6528" xr:uid="{00000000-0005-0000-0000-0000B6110000}"/>
    <cellStyle name="Obično 3 2 3 5 6" xfId="3495" xr:uid="{00000000-0005-0000-0000-0000B7110000}"/>
    <cellStyle name="Obično 3 2 3 5 6 2" xfId="6802" xr:uid="{00000000-0005-0000-0000-0000B8110000}"/>
    <cellStyle name="Obično 3 2 3 5 7" xfId="3496" xr:uid="{00000000-0005-0000-0000-0000B9110000}"/>
    <cellStyle name="Obično 3 2 3 5 7 2" xfId="6867" xr:uid="{00000000-0005-0000-0000-0000BA110000}"/>
    <cellStyle name="Obično 3 2 3 5 8" xfId="3497" xr:uid="{00000000-0005-0000-0000-0000BB110000}"/>
    <cellStyle name="Obično 3 2 3 5 8 2" xfId="7045" xr:uid="{00000000-0005-0000-0000-0000BC110000}"/>
    <cellStyle name="Obično 3 2 3 5 9" xfId="3498" xr:uid="{00000000-0005-0000-0000-0000BD110000}"/>
    <cellStyle name="Obično 3 2 3 5 9 2" xfId="6978" xr:uid="{00000000-0005-0000-0000-0000BE110000}"/>
    <cellStyle name="Obično 3 2 3 6" xfId="3499" xr:uid="{00000000-0005-0000-0000-0000BF110000}"/>
    <cellStyle name="Obično 3 2 3 6 2" xfId="6683" xr:uid="{00000000-0005-0000-0000-0000C0110000}"/>
    <cellStyle name="Obično 3 2 3 7" xfId="3500" xr:uid="{00000000-0005-0000-0000-0000C1110000}"/>
    <cellStyle name="Obično 3 2 3 7 2" xfId="6588" xr:uid="{00000000-0005-0000-0000-0000C2110000}"/>
    <cellStyle name="Obično 3 2 3 8" xfId="3501" xr:uid="{00000000-0005-0000-0000-0000C3110000}"/>
    <cellStyle name="Obično 3 2 3 8 2" xfId="6654" xr:uid="{00000000-0005-0000-0000-0000C4110000}"/>
    <cellStyle name="Obično 3 2 3 9" xfId="3502" xr:uid="{00000000-0005-0000-0000-0000C5110000}"/>
    <cellStyle name="Obično 3 2 3 9 2" xfId="6535" xr:uid="{00000000-0005-0000-0000-0000C6110000}"/>
    <cellStyle name="Obično 3 2 30" xfId="3503" xr:uid="{00000000-0005-0000-0000-0000C7110000}"/>
    <cellStyle name="Obično 3 2 30 2" xfId="8054" xr:uid="{00000000-0005-0000-0000-0000C8110000}"/>
    <cellStyle name="Obično 3 2 31" xfId="3504" xr:uid="{00000000-0005-0000-0000-0000C9110000}"/>
    <cellStyle name="Obično 3 2 31 2" xfId="8151" xr:uid="{00000000-0005-0000-0000-0000CA110000}"/>
    <cellStyle name="Obično 3 2 32" xfId="3505" xr:uid="{00000000-0005-0000-0000-0000CB110000}"/>
    <cellStyle name="Obično 3 2 32 2" xfId="6415" xr:uid="{00000000-0005-0000-0000-0000CC110000}"/>
    <cellStyle name="Obično 3 2 4" xfId="3506" xr:uid="{00000000-0005-0000-0000-0000CD110000}"/>
    <cellStyle name="Obično 3 2 4 10" xfId="3507" xr:uid="{00000000-0005-0000-0000-0000CE110000}"/>
    <cellStyle name="Obično 3 2 4 10 2" xfId="7046" xr:uid="{00000000-0005-0000-0000-0000CF110000}"/>
    <cellStyle name="Obično 3 2 4 11" xfId="3508" xr:uid="{00000000-0005-0000-0000-0000D0110000}"/>
    <cellStyle name="Obično 3 2 4 11 2" xfId="6977" xr:uid="{00000000-0005-0000-0000-0000D1110000}"/>
    <cellStyle name="Obično 3 2 4 12" xfId="3509" xr:uid="{00000000-0005-0000-0000-0000D2110000}"/>
    <cellStyle name="Obično 3 2 4 12 2" xfId="7100" xr:uid="{00000000-0005-0000-0000-0000D3110000}"/>
    <cellStyle name="Obično 3 2 4 13" xfId="3510" xr:uid="{00000000-0005-0000-0000-0000D4110000}"/>
    <cellStyle name="Obično 3 2 4 13 2" xfId="7168" xr:uid="{00000000-0005-0000-0000-0000D5110000}"/>
    <cellStyle name="Obično 3 2 4 14" xfId="3511" xr:uid="{00000000-0005-0000-0000-0000D6110000}"/>
    <cellStyle name="Obično 3 2 4 14 2" xfId="7393" xr:uid="{00000000-0005-0000-0000-0000D7110000}"/>
    <cellStyle name="Obično 3 2 4 15" xfId="3512" xr:uid="{00000000-0005-0000-0000-0000D8110000}"/>
    <cellStyle name="Obično 3 2 4 15 2" xfId="7277" xr:uid="{00000000-0005-0000-0000-0000D9110000}"/>
    <cellStyle name="Obično 3 2 4 16" xfId="3513" xr:uid="{00000000-0005-0000-0000-0000DA110000}"/>
    <cellStyle name="Obično 3 2 4 16 2" xfId="7450" xr:uid="{00000000-0005-0000-0000-0000DB110000}"/>
    <cellStyle name="Obično 3 2 4 17" xfId="3514" xr:uid="{00000000-0005-0000-0000-0000DC110000}"/>
    <cellStyle name="Obično 3 2 4 17 2" xfId="7521" xr:uid="{00000000-0005-0000-0000-0000DD110000}"/>
    <cellStyle name="Obično 3 2 4 18" xfId="3515" xr:uid="{00000000-0005-0000-0000-0000DE110000}"/>
    <cellStyle name="Obično 3 2 4 18 2" xfId="7590" xr:uid="{00000000-0005-0000-0000-0000DF110000}"/>
    <cellStyle name="Obično 3 2 4 19" xfId="3516" xr:uid="{00000000-0005-0000-0000-0000E0110000}"/>
    <cellStyle name="Obično 3 2 4 19 2" xfId="7659" xr:uid="{00000000-0005-0000-0000-0000E1110000}"/>
    <cellStyle name="Obično 3 2 4 2" xfId="3517" xr:uid="{00000000-0005-0000-0000-0000E2110000}"/>
    <cellStyle name="Obično 3 2 4 2 10" xfId="3518" xr:uid="{00000000-0005-0000-0000-0000E3110000}"/>
    <cellStyle name="Obično 3 2 4 2 10 2" xfId="7101" xr:uid="{00000000-0005-0000-0000-0000E4110000}"/>
    <cellStyle name="Obično 3 2 4 2 11" xfId="3519" xr:uid="{00000000-0005-0000-0000-0000E5110000}"/>
    <cellStyle name="Obično 3 2 4 2 11 2" xfId="7169" xr:uid="{00000000-0005-0000-0000-0000E6110000}"/>
    <cellStyle name="Obično 3 2 4 2 12" xfId="3520" xr:uid="{00000000-0005-0000-0000-0000E7110000}"/>
    <cellStyle name="Obično 3 2 4 2 12 2" xfId="7394" xr:uid="{00000000-0005-0000-0000-0000E8110000}"/>
    <cellStyle name="Obično 3 2 4 2 13" xfId="3521" xr:uid="{00000000-0005-0000-0000-0000E9110000}"/>
    <cellStyle name="Obično 3 2 4 2 13 2" xfId="7276" xr:uid="{00000000-0005-0000-0000-0000EA110000}"/>
    <cellStyle name="Obično 3 2 4 2 14" xfId="3522" xr:uid="{00000000-0005-0000-0000-0000EB110000}"/>
    <cellStyle name="Obično 3 2 4 2 14 2" xfId="7451" xr:uid="{00000000-0005-0000-0000-0000EC110000}"/>
    <cellStyle name="Obično 3 2 4 2 15" xfId="3523" xr:uid="{00000000-0005-0000-0000-0000ED110000}"/>
    <cellStyle name="Obično 3 2 4 2 15 2" xfId="7522" xr:uid="{00000000-0005-0000-0000-0000EE110000}"/>
    <cellStyle name="Obično 3 2 4 2 16" xfId="3524" xr:uid="{00000000-0005-0000-0000-0000EF110000}"/>
    <cellStyle name="Obično 3 2 4 2 16 2" xfId="7591" xr:uid="{00000000-0005-0000-0000-0000F0110000}"/>
    <cellStyle name="Obično 3 2 4 2 17" xfId="3525" xr:uid="{00000000-0005-0000-0000-0000F1110000}"/>
    <cellStyle name="Obično 3 2 4 2 17 2" xfId="7660" xr:uid="{00000000-0005-0000-0000-0000F2110000}"/>
    <cellStyle name="Obično 3 2 4 2 18" xfId="3526" xr:uid="{00000000-0005-0000-0000-0000F3110000}"/>
    <cellStyle name="Obično 3 2 4 2 18 2" xfId="7728" xr:uid="{00000000-0005-0000-0000-0000F4110000}"/>
    <cellStyle name="Obično 3 2 4 2 19" xfId="3527" xr:uid="{00000000-0005-0000-0000-0000F5110000}"/>
    <cellStyle name="Obično 3 2 4 2 19 2" xfId="7796" xr:uid="{00000000-0005-0000-0000-0000F6110000}"/>
    <cellStyle name="Obično 3 2 4 2 2" xfId="3528" xr:uid="{00000000-0005-0000-0000-0000F7110000}"/>
    <cellStyle name="Obično 3 2 4 2 2 2" xfId="6692" xr:uid="{00000000-0005-0000-0000-0000F8110000}"/>
    <cellStyle name="Obično 3 2 4 2 20" xfId="3529" xr:uid="{00000000-0005-0000-0000-0000F9110000}"/>
    <cellStyle name="Obično 3 2 4 2 20 2" xfId="7865" xr:uid="{00000000-0005-0000-0000-0000FA110000}"/>
    <cellStyle name="Obično 3 2 4 2 21" xfId="3530" xr:uid="{00000000-0005-0000-0000-0000FB110000}"/>
    <cellStyle name="Obično 3 2 4 2 21 2" xfId="7935" xr:uid="{00000000-0005-0000-0000-0000FC110000}"/>
    <cellStyle name="Obično 3 2 4 2 22" xfId="3531" xr:uid="{00000000-0005-0000-0000-0000FD110000}"/>
    <cellStyle name="Obično 3 2 4 2 22 2" xfId="8005" xr:uid="{00000000-0005-0000-0000-0000FE110000}"/>
    <cellStyle name="Obično 3 2 4 2 23" xfId="3532" xr:uid="{00000000-0005-0000-0000-0000FF110000}"/>
    <cellStyle name="Obično 3 2 4 2 23 2" xfId="8075" xr:uid="{00000000-0005-0000-0000-000000120000}"/>
    <cellStyle name="Obično 3 2 4 2 24" xfId="3533" xr:uid="{00000000-0005-0000-0000-000001120000}"/>
    <cellStyle name="Obično 3 2 4 2 24 2" xfId="8172" xr:uid="{00000000-0005-0000-0000-000002120000}"/>
    <cellStyle name="Obično 3 2 4 2 25" xfId="6436" xr:uid="{00000000-0005-0000-0000-000003120000}"/>
    <cellStyle name="Obično 3 2 4 2 3" xfId="3534" xr:uid="{00000000-0005-0000-0000-000004120000}"/>
    <cellStyle name="Obično 3 2 4 2 3 2" xfId="6579" xr:uid="{00000000-0005-0000-0000-000005120000}"/>
    <cellStyle name="Obično 3 2 4 2 4" xfId="3535" xr:uid="{00000000-0005-0000-0000-000006120000}"/>
    <cellStyle name="Obično 3 2 4 2 4 2" xfId="6663" xr:uid="{00000000-0005-0000-0000-000007120000}"/>
    <cellStyle name="Obično 3 2 4 2 5" xfId="3536" xr:uid="{00000000-0005-0000-0000-000008120000}"/>
    <cellStyle name="Obično 3 2 4 2 5 2" xfId="6526" xr:uid="{00000000-0005-0000-0000-000009120000}"/>
    <cellStyle name="Obično 3 2 4 2 6" xfId="3537" xr:uid="{00000000-0005-0000-0000-00000A120000}"/>
    <cellStyle name="Obično 3 2 4 2 6 2" xfId="6804" xr:uid="{00000000-0005-0000-0000-00000B120000}"/>
    <cellStyle name="Obično 3 2 4 2 7" xfId="3538" xr:uid="{00000000-0005-0000-0000-00000C120000}"/>
    <cellStyle name="Obično 3 2 4 2 7 2" xfId="6869" xr:uid="{00000000-0005-0000-0000-00000D120000}"/>
    <cellStyle name="Obično 3 2 4 2 8" xfId="3539" xr:uid="{00000000-0005-0000-0000-00000E120000}"/>
    <cellStyle name="Obično 3 2 4 2 8 2" xfId="7047" xr:uid="{00000000-0005-0000-0000-00000F120000}"/>
    <cellStyle name="Obično 3 2 4 2 9" xfId="3540" xr:uid="{00000000-0005-0000-0000-000010120000}"/>
    <cellStyle name="Obično 3 2 4 2 9 2" xfId="6976" xr:uid="{00000000-0005-0000-0000-000011120000}"/>
    <cellStyle name="Obično 3 2 4 20" xfId="3541" xr:uid="{00000000-0005-0000-0000-000012120000}"/>
    <cellStyle name="Obično 3 2 4 20 2" xfId="7727" xr:uid="{00000000-0005-0000-0000-000013120000}"/>
    <cellStyle name="Obično 3 2 4 21" xfId="3542" xr:uid="{00000000-0005-0000-0000-000014120000}"/>
    <cellStyle name="Obično 3 2 4 21 2" xfId="7795" xr:uid="{00000000-0005-0000-0000-000015120000}"/>
    <cellStyle name="Obično 3 2 4 22" xfId="3543" xr:uid="{00000000-0005-0000-0000-000016120000}"/>
    <cellStyle name="Obično 3 2 4 22 2" xfId="7864" xr:uid="{00000000-0005-0000-0000-000017120000}"/>
    <cellStyle name="Obično 3 2 4 23" xfId="3544" xr:uid="{00000000-0005-0000-0000-000018120000}"/>
    <cellStyle name="Obično 3 2 4 23 2" xfId="7934" xr:uid="{00000000-0005-0000-0000-000019120000}"/>
    <cellStyle name="Obično 3 2 4 24" xfId="3545" xr:uid="{00000000-0005-0000-0000-00001A120000}"/>
    <cellStyle name="Obično 3 2 4 24 2" xfId="8004" xr:uid="{00000000-0005-0000-0000-00001B120000}"/>
    <cellStyle name="Obično 3 2 4 25" xfId="3546" xr:uid="{00000000-0005-0000-0000-00001C120000}"/>
    <cellStyle name="Obično 3 2 4 25 2" xfId="8074" xr:uid="{00000000-0005-0000-0000-00001D120000}"/>
    <cellStyle name="Obično 3 2 4 26" xfId="3547" xr:uid="{00000000-0005-0000-0000-00001E120000}"/>
    <cellStyle name="Obično 3 2 4 26 2" xfId="8171" xr:uid="{00000000-0005-0000-0000-00001F120000}"/>
    <cellStyle name="Obično 3 2 4 27" xfId="6435" xr:uid="{00000000-0005-0000-0000-000020120000}"/>
    <cellStyle name="Obično 3 2 4 3" xfId="3548" xr:uid="{00000000-0005-0000-0000-000021120000}"/>
    <cellStyle name="Obično 3 2 4 3 10" xfId="3549" xr:uid="{00000000-0005-0000-0000-000022120000}"/>
    <cellStyle name="Obično 3 2 4 3 10 2" xfId="7102" xr:uid="{00000000-0005-0000-0000-000023120000}"/>
    <cellStyle name="Obično 3 2 4 3 11" xfId="3550" xr:uid="{00000000-0005-0000-0000-000024120000}"/>
    <cellStyle name="Obično 3 2 4 3 11 2" xfId="7170" xr:uid="{00000000-0005-0000-0000-000025120000}"/>
    <cellStyle name="Obično 3 2 4 3 12" xfId="3551" xr:uid="{00000000-0005-0000-0000-000026120000}"/>
    <cellStyle name="Obično 3 2 4 3 12 2" xfId="7395" xr:uid="{00000000-0005-0000-0000-000027120000}"/>
    <cellStyle name="Obično 3 2 4 3 13" xfId="3552" xr:uid="{00000000-0005-0000-0000-000028120000}"/>
    <cellStyle name="Obično 3 2 4 3 13 2" xfId="7275" xr:uid="{00000000-0005-0000-0000-000029120000}"/>
    <cellStyle name="Obično 3 2 4 3 14" xfId="3553" xr:uid="{00000000-0005-0000-0000-00002A120000}"/>
    <cellStyle name="Obično 3 2 4 3 14 2" xfId="7452" xr:uid="{00000000-0005-0000-0000-00002B120000}"/>
    <cellStyle name="Obično 3 2 4 3 15" xfId="3554" xr:uid="{00000000-0005-0000-0000-00002C120000}"/>
    <cellStyle name="Obično 3 2 4 3 15 2" xfId="7523" xr:uid="{00000000-0005-0000-0000-00002D120000}"/>
    <cellStyle name="Obično 3 2 4 3 16" xfId="3555" xr:uid="{00000000-0005-0000-0000-00002E120000}"/>
    <cellStyle name="Obično 3 2 4 3 16 2" xfId="7592" xr:uid="{00000000-0005-0000-0000-00002F120000}"/>
    <cellStyle name="Obično 3 2 4 3 17" xfId="3556" xr:uid="{00000000-0005-0000-0000-000030120000}"/>
    <cellStyle name="Obično 3 2 4 3 17 2" xfId="7661" xr:uid="{00000000-0005-0000-0000-000031120000}"/>
    <cellStyle name="Obično 3 2 4 3 18" xfId="3557" xr:uid="{00000000-0005-0000-0000-000032120000}"/>
    <cellStyle name="Obično 3 2 4 3 18 2" xfId="7729" xr:uid="{00000000-0005-0000-0000-000033120000}"/>
    <cellStyle name="Obično 3 2 4 3 19" xfId="3558" xr:uid="{00000000-0005-0000-0000-000034120000}"/>
    <cellStyle name="Obično 3 2 4 3 19 2" xfId="7797" xr:uid="{00000000-0005-0000-0000-000035120000}"/>
    <cellStyle name="Obično 3 2 4 3 2" xfId="3559" xr:uid="{00000000-0005-0000-0000-000036120000}"/>
    <cellStyle name="Obično 3 2 4 3 2 2" xfId="6693" xr:uid="{00000000-0005-0000-0000-000037120000}"/>
    <cellStyle name="Obično 3 2 4 3 20" xfId="3560" xr:uid="{00000000-0005-0000-0000-000038120000}"/>
    <cellStyle name="Obično 3 2 4 3 20 2" xfId="7866" xr:uid="{00000000-0005-0000-0000-000039120000}"/>
    <cellStyle name="Obično 3 2 4 3 21" xfId="3561" xr:uid="{00000000-0005-0000-0000-00003A120000}"/>
    <cellStyle name="Obično 3 2 4 3 21 2" xfId="7936" xr:uid="{00000000-0005-0000-0000-00003B120000}"/>
    <cellStyle name="Obično 3 2 4 3 22" xfId="3562" xr:uid="{00000000-0005-0000-0000-00003C120000}"/>
    <cellStyle name="Obično 3 2 4 3 22 2" xfId="8006" xr:uid="{00000000-0005-0000-0000-00003D120000}"/>
    <cellStyle name="Obično 3 2 4 3 23" xfId="3563" xr:uid="{00000000-0005-0000-0000-00003E120000}"/>
    <cellStyle name="Obično 3 2 4 3 23 2" xfId="8076" xr:uid="{00000000-0005-0000-0000-00003F120000}"/>
    <cellStyle name="Obično 3 2 4 3 24" xfId="3564" xr:uid="{00000000-0005-0000-0000-000040120000}"/>
    <cellStyle name="Obično 3 2 4 3 24 2" xfId="8173" xr:uid="{00000000-0005-0000-0000-000041120000}"/>
    <cellStyle name="Obično 3 2 4 3 25" xfId="6437" xr:uid="{00000000-0005-0000-0000-000042120000}"/>
    <cellStyle name="Obično 3 2 4 3 3" xfId="3565" xr:uid="{00000000-0005-0000-0000-000043120000}"/>
    <cellStyle name="Obično 3 2 4 3 3 2" xfId="6578" xr:uid="{00000000-0005-0000-0000-000044120000}"/>
    <cellStyle name="Obično 3 2 4 3 4" xfId="3566" xr:uid="{00000000-0005-0000-0000-000045120000}"/>
    <cellStyle name="Obično 3 2 4 3 4 2" xfId="6664" xr:uid="{00000000-0005-0000-0000-000046120000}"/>
    <cellStyle name="Obično 3 2 4 3 5" xfId="3567" xr:uid="{00000000-0005-0000-0000-000047120000}"/>
    <cellStyle name="Obično 3 2 4 3 5 2" xfId="6525" xr:uid="{00000000-0005-0000-0000-000048120000}"/>
    <cellStyle name="Obično 3 2 4 3 6" xfId="3568" xr:uid="{00000000-0005-0000-0000-000049120000}"/>
    <cellStyle name="Obično 3 2 4 3 6 2" xfId="6805" xr:uid="{00000000-0005-0000-0000-00004A120000}"/>
    <cellStyle name="Obično 3 2 4 3 7" xfId="3569" xr:uid="{00000000-0005-0000-0000-00004B120000}"/>
    <cellStyle name="Obično 3 2 4 3 7 2" xfId="6870" xr:uid="{00000000-0005-0000-0000-00004C120000}"/>
    <cellStyle name="Obično 3 2 4 3 8" xfId="3570" xr:uid="{00000000-0005-0000-0000-00004D120000}"/>
    <cellStyle name="Obično 3 2 4 3 8 2" xfId="7048" xr:uid="{00000000-0005-0000-0000-00004E120000}"/>
    <cellStyle name="Obično 3 2 4 3 9" xfId="3571" xr:uid="{00000000-0005-0000-0000-00004F120000}"/>
    <cellStyle name="Obično 3 2 4 3 9 2" xfId="6975" xr:uid="{00000000-0005-0000-0000-000050120000}"/>
    <cellStyle name="Obično 3 2 4 4" xfId="3572" xr:uid="{00000000-0005-0000-0000-000051120000}"/>
    <cellStyle name="Obično 3 2 4 4 2" xfId="6691" xr:uid="{00000000-0005-0000-0000-000052120000}"/>
    <cellStyle name="Obično 3 2 4 5" xfId="3573" xr:uid="{00000000-0005-0000-0000-000053120000}"/>
    <cellStyle name="Obično 3 2 4 5 2" xfId="6580" xr:uid="{00000000-0005-0000-0000-000054120000}"/>
    <cellStyle name="Obično 3 2 4 6" xfId="3574" xr:uid="{00000000-0005-0000-0000-000055120000}"/>
    <cellStyle name="Obično 3 2 4 6 2" xfId="6662" xr:uid="{00000000-0005-0000-0000-000056120000}"/>
    <cellStyle name="Obično 3 2 4 7" xfId="3575" xr:uid="{00000000-0005-0000-0000-000057120000}"/>
    <cellStyle name="Obično 3 2 4 7 2" xfId="6527" xr:uid="{00000000-0005-0000-0000-000058120000}"/>
    <cellStyle name="Obično 3 2 4 8" xfId="3576" xr:uid="{00000000-0005-0000-0000-000059120000}"/>
    <cellStyle name="Obično 3 2 4 8 2" xfId="6803" xr:uid="{00000000-0005-0000-0000-00005A120000}"/>
    <cellStyle name="Obično 3 2 4 9" xfId="3577" xr:uid="{00000000-0005-0000-0000-00005B120000}"/>
    <cellStyle name="Obično 3 2 4 9 2" xfId="6868" xr:uid="{00000000-0005-0000-0000-00005C120000}"/>
    <cellStyle name="Obično 3 2 5" xfId="3578" xr:uid="{00000000-0005-0000-0000-00005D120000}"/>
    <cellStyle name="Obično 3 2 5 10" xfId="3579" xr:uid="{00000000-0005-0000-0000-00005E120000}"/>
    <cellStyle name="Obično 3 2 5 10 2" xfId="6974" xr:uid="{00000000-0005-0000-0000-00005F120000}"/>
    <cellStyle name="Obično 3 2 5 11" xfId="3580" xr:uid="{00000000-0005-0000-0000-000060120000}"/>
    <cellStyle name="Obično 3 2 5 11 2" xfId="7103" xr:uid="{00000000-0005-0000-0000-000061120000}"/>
    <cellStyle name="Obično 3 2 5 12" xfId="3581" xr:uid="{00000000-0005-0000-0000-000062120000}"/>
    <cellStyle name="Obično 3 2 5 12 2" xfId="7171" xr:uid="{00000000-0005-0000-0000-000063120000}"/>
    <cellStyle name="Obično 3 2 5 13" xfId="3582" xr:uid="{00000000-0005-0000-0000-000064120000}"/>
    <cellStyle name="Obično 3 2 5 13 2" xfId="7396" xr:uid="{00000000-0005-0000-0000-000065120000}"/>
    <cellStyle name="Obično 3 2 5 14" xfId="3583" xr:uid="{00000000-0005-0000-0000-000066120000}"/>
    <cellStyle name="Obično 3 2 5 14 2" xfId="7274" xr:uid="{00000000-0005-0000-0000-000067120000}"/>
    <cellStyle name="Obično 3 2 5 15" xfId="3584" xr:uid="{00000000-0005-0000-0000-000068120000}"/>
    <cellStyle name="Obično 3 2 5 15 2" xfId="7453" xr:uid="{00000000-0005-0000-0000-000069120000}"/>
    <cellStyle name="Obično 3 2 5 16" xfId="3585" xr:uid="{00000000-0005-0000-0000-00006A120000}"/>
    <cellStyle name="Obično 3 2 5 16 2" xfId="7524" xr:uid="{00000000-0005-0000-0000-00006B120000}"/>
    <cellStyle name="Obično 3 2 5 17" xfId="3586" xr:uid="{00000000-0005-0000-0000-00006C120000}"/>
    <cellStyle name="Obično 3 2 5 17 2" xfId="7593" xr:uid="{00000000-0005-0000-0000-00006D120000}"/>
    <cellStyle name="Obično 3 2 5 18" xfId="3587" xr:uid="{00000000-0005-0000-0000-00006E120000}"/>
    <cellStyle name="Obično 3 2 5 18 2" xfId="7662" xr:uid="{00000000-0005-0000-0000-00006F120000}"/>
    <cellStyle name="Obično 3 2 5 19" xfId="3588" xr:uid="{00000000-0005-0000-0000-000070120000}"/>
    <cellStyle name="Obično 3 2 5 19 2" xfId="7730" xr:uid="{00000000-0005-0000-0000-000071120000}"/>
    <cellStyle name="Obično 3 2 5 2" xfId="3589" xr:uid="{00000000-0005-0000-0000-000072120000}"/>
    <cellStyle name="Obično 3 2 5 2 10" xfId="3590" xr:uid="{00000000-0005-0000-0000-000073120000}"/>
    <cellStyle name="Obično 3 2 5 2 10 2" xfId="7104" xr:uid="{00000000-0005-0000-0000-000074120000}"/>
    <cellStyle name="Obično 3 2 5 2 11" xfId="3591" xr:uid="{00000000-0005-0000-0000-000075120000}"/>
    <cellStyle name="Obično 3 2 5 2 11 2" xfId="7172" xr:uid="{00000000-0005-0000-0000-000076120000}"/>
    <cellStyle name="Obično 3 2 5 2 12" xfId="3592" xr:uid="{00000000-0005-0000-0000-000077120000}"/>
    <cellStyle name="Obično 3 2 5 2 12 2" xfId="7397" xr:uid="{00000000-0005-0000-0000-000078120000}"/>
    <cellStyle name="Obično 3 2 5 2 13" xfId="3593" xr:uid="{00000000-0005-0000-0000-000079120000}"/>
    <cellStyle name="Obično 3 2 5 2 13 2" xfId="7273" xr:uid="{00000000-0005-0000-0000-00007A120000}"/>
    <cellStyle name="Obično 3 2 5 2 14" xfId="3594" xr:uid="{00000000-0005-0000-0000-00007B120000}"/>
    <cellStyle name="Obično 3 2 5 2 14 2" xfId="7454" xr:uid="{00000000-0005-0000-0000-00007C120000}"/>
    <cellStyle name="Obično 3 2 5 2 15" xfId="3595" xr:uid="{00000000-0005-0000-0000-00007D120000}"/>
    <cellStyle name="Obično 3 2 5 2 15 2" xfId="7525" xr:uid="{00000000-0005-0000-0000-00007E120000}"/>
    <cellStyle name="Obično 3 2 5 2 16" xfId="3596" xr:uid="{00000000-0005-0000-0000-00007F120000}"/>
    <cellStyle name="Obično 3 2 5 2 16 2" xfId="7594" xr:uid="{00000000-0005-0000-0000-000080120000}"/>
    <cellStyle name="Obično 3 2 5 2 17" xfId="3597" xr:uid="{00000000-0005-0000-0000-000081120000}"/>
    <cellStyle name="Obično 3 2 5 2 17 2" xfId="7663" xr:uid="{00000000-0005-0000-0000-000082120000}"/>
    <cellStyle name="Obično 3 2 5 2 18" xfId="3598" xr:uid="{00000000-0005-0000-0000-000083120000}"/>
    <cellStyle name="Obično 3 2 5 2 18 2" xfId="7731" xr:uid="{00000000-0005-0000-0000-000084120000}"/>
    <cellStyle name="Obično 3 2 5 2 19" xfId="3599" xr:uid="{00000000-0005-0000-0000-000085120000}"/>
    <cellStyle name="Obično 3 2 5 2 19 2" xfId="7799" xr:uid="{00000000-0005-0000-0000-000086120000}"/>
    <cellStyle name="Obično 3 2 5 2 2" xfId="3600" xr:uid="{00000000-0005-0000-0000-000087120000}"/>
    <cellStyle name="Obično 3 2 5 2 2 2" xfId="6695" xr:uid="{00000000-0005-0000-0000-000088120000}"/>
    <cellStyle name="Obično 3 2 5 2 20" xfId="3601" xr:uid="{00000000-0005-0000-0000-000089120000}"/>
    <cellStyle name="Obično 3 2 5 2 20 2" xfId="7868" xr:uid="{00000000-0005-0000-0000-00008A120000}"/>
    <cellStyle name="Obično 3 2 5 2 21" xfId="3602" xr:uid="{00000000-0005-0000-0000-00008B120000}"/>
    <cellStyle name="Obično 3 2 5 2 21 2" xfId="7938" xr:uid="{00000000-0005-0000-0000-00008C120000}"/>
    <cellStyle name="Obično 3 2 5 2 22" xfId="3603" xr:uid="{00000000-0005-0000-0000-00008D120000}"/>
    <cellStyle name="Obično 3 2 5 2 22 2" xfId="8008" xr:uid="{00000000-0005-0000-0000-00008E120000}"/>
    <cellStyle name="Obično 3 2 5 2 23" xfId="3604" xr:uid="{00000000-0005-0000-0000-00008F120000}"/>
    <cellStyle name="Obično 3 2 5 2 23 2" xfId="8078" xr:uid="{00000000-0005-0000-0000-000090120000}"/>
    <cellStyle name="Obično 3 2 5 2 24" xfId="3605" xr:uid="{00000000-0005-0000-0000-000091120000}"/>
    <cellStyle name="Obično 3 2 5 2 24 2" xfId="8175" xr:uid="{00000000-0005-0000-0000-000092120000}"/>
    <cellStyle name="Obično 3 2 5 2 25" xfId="6439" xr:uid="{00000000-0005-0000-0000-000093120000}"/>
    <cellStyle name="Obično 3 2 5 2 3" xfId="3606" xr:uid="{00000000-0005-0000-0000-000094120000}"/>
    <cellStyle name="Obično 3 2 5 2 3 2" xfId="6576" xr:uid="{00000000-0005-0000-0000-000095120000}"/>
    <cellStyle name="Obično 3 2 5 2 4" xfId="3607" xr:uid="{00000000-0005-0000-0000-000096120000}"/>
    <cellStyle name="Obično 3 2 5 2 4 2" xfId="6666" xr:uid="{00000000-0005-0000-0000-000097120000}"/>
    <cellStyle name="Obično 3 2 5 2 5" xfId="3608" xr:uid="{00000000-0005-0000-0000-000098120000}"/>
    <cellStyle name="Obično 3 2 5 2 5 2" xfId="6523" xr:uid="{00000000-0005-0000-0000-000099120000}"/>
    <cellStyle name="Obično 3 2 5 2 6" xfId="3609" xr:uid="{00000000-0005-0000-0000-00009A120000}"/>
    <cellStyle name="Obično 3 2 5 2 6 2" xfId="6807" xr:uid="{00000000-0005-0000-0000-00009B120000}"/>
    <cellStyle name="Obično 3 2 5 2 7" xfId="3610" xr:uid="{00000000-0005-0000-0000-00009C120000}"/>
    <cellStyle name="Obično 3 2 5 2 7 2" xfId="6872" xr:uid="{00000000-0005-0000-0000-00009D120000}"/>
    <cellStyle name="Obično 3 2 5 2 8" xfId="3611" xr:uid="{00000000-0005-0000-0000-00009E120000}"/>
    <cellStyle name="Obično 3 2 5 2 8 2" xfId="7050" xr:uid="{00000000-0005-0000-0000-00009F120000}"/>
    <cellStyle name="Obično 3 2 5 2 9" xfId="3612" xr:uid="{00000000-0005-0000-0000-0000A0120000}"/>
    <cellStyle name="Obično 3 2 5 2 9 2" xfId="6973" xr:uid="{00000000-0005-0000-0000-0000A1120000}"/>
    <cellStyle name="Obično 3 2 5 20" xfId="3613" xr:uid="{00000000-0005-0000-0000-0000A2120000}"/>
    <cellStyle name="Obično 3 2 5 20 2" xfId="7798" xr:uid="{00000000-0005-0000-0000-0000A3120000}"/>
    <cellStyle name="Obično 3 2 5 21" xfId="3614" xr:uid="{00000000-0005-0000-0000-0000A4120000}"/>
    <cellStyle name="Obično 3 2 5 21 2" xfId="7867" xr:uid="{00000000-0005-0000-0000-0000A5120000}"/>
    <cellStyle name="Obično 3 2 5 22" xfId="3615" xr:uid="{00000000-0005-0000-0000-0000A6120000}"/>
    <cellStyle name="Obično 3 2 5 22 2" xfId="7937" xr:uid="{00000000-0005-0000-0000-0000A7120000}"/>
    <cellStyle name="Obično 3 2 5 23" xfId="3616" xr:uid="{00000000-0005-0000-0000-0000A8120000}"/>
    <cellStyle name="Obično 3 2 5 23 2" xfId="8007" xr:uid="{00000000-0005-0000-0000-0000A9120000}"/>
    <cellStyle name="Obično 3 2 5 24" xfId="3617" xr:uid="{00000000-0005-0000-0000-0000AA120000}"/>
    <cellStyle name="Obično 3 2 5 24 2" xfId="8077" xr:uid="{00000000-0005-0000-0000-0000AB120000}"/>
    <cellStyle name="Obično 3 2 5 25" xfId="3618" xr:uid="{00000000-0005-0000-0000-0000AC120000}"/>
    <cellStyle name="Obično 3 2 5 25 2" xfId="8174" xr:uid="{00000000-0005-0000-0000-0000AD120000}"/>
    <cellStyle name="Obično 3 2 5 26" xfId="6438" xr:uid="{00000000-0005-0000-0000-0000AE120000}"/>
    <cellStyle name="Obično 3 2 5 3" xfId="3619" xr:uid="{00000000-0005-0000-0000-0000AF120000}"/>
    <cellStyle name="Obično 3 2 5 3 2" xfId="6694" xr:uid="{00000000-0005-0000-0000-0000B0120000}"/>
    <cellStyle name="Obično 3 2 5 4" xfId="3620" xr:uid="{00000000-0005-0000-0000-0000B1120000}"/>
    <cellStyle name="Obično 3 2 5 4 2" xfId="6577" xr:uid="{00000000-0005-0000-0000-0000B2120000}"/>
    <cellStyle name="Obično 3 2 5 5" xfId="3621" xr:uid="{00000000-0005-0000-0000-0000B3120000}"/>
    <cellStyle name="Obično 3 2 5 5 2" xfId="6665" xr:uid="{00000000-0005-0000-0000-0000B4120000}"/>
    <cellStyle name="Obično 3 2 5 6" xfId="3622" xr:uid="{00000000-0005-0000-0000-0000B5120000}"/>
    <cellStyle name="Obično 3 2 5 6 2" xfId="6524" xr:uid="{00000000-0005-0000-0000-0000B6120000}"/>
    <cellStyle name="Obično 3 2 5 7" xfId="3623" xr:uid="{00000000-0005-0000-0000-0000B7120000}"/>
    <cellStyle name="Obično 3 2 5 7 2" xfId="6806" xr:uid="{00000000-0005-0000-0000-0000B8120000}"/>
    <cellStyle name="Obično 3 2 5 8" xfId="3624" xr:uid="{00000000-0005-0000-0000-0000B9120000}"/>
    <cellStyle name="Obično 3 2 5 8 2" xfId="6871" xr:uid="{00000000-0005-0000-0000-0000BA120000}"/>
    <cellStyle name="Obično 3 2 5 9" xfId="3625" xr:uid="{00000000-0005-0000-0000-0000BB120000}"/>
    <cellStyle name="Obično 3 2 5 9 2" xfId="7049" xr:uid="{00000000-0005-0000-0000-0000BC120000}"/>
    <cellStyle name="Obično 3 2 6" xfId="3626" xr:uid="{00000000-0005-0000-0000-0000BD120000}"/>
    <cellStyle name="Obično 3 2 6 10" xfId="3627" xr:uid="{00000000-0005-0000-0000-0000BE120000}"/>
    <cellStyle name="Obično 3 2 6 10 2" xfId="7105" xr:uid="{00000000-0005-0000-0000-0000BF120000}"/>
    <cellStyle name="Obično 3 2 6 11" xfId="3628" xr:uid="{00000000-0005-0000-0000-0000C0120000}"/>
    <cellStyle name="Obično 3 2 6 11 2" xfId="7173" xr:uid="{00000000-0005-0000-0000-0000C1120000}"/>
    <cellStyle name="Obično 3 2 6 12" xfId="3629" xr:uid="{00000000-0005-0000-0000-0000C2120000}"/>
    <cellStyle name="Obično 3 2 6 12 2" xfId="7398" xr:uid="{00000000-0005-0000-0000-0000C3120000}"/>
    <cellStyle name="Obično 3 2 6 13" xfId="3630" xr:uid="{00000000-0005-0000-0000-0000C4120000}"/>
    <cellStyle name="Obično 3 2 6 13 2" xfId="7272" xr:uid="{00000000-0005-0000-0000-0000C5120000}"/>
    <cellStyle name="Obično 3 2 6 14" xfId="3631" xr:uid="{00000000-0005-0000-0000-0000C6120000}"/>
    <cellStyle name="Obično 3 2 6 14 2" xfId="7455" xr:uid="{00000000-0005-0000-0000-0000C7120000}"/>
    <cellStyle name="Obično 3 2 6 15" xfId="3632" xr:uid="{00000000-0005-0000-0000-0000C8120000}"/>
    <cellStyle name="Obično 3 2 6 15 2" xfId="7526" xr:uid="{00000000-0005-0000-0000-0000C9120000}"/>
    <cellStyle name="Obično 3 2 6 16" xfId="3633" xr:uid="{00000000-0005-0000-0000-0000CA120000}"/>
    <cellStyle name="Obično 3 2 6 16 2" xfId="7595" xr:uid="{00000000-0005-0000-0000-0000CB120000}"/>
    <cellStyle name="Obično 3 2 6 17" xfId="3634" xr:uid="{00000000-0005-0000-0000-0000CC120000}"/>
    <cellStyle name="Obično 3 2 6 17 2" xfId="7664" xr:uid="{00000000-0005-0000-0000-0000CD120000}"/>
    <cellStyle name="Obično 3 2 6 18" xfId="3635" xr:uid="{00000000-0005-0000-0000-0000CE120000}"/>
    <cellStyle name="Obično 3 2 6 18 2" xfId="7732" xr:uid="{00000000-0005-0000-0000-0000CF120000}"/>
    <cellStyle name="Obično 3 2 6 19" xfId="3636" xr:uid="{00000000-0005-0000-0000-0000D0120000}"/>
    <cellStyle name="Obično 3 2 6 19 2" xfId="7800" xr:uid="{00000000-0005-0000-0000-0000D1120000}"/>
    <cellStyle name="Obično 3 2 6 2" xfId="3637" xr:uid="{00000000-0005-0000-0000-0000D2120000}"/>
    <cellStyle name="Obično 3 2 6 2 2" xfId="6696" xr:uid="{00000000-0005-0000-0000-0000D3120000}"/>
    <cellStyle name="Obično 3 2 6 20" xfId="3638" xr:uid="{00000000-0005-0000-0000-0000D4120000}"/>
    <cellStyle name="Obično 3 2 6 20 2" xfId="7869" xr:uid="{00000000-0005-0000-0000-0000D5120000}"/>
    <cellStyle name="Obično 3 2 6 21" xfId="3639" xr:uid="{00000000-0005-0000-0000-0000D6120000}"/>
    <cellStyle name="Obično 3 2 6 21 2" xfId="7939" xr:uid="{00000000-0005-0000-0000-0000D7120000}"/>
    <cellStyle name="Obično 3 2 6 22" xfId="3640" xr:uid="{00000000-0005-0000-0000-0000D8120000}"/>
    <cellStyle name="Obično 3 2 6 22 2" xfId="8009" xr:uid="{00000000-0005-0000-0000-0000D9120000}"/>
    <cellStyle name="Obično 3 2 6 23" xfId="3641" xr:uid="{00000000-0005-0000-0000-0000DA120000}"/>
    <cellStyle name="Obično 3 2 6 23 2" xfId="8079" xr:uid="{00000000-0005-0000-0000-0000DB120000}"/>
    <cellStyle name="Obično 3 2 6 24" xfId="3642" xr:uid="{00000000-0005-0000-0000-0000DC120000}"/>
    <cellStyle name="Obično 3 2 6 24 2" xfId="8176" xr:uid="{00000000-0005-0000-0000-0000DD120000}"/>
    <cellStyle name="Obično 3 2 6 25" xfId="6440" xr:uid="{00000000-0005-0000-0000-0000DE120000}"/>
    <cellStyle name="Obično 3 2 6 3" xfId="3643" xr:uid="{00000000-0005-0000-0000-0000DF120000}"/>
    <cellStyle name="Obično 3 2 6 3 2" xfId="6575" xr:uid="{00000000-0005-0000-0000-0000E0120000}"/>
    <cellStyle name="Obično 3 2 6 4" xfId="3644" xr:uid="{00000000-0005-0000-0000-0000E1120000}"/>
    <cellStyle name="Obično 3 2 6 4 2" xfId="6667" xr:uid="{00000000-0005-0000-0000-0000E2120000}"/>
    <cellStyle name="Obično 3 2 6 5" xfId="3645" xr:uid="{00000000-0005-0000-0000-0000E3120000}"/>
    <cellStyle name="Obično 3 2 6 5 2" xfId="6522" xr:uid="{00000000-0005-0000-0000-0000E4120000}"/>
    <cellStyle name="Obično 3 2 6 6" xfId="3646" xr:uid="{00000000-0005-0000-0000-0000E5120000}"/>
    <cellStyle name="Obično 3 2 6 6 2" xfId="6808" xr:uid="{00000000-0005-0000-0000-0000E6120000}"/>
    <cellStyle name="Obično 3 2 6 7" xfId="3647" xr:uid="{00000000-0005-0000-0000-0000E7120000}"/>
    <cellStyle name="Obično 3 2 6 7 2" xfId="6873" xr:uid="{00000000-0005-0000-0000-0000E8120000}"/>
    <cellStyle name="Obično 3 2 6 8" xfId="3648" xr:uid="{00000000-0005-0000-0000-0000E9120000}"/>
    <cellStyle name="Obično 3 2 6 8 2" xfId="7051" xr:uid="{00000000-0005-0000-0000-0000EA120000}"/>
    <cellStyle name="Obično 3 2 6 9" xfId="3649" xr:uid="{00000000-0005-0000-0000-0000EB120000}"/>
    <cellStyle name="Obično 3 2 6 9 2" xfId="6972" xr:uid="{00000000-0005-0000-0000-0000EC120000}"/>
    <cellStyle name="Obično 3 2 7" xfId="3650" xr:uid="{00000000-0005-0000-0000-0000ED120000}"/>
    <cellStyle name="Obično 3 2 7 10" xfId="3651" xr:uid="{00000000-0005-0000-0000-0000EE120000}"/>
    <cellStyle name="Obično 3 2 7 10 2" xfId="7106" xr:uid="{00000000-0005-0000-0000-0000EF120000}"/>
    <cellStyle name="Obično 3 2 7 11" xfId="3652" xr:uid="{00000000-0005-0000-0000-0000F0120000}"/>
    <cellStyle name="Obično 3 2 7 11 2" xfId="7174" xr:uid="{00000000-0005-0000-0000-0000F1120000}"/>
    <cellStyle name="Obično 3 2 7 12" xfId="3653" xr:uid="{00000000-0005-0000-0000-0000F2120000}"/>
    <cellStyle name="Obično 3 2 7 12 2" xfId="7399" xr:uid="{00000000-0005-0000-0000-0000F3120000}"/>
    <cellStyle name="Obično 3 2 7 13" xfId="3654" xr:uid="{00000000-0005-0000-0000-0000F4120000}"/>
    <cellStyle name="Obično 3 2 7 13 2" xfId="7271" xr:uid="{00000000-0005-0000-0000-0000F5120000}"/>
    <cellStyle name="Obično 3 2 7 14" xfId="3655" xr:uid="{00000000-0005-0000-0000-0000F6120000}"/>
    <cellStyle name="Obično 3 2 7 14 2" xfId="7456" xr:uid="{00000000-0005-0000-0000-0000F7120000}"/>
    <cellStyle name="Obično 3 2 7 15" xfId="3656" xr:uid="{00000000-0005-0000-0000-0000F8120000}"/>
    <cellStyle name="Obično 3 2 7 15 2" xfId="7527" xr:uid="{00000000-0005-0000-0000-0000F9120000}"/>
    <cellStyle name="Obično 3 2 7 16" xfId="3657" xr:uid="{00000000-0005-0000-0000-0000FA120000}"/>
    <cellStyle name="Obično 3 2 7 16 2" xfId="7596" xr:uid="{00000000-0005-0000-0000-0000FB120000}"/>
    <cellStyle name="Obično 3 2 7 17" xfId="3658" xr:uid="{00000000-0005-0000-0000-0000FC120000}"/>
    <cellStyle name="Obično 3 2 7 17 2" xfId="7665" xr:uid="{00000000-0005-0000-0000-0000FD120000}"/>
    <cellStyle name="Obično 3 2 7 18" xfId="3659" xr:uid="{00000000-0005-0000-0000-0000FE120000}"/>
    <cellStyle name="Obično 3 2 7 18 2" xfId="7733" xr:uid="{00000000-0005-0000-0000-0000FF120000}"/>
    <cellStyle name="Obično 3 2 7 19" xfId="3660" xr:uid="{00000000-0005-0000-0000-000000130000}"/>
    <cellStyle name="Obično 3 2 7 19 2" xfId="7801" xr:uid="{00000000-0005-0000-0000-000001130000}"/>
    <cellStyle name="Obično 3 2 7 2" xfId="3661" xr:uid="{00000000-0005-0000-0000-000002130000}"/>
    <cellStyle name="Obično 3 2 7 2 2" xfId="6697" xr:uid="{00000000-0005-0000-0000-000003130000}"/>
    <cellStyle name="Obično 3 2 7 20" xfId="3662" xr:uid="{00000000-0005-0000-0000-000004130000}"/>
    <cellStyle name="Obično 3 2 7 20 2" xfId="7870" xr:uid="{00000000-0005-0000-0000-000005130000}"/>
    <cellStyle name="Obično 3 2 7 21" xfId="3663" xr:uid="{00000000-0005-0000-0000-000006130000}"/>
    <cellStyle name="Obično 3 2 7 21 2" xfId="7940" xr:uid="{00000000-0005-0000-0000-000007130000}"/>
    <cellStyle name="Obično 3 2 7 22" xfId="3664" xr:uid="{00000000-0005-0000-0000-000008130000}"/>
    <cellStyle name="Obično 3 2 7 22 2" xfId="8010" xr:uid="{00000000-0005-0000-0000-000009130000}"/>
    <cellStyle name="Obično 3 2 7 23" xfId="3665" xr:uid="{00000000-0005-0000-0000-00000A130000}"/>
    <cellStyle name="Obično 3 2 7 23 2" xfId="8080" xr:uid="{00000000-0005-0000-0000-00000B130000}"/>
    <cellStyle name="Obično 3 2 7 24" xfId="3666" xr:uid="{00000000-0005-0000-0000-00000C130000}"/>
    <cellStyle name="Obično 3 2 7 24 2" xfId="8177" xr:uid="{00000000-0005-0000-0000-00000D130000}"/>
    <cellStyle name="Obično 3 2 7 25" xfId="6441" xr:uid="{00000000-0005-0000-0000-00000E130000}"/>
    <cellStyle name="Obično 3 2 7 3" xfId="3667" xr:uid="{00000000-0005-0000-0000-00000F130000}"/>
    <cellStyle name="Obično 3 2 7 3 2" xfId="6574" xr:uid="{00000000-0005-0000-0000-000010130000}"/>
    <cellStyle name="Obično 3 2 7 4" xfId="3668" xr:uid="{00000000-0005-0000-0000-000011130000}"/>
    <cellStyle name="Obično 3 2 7 4 2" xfId="6668" xr:uid="{00000000-0005-0000-0000-000012130000}"/>
    <cellStyle name="Obično 3 2 7 5" xfId="3669" xr:uid="{00000000-0005-0000-0000-000013130000}"/>
    <cellStyle name="Obično 3 2 7 5 2" xfId="6521" xr:uid="{00000000-0005-0000-0000-000014130000}"/>
    <cellStyle name="Obično 3 2 7 6" xfId="3670" xr:uid="{00000000-0005-0000-0000-000015130000}"/>
    <cellStyle name="Obično 3 2 7 6 2" xfId="6809" xr:uid="{00000000-0005-0000-0000-000016130000}"/>
    <cellStyle name="Obično 3 2 7 7" xfId="3671" xr:uid="{00000000-0005-0000-0000-000017130000}"/>
    <cellStyle name="Obično 3 2 7 7 2" xfId="6874" xr:uid="{00000000-0005-0000-0000-000018130000}"/>
    <cellStyle name="Obično 3 2 7 8" xfId="3672" xr:uid="{00000000-0005-0000-0000-000019130000}"/>
    <cellStyle name="Obično 3 2 7 8 2" xfId="7052" xr:uid="{00000000-0005-0000-0000-00001A130000}"/>
    <cellStyle name="Obično 3 2 7 9" xfId="3673" xr:uid="{00000000-0005-0000-0000-00001B130000}"/>
    <cellStyle name="Obično 3 2 7 9 2" xfId="6971" xr:uid="{00000000-0005-0000-0000-00001C130000}"/>
    <cellStyle name="Obično 3 2 8" xfId="3674" xr:uid="{00000000-0005-0000-0000-00001D130000}"/>
    <cellStyle name="Obično 3 2 9" xfId="3675" xr:uid="{00000000-0005-0000-0000-00001E130000}"/>
    <cellStyle name="Obično 3 2 9 2" xfId="6671" xr:uid="{00000000-0005-0000-0000-00001F130000}"/>
    <cellStyle name="Obično 3 3" xfId="3676" xr:uid="{00000000-0005-0000-0000-000020130000}"/>
    <cellStyle name="Obično 3 3 10" xfId="3677" xr:uid="{00000000-0005-0000-0000-000021130000}"/>
    <cellStyle name="Obično 3 3 10 2" xfId="6669" xr:uid="{00000000-0005-0000-0000-000022130000}"/>
    <cellStyle name="Obično 3 3 11" xfId="3678" xr:uid="{00000000-0005-0000-0000-000023130000}"/>
    <cellStyle name="Obično 3 3 11 2" xfId="6520" xr:uid="{00000000-0005-0000-0000-000024130000}"/>
    <cellStyle name="Obično 3 3 12" xfId="3679" xr:uid="{00000000-0005-0000-0000-000025130000}"/>
    <cellStyle name="Obično 3 3 12 2" xfId="6810" xr:uid="{00000000-0005-0000-0000-000026130000}"/>
    <cellStyle name="Obično 3 3 13" xfId="3680" xr:uid="{00000000-0005-0000-0000-000027130000}"/>
    <cellStyle name="Obično 3 3 13 2" xfId="6875" xr:uid="{00000000-0005-0000-0000-000028130000}"/>
    <cellStyle name="Obično 3 3 14" xfId="3681" xr:uid="{00000000-0005-0000-0000-000029130000}"/>
    <cellStyle name="Obično 3 3 14 2" xfId="7053" xr:uid="{00000000-0005-0000-0000-00002A130000}"/>
    <cellStyle name="Obično 3 3 15" xfId="3682" xr:uid="{00000000-0005-0000-0000-00002B130000}"/>
    <cellStyle name="Obično 3 3 15 2" xfId="6970" xr:uid="{00000000-0005-0000-0000-00002C130000}"/>
    <cellStyle name="Obično 3 3 16" xfId="3683" xr:uid="{00000000-0005-0000-0000-00002D130000}"/>
    <cellStyle name="Obično 3 3 16 2" xfId="7107" xr:uid="{00000000-0005-0000-0000-00002E130000}"/>
    <cellStyle name="Obično 3 3 17" xfId="3684" xr:uid="{00000000-0005-0000-0000-00002F130000}"/>
    <cellStyle name="Obično 3 3 17 2" xfId="7175" xr:uid="{00000000-0005-0000-0000-000030130000}"/>
    <cellStyle name="Obično 3 3 18" xfId="3685" xr:uid="{00000000-0005-0000-0000-000031130000}"/>
    <cellStyle name="Obično 3 3 18 2" xfId="7400" xr:uid="{00000000-0005-0000-0000-000032130000}"/>
    <cellStyle name="Obično 3 3 19" xfId="3686" xr:uid="{00000000-0005-0000-0000-000033130000}"/>
    <cellStyle name="Obično 3 3 19 2" xfId="7270" xr:uid="{00000000-0005-0000-0000-000034130000}"/>
    <cellStyle name="Obično 3 3 2" xfId="3687" xr:uid="{00000000-0005-0000-0000-000035130000}"/>
    <cellStyle name="Obično 3 3 2 10" xfId="3688" xr:uid="{00000000-0005-0000-0000-000036130000}"/>
    <cellStyle name="Obično 3 3 2 10 2" xfId="6519" xr:uid="{00000000-0005-0000-0000-000037130000}"/>
    <cellStyle name="Obično 3 3 2 11" xfId="3689" xr:uid="{00000000-0005-0000-0000-000038130000}"/>
    <cellStyle name="Obično 3 3 2 11 2" xfId="6811" xr:uid="{00000000-0005-0000-0000-000039130000}"/>
    <cellStyle name="Obično 3 3 2 12" xfId="3690" xr:uid="{00000000-0005-0000-0000-00003A130000}"/>
    <cellStyle name="Obično 3 3 2 12 2" xfId="6876" xr:uid="{00000000-0005-0000-0000-00003B130000}"/>
    <cellStyle name="Obično 3 3 2 13" xfId="3691" xr:uid="{00000000-0005-0000-0000-00003C130000}"/>
    <cellStyle name="Obično 3 3 2 13 2" xfId="7054" xr:uid="{00000000-0005-0000-0000-00003D130000}"/>
    <cellStyle name="Obično 3 3 2 14" xfId="3692" xr:uid="{00000000-0005-0000-0000-00003E130000}"/>
    <cellStyle name="Obično 3 3 2 14 2" xfId="6969" xr:uid="{00000000-0005-0000-0000-00003F130000}"/>
    <cellStyle name="Obično 3 3 2 15" xfId="3693" xr:uid="{00000000-0005-0000-0000-000040130000}"/>
    <cellStyle name="Obično 3 3 2 15 2" xfId="7108" xr:uid="{00000000-0005-0000-0000-000041130000}"/>
    <cellStyle name="Obično 3 3 2 16" xfId="3694" xr:uid="{00000000-0005-0000-0000-000042130000}"/>
    <cellStyle name="Obično 3 3 2 16 2" xfId="7176" xr:uid="{00000000-0005-0000-0000-000043130000}"/>
    <cellStyle name="Obično 3 3 2 17" xfId="3695" xr:uid="{00000000-0005-0000-0000-000044130000}"/>
    <cellStyle name="Obično 3 3 2 17 2" xfId="7401" xr:uid="{00000000-0005-0000-0000-000045130000}"/>
    <cellStyle name="Obično 3 3 2 18" xfId="3696" xr:uid="{00000000-0005-0000-0000-000046130000}"/>
    <cellStyle name="Obično 3 3 2 18 2" xfId="7269" xr:uid="{00000000-0005-0000-0000-000047130000}"/>
    <cellStyle name="Obično 3 3 2 19" xfId="3697" xr:uid="{00000000-0005-0000-0000-000048130000}"/>
    <cellStyle name="Obično 3 3 2 19 2" xfId="7458" xr:uid="{00000000-0005-0000-0000-000049130000}"/>
    <cellStyle name="Obično 3 3 2 2" xfId="3698" xr:uid="{00000000-0005-0000-0000-00004A130000}"/>
    <cellStyle name="Obično 3 3 2 2 10" xfId="3699" xr:uid="{00000000-0005-0000-0000-00004B130000}"/>
    <cellStyle name="Obično 3 3 2 2 10 2" xfId="7055" xr:uid="{00000000-0005-0000-0000-00004C130000}"/>
    <cellStyle name="Obično 3 3 2 2 11" xfId="3700" xr:uid="{00000000-0005-0000-0000-00004D130000}"/>
    <cellStyle name="Obično 3 3 2 2 11 2" xfId="6968" xr:uid="{00000000-0005-0000-0000-00004E130000}"/>
    <cellStyle name="Obično 3 3 2 2 12" xfId="3701" xr:uid="{00000000-0005-0000-0000-00004F130000}"/>
    <cellStyle name="Obično 3 3 2 2 12 2" xfId="7109" xr:uid="{00000000-0005-0000-0000-000050130000}"/>
    <cellStyle name="Obično 3 3 2 2 13" xfId="3702" xr:uid="{00000000-0005-0000-0000-000051130000}"/>
    <cellStyle name="Obično 3 3 2 2 13 2" xfId="7177" xr:uid="{00000000-0005-0000-0000-000052130000}"/>
    <cellStyle name="Obično 3 3 2 2 14" xfId="3703" xr:uid="{00000000-0005-0000-0000-000053130000}"/>
    <cellStyle name="Obično 3 3 2 2 14 2" xfId="7402" xr:uid="{00000000-0005-0000-0000-000054130000}"/>
    <cellStyle name="Obično 3 3 2 2 15" xfId="3704" xr:uid="{00000000-0005-0000-0000-000055130000}"/>
    <cellStyle name="Obično 3 3 2 2 15 2" xfId="7268" xr:uid="{00000000-0005-0000-0000-000056130000}"/>
    <cellStyle name="Obično 3 3 2 2 16" xfId="3705" xr:uid="{00000000-0005-0000-0000-000057130000}"/>
    <cellStyle name="Obično 3 3 2 2 16 2" xfId="7459" xr:uid="{00000000-0005-0000-0000-000058130000}"/>
    <cellStyle name="Obično 3 3 2 2 17" xfId="3706" xr:uid="{00000000-0005-0000-0000-000059130000}"/>
    <cellStyle name="Obično 3 3 2 2 17 2" xfId="7530" xr:uid="{00000000-0005-0000-0000-00005A130000}"/>
    <cellStyle name="Obično 3 3 2 2 18" xfId="3707" xr:uid="{00000000-0005-0000-0000-00005B130000}"/>
    <cellStyle name="Obično 3 3 2 2 18 2" xfId="7599" xr:uid="{00000000-0005-0000-0000-00005C130000}"/>
    <cellStyle name="Obično 3 3 2 2 19" xfId="3708" xr:uid="{00000000-0005-0000-0000-00005D130000}"/>
    <cellStyle name="Obično 3 3 2 2 19 2" xfId="7668" xr:uid="{00000000-0005-0000-0000-00005E130000}"/>
    <cellStyle name="Obično 3 3 2 2 2" xfId="3709" xr:uid="{00000000-0005-0000-0000-00005F130000}"/>
    <cellStyle name="Obično 3 3 2 2 2 10" xfId="3710" xr:uid="{00000000-0005-0000-0000-000060130000}"/>
    <cellStyle name="Obično 3 3 2 2 2 10 2" xfId="7110" xr:uid="{00000000-0005-0000-0000-000061130000}"/>
    <cellStyle name="Obično 3 3 2 2 2 11" xfId="3711" xr:uid="{00000000-0005-0000-0000-000062130000}"/>
    <cellStyle name="Obično 3 3 2 2 2 11 2" xfId="7178" xr:uid="{00000000-0005-0000-0000-000063130000}"/>
    <cellStyle name="Obično 3 3 2 2 2 12" xfId="3712" xr:uid="{00000000-0005-0000-0000-000064130000}"/>
    <cellStyle name="Obično 3 3 2 2 2 12 2" xfId="7403" xr:uid="{00000000-0005-0000-0000-000065130000}"/>
    <cellStyle name="Obično 3 3 2 2 2 13" xfId="3713" xr:uid="{00000000-0005-0000-0000-000066130000}"/>
    <cellStyle name="Obično 3 3 2 2 2 13 2" xfId="7267" xr:uid="{00000000-0005-0000-0000-000067130000}"/>
    <cellStyle name="Obično 3 3 2 2 2 14" xfId="3714" xr:uid="{00000000-0005-0000-0000-000068130000}"/>
    <cellStyle name="Obično 3 3 2 2 2 14 2" xfId="7460" xr:uid="{00000000-0005-0000-0000-000069130000}"/>
    <cellStyle name="Obično 3 3 2 2 2 15" xfId="3715" xr:uid="{00000000-0005-0000-0000-00006A130000}"/>
    <cellStyle name="Obično 3 3 2 2 2 15 2" xfId="7531" xr:uid="{00000000-0005-0000-0000-00006B130000}"/>
    <cellStyle name="Obično 3 3 2 2 2 16" xfId="3716" xr:uid="{00000000-0005-0000-0000-00006C130000}"/>
    <cellStyle name="Obično 3 3 2 2 2 16 2" xfId="7600" xr:uid="{00000000-0005-0000-0000-00006D130000}"/>
    <cellStyle name="Obično 3 3 2 2 2 17" xfId="3717" xr:uid="{00000000-0005-0000-0000-00006E130000}"/>
    <cellStyle name="Obično 3 3 2 2 2 17 2" xfId="7669" xr:uid="{00000000-0005-0000-0000-00006F130000}"/>
    <cellStyle name="Obično 3 3 2 2 2 18" xfId="3718" xr:uid="{00000000-0005-0000-0000-000070130000}"/>
    <cellStyle name="Obično 3 3 2 2 2 18 2" xfId="7737" xr:uid="{00000000-0005-0000-0000-000071130000}"/>
    <cellStyle name="Obično 3 3 2 2 2 19" xfId="3719" xr:uid="{00000000-0005-0000-0000-000072130000}"/>
    <cellStyle name="Obično 3 3 2 2 2 19 2" xfId="7805" xr:uid="{00000000-0005-0000-0000-000073130000}"/>
    <cellStyle name="Obično 3 3 2 2 2 2" xfId="3720" xr:uid="{00000000-0005-0000-0000-000074130000}"/>
    <cellStyle name="Obično 3 3 2 2 2 2 2" xfId="6702" xr:uid="{00000000-0005-0000-0000-000075130000}"/>
    <cellStyle name="Obično 3 3 2 2 2 20" xfId="3721" xr:uid="{00000000-0005-0000-0000-000076130000}"/>
    <cellStyle name="Obično 3 3 2 2 2 20 2" xfId="7874" xr:uid="{00000000-0005-0000-0000-000077130000}"/>
    <cellStyle name="Obično 3 3 2 2 2 21" xfId="3722" xr:uid="{00000000-0005-0000-0000-000078130000}"/>
    <cellStyle name="Obično 3 3 2 2 2 21 2" xfId="7944" xr:uid="{00000000-0005-0000-0000-000079130000}"/>
    <cellStyle name="Obično 3 3 2 2 2 22" xfId="3723" xr:uid="{00000000-0005-0000-0000-00007A130000}"/>
    <cellStyle name="Obično 3 3 2 2 2 22 2" xfId="8014" xr:uid="{00000000-0005-0000-0000-00007B130000}"/>
    <cellStyle name="Obično 3 3 2 2 2 23" xfId="3724" xr:uid="{00000000-0005-0000-0000-00007C130000}"/>
    <cellStyle name="Obično 3 3 2 2 2 23 2" xfId="8084" xr:uid="{00000000-0005-0000-0000-00007D130000}"/>
    <cellStyle name="Obično 3 3 2 2 2 24" xfId="3725" xr:uid="{00000000-0005-0000-0000-00007E130000}"/>
    <cellStyle name="Obično 3 3 2 2 2 24 2" xfId="8181" xr:uid="{00000000-0005-0000-0000-00007F130000}"/>
    <cellStyle name="Obično 3 3 2 2 2 25" xfId="6445" xr:uid="{00000000-0005-0000-0000-000080130000}"/>
    <cellStyle name="Obično 3 3 2 2 2 3" xfId="3726" xr:uid="{00000000-0005-0000-0000-000081130000}"/>
    <cellStyle name="Obično 3 3 2 2 2 3 2" xfId="6569" xr:uid="{00000000-0005-0000-0000-000082130000}"/>
    <cellStyle name="Obično 3 3 2 2 2 4" xfId="3727" xr:uid="{00000000-0005-0000-0000-000083130000}"/>
    <cellStyle name="Obično 3 3 2 2 2 4 2" xfId="6726" xr:uid="{00000000-0005-0000-0000-000084130000}"/>
    <cellStyle name="Obično 3 3 2 2 2 5" xfId="3728" xr:uid="{00000000-0005-0000-0000-000085130000}"/>
    <cellStyle name="Obično 3 3 2 2 2 5 2" xfId="6517" xr:uid="{00000000-0005-0000-0000-000086130000}"/>
    <cellStyle name="Obično 3 3 2 2 2 6" xfId="3729" xr:uid="{00000000-0005-0000-0000-000087130000}"/>
    <cellStyle name="Obično 3 3 2 2 2 6 2" xfId="6813" xr:uid="{00000000-0005-0000-0000-000088130000}"/>
    <cellStyle name="Obično 3 3 2 2 2 7" xfId="3730" xr:uid="{00000000-0005-0000-0000-000089130000}"/>
    <cellStyle name="Obično 3 3 2 2 2 7 2" xfId="6878" xr:uid="{00000000-0005-0000-0000-00008A130000}"/>
    <cellStyle name="Obično 3 3 2 2 2 8" xfId="3731" xr:uid="{00000000-0005-0000-0000-00008B130000}"/>
    <cellStyle name="Obično 3 3 2 2 2 8 2" xfId="7056" xr:uid="{00000000-0005-0000-0000-00008C130000}"/>
    <cellStyle name="Obično 3 3 2 2 2 9" xfId="3732" xr:uid="{00000000-0005-0000-0000-00008D130000}"/>
    <cellStyle name="Obično 3 3 2 2 2 9 2" xfId="6967" xr:uid="{00000000-0005-0000-0000-00008E130000}"/>
    <cellStyle name="Obično 3 3 2 2 20" xfId="3733" xr:uid="{00000000-0005-0000-0000-00008F130000}"/>
    <cellStyle name="Obično 3 3 2 2 20 2" xfId="7736" xr:uid="{00000000-0005-0000-0000-000090130000}"/>
    <cellStyle name="Obično 3 3 2 2 21" xfId="3734" xr:uid="{00000000-0005-0000-0000-000091130000}"/>
    <cellStyle name="Obično 3 3 2 2 21 2" xfId="7804" xr:uid="{00000000-0005-0000-0000-000092130000}"/>
    <cellStyle name="Obično 3 3 2 2 22" xfId="3735" xr:uid="{00000000-0005-0000-0000-000093130000}"/>
    <cellStyle name="Obično 3 3 2 2 22 2" xfId="7873" xr:uid="{00000000-0005-0000-0000-000094130000}"/>
    <cellStyle name="Obično 3 3 2 2 23" xfId="3736" xr:uid="{00000000-0005-0000-0000-000095130000}"/>
    <cellStyle name="Obično 3 3 2 2 23 2" xfId="7943" xr:uid="{00000000-0005-0000-0000-000096130000}"/>
    <cellStyle name="Obično 3 3 2 2 24" xfId="3737" xr:uid="{00000000-0005-0000-0000-000097130000}"/>
    <cellStyle name="Obično 3 3 2 2 24 2" xfId="8013" xr:uid="{00000000-0005-0000-0000-000098130000}"/>
    <cellStyle name="Obično 3 3 2 2 25" xfId="3738" xr:uid="{00000000-0005-0000-0000-000099130000}"/>
    <cellStyle name="Obično 3 3 2 2 25 2" xfId="8083" xr:uid="{00000000-0005-0000-0000-00009A130000}"/>
    <cellStyle name="Obično 3 3 2 2 26" xfId="3739" xr:uid="{00000000-0005-0000-0000-00009B130000}"/>
    <cellStyle name="Obično 3 3 2 2 26 2" xfId="8180" xr:uid="{00000000-0005-0000-0000-00009C130000}"/>
    <cellStyle name="Obično 3 3 2 2 27" xfId="6444" xr:uid="{00000000-0005-0000-0000-00009D130000}"/>
    <cellStyle name="Obično 3 3 2 2 3" xfId="3740" xr:uid="{00000000-0005-0000-0000-00009E130000}"/>
    <cellStyle name="Obično 3 3 2 2 3 10" xfId="3741" xr:uid="{00000000-0005-0000-0000-00009F130000}"/>
    <cellStyle name="Obično 3 3 2 2 3 10 2" xfId="7111" xr:uid="{00000000-0005-0000-0000-0000A0130000}"/>
    <cellStyle name="Obično 3 3 2 2 3 11" xfId="3742" xr:uid="{00000000-0005-0000-0000-0000A1130000}"/>
    <cellStyle name="Obično 3 3 2 2 3 11 2" xfId="7179" xr:uid="{00000000-0005-0000-0000-0000A2130000}"/>
    <cellStyle name="Obično 3 3 2 2 3 12" xfId="3743" xr:uid="{00000000-0005-0000-0000-0000A3130000}"/>
    <cellStyle name="Obično 3 3 2 2 3 12 2" xfId="7404" xr:uid="{00000000-0005-0000-0000-0000A4130000}"/>
    <cellStyle name="Obično 3 3 2 2 3 13" xfId="3744" xr:uid="{00000000-0005-0000-0000-0000A5130000}"/>
    <cellStyle name="Obično 3 3 2 2 3 13 2" xfId="7266" xr:uid="{00000000-0005-0000-0000-0000A6130000}"/>
    <cellStyle name="Obično 3 3 2 2 3 14" xfId="3745" xr:uid="{00000000-0005-0000-0000-0000A7130000}"/>
    <cellStyle name="Obično 3 3 2 2 3 14 2" xfId="7461" xr:uid="{00000000-0005-0000-0000-0000A8130000}"/>
    <cellStyle name="Obično 3 3 2 2 3 15" xfId="3746" xr:uid="{00000000-0005-0000-0000-0000A9130000}"/>
    <cellStyle name="Obično 3 3 2 2 3 15 2" xfId="7532" xr:uid="{00000000-0005-0000-0000-0000AA130000}"/>
    <cellStyle name="Obično 3 3 2 2 3 16" xfId="3747" xr:uid="{00000000-0005-0000-0000-0000AB130000}"/>
    <cellStyle name="Obično 3 3 2 2 3 16 2" xfId="7601" xr:uid="{00000000-0005-0000-0000-0000AC130000}"/>
    <cellStyle name="Obično 3 3 2 2 3 17" xfId="3748" xr:uid="{00000000-0005-0000-0000-0000AD130000}"/>
    <cellStyle name="Obično 3 3 2 2 3 17 2" xfId="7670" xr:uid="{00000000-0005-0000-0000-0000AE130000}"/>
    <cellStyle name="Obično 3 3 2 2 3 18" xfId="3749" xr:uid="{00000000-0005-0000-0000-0000AF130000}"/>
    <cellStyle name="Obično 3 3 2 2 3 18 2" xfId="7738" xr:uid="{00000000-0005-0000-0000-0000B0130000}"/>
    <cellStyle name="Obično 3 3 2 2 3 19" xfId="3750" xr:uid="{00000000-0005-0000-0000-0000B1130000}"/>
    <cellStyle name="Obično 3 3 2 2 3 19 2" xfId="7806" xr:uid="{00000000-0005-0000-0000-0000B2130000}"/>
    <cellStyle name="Obično 3 3 2 2 3 2" xfId="3751" xr:uid="{00000000-0005-0000-0000-0000B3130000}"/>
    <cellStyle name="Obično 3 3 2 2 3 2 2" xfId="6703" xr:uid="{00000000-0005-0000-0000-0000B4130000}"/>
    <cellStyle name="Obično 3 3 2 2 3 20" xfId="3752" xr:uid="{00000000-0005-0000-0000-0000B5130000}"/>
    <cellStyle name="Obično 3 3 2 2 3 20 2" xfId="7875" xr:uid="{00000000-0005-0000-0000-0000B6130000}"/>
    <cellStyle name="Obično 3 3 2 2 3 21" xfId="3753" xr:uid="{00000000-0005-0000-0000-0000B7130000}"/>
    <cellStyle name="Obično 3 3 2 2 3 21 2" xfId="7945" xr:uid="{00000000-0005-0000-0000-0000B8130000}"/>
    <cellStyle name="Obično 3 3 2 2 3 22" xfId="3754" xr:uid="{00000000-0005-0000-0000-0000B9130000}"/>
    <cellStyle name="Obično 3 3 2 2 3 22 2" xfId="8015" xr:uid="{00000000-0005-0000-0000-0000BA130000}"/>
    <cellStyle name="Obično 3 3 2 2 3 23" xfId="3755" xr:uid="{00000000-0005-0000-0000-0000BB130000}"/>
    <cellStyle name="Obično 3 3 2 2 3 23 2" xfId="8085" xr:uid="{00000000-0005-0000-0000-0000BC130000}"/>
    <cellStyle name="Obično 3 3 2 2 3 24" xfId="3756" xr:uid="{00000000-0005-0000-0000-0000BD130000}"/>
    <cellStyle name="Obično 3 3 2 2 3 24 2" xfId="8182" xr:uid="{00000000-0005-0000-0000-0000BE130000}"/>
    <cellStyle name="Obično 3 3 2 2 3 25" xfId="6446" xr:uid="{00000000-0005-0000-0000-0000BF130000}"/>
    <cellStyle name="Obično 3 3 2 2 3 3" xfId="3757" xr:uid="{00000000-0005-0000-0000-0000C0130000}"/>
    <cellStyle name="Obično 3 3 2 2 3 3 2" xfId="6568" xr:uid="{00000000-0005-0000-0000-0000C1130000}"/>
    <cellStyle name="Obično 3 3 2 2 3 4" xfId="3758" xr:uid="{00000000-0005-0000-0000-0000C2130000}"/>
    <cellStyle name="Obično 3 3 2 2 3 4 2" xfId="6727" xr:uid="{00000000-0005-0000-0000-0000C3130000}"/>
    <cellStyle name="Obično 3 3 2 2 3 5" xfId="3759" xr:uid="{00000000-0005-0000-0000-0000C4130000}"/>
    <cellStyle name="Obično 3 3 2 2 3 5 2" xfId="6516" xr:uid="{00000000-0005-0000-0000-0000C5130000}"/>
    <cellStyle name="Obično 3 3 2 2 3 6" xfId="3760" xr:uid="{00000000-0005-0000-0000-0000C6130000}"/>
    <cellStyle name="Obično 3 3 2 2 3 6 2" xfId="6814" xr:uid="{00000000-0005-0000-0000-0000C7130000}"/>
    <cellStyle name="Obično 3 3 2 2 3 7" xfId="3761" xr:uid="{00000000-0005-0000-0000-0000C8130000}"/>
    <cellStyle name="Obično 3 3 2 2 3 7 2" xfId="6879" xr:uid="{00000000-0005-0000-0000-0000C9130000}"/>
    <cellStyle name="Obično 3 3 2 2 3 8" xfId="3762" xr:uid="{00000000-0005-0000-0000-0000CA130000}"/>
    <cellStyle name="Obično 3 3 2 2 3 8 2" xfId="7057" xr:uid="{00000000-0005-0000-0000-0000CB130000}"/>
    <cellStyle name="Obično 3 3 2 2 3 9" xfId="3763" xr:uid="{00000000-0005-0000-0000-0000CC130000}"/>
    <cellStyle name="Obično 3 3 2 2 3 9 2" xfId="6966" xr:uid="{00000000-0005-0000-0000-0000CD130000}"/>
    <cellStyle name="Obično 3 3 2 2 4" xfId="3764" xr:uid="{00000000-0005-0000-0000-0000CE130000}"/>
    <cellStyle name="Obično 3 3 2 2 4 2" xfId="6701" xr:uid="{00000000-0005-0000-0000-0000CF130000}"/>
    <cellStyle name="Obično 3 3 2 2 5" xfId="3765" xr:uid="{00000000-0005-0000-0000-0000D0130000}"/>
    <cellStyle name="Obično 3 3 2 2 5 2" xfId="6570" xr:uid="{00000000-0005-0000-0000-0000D1130000}"/>
    <cellStyle name="Obično 3 3 2 2 6" xfId="3766" xr:uid="{00000000-0005-0000-0000-0000D2130000}"/>
    <cellStyle name="Obično 3 3 2 2 6 2" xfId="6698" xr:uid="{00000000-0005-0000-0000-0000D3130000}"/>
    <cellStyle name="Obično 3 3 2 2 7" xfId="3767" xr:uid="{00000000-0005-0000-0000-0000D4130000}"/>
    <cellStyle name="Obično 3 3 2 2 7 2" xfId="6518" xr:uid="{00000000-0005-0000-0000-0000D5130000}"/>
    <cellStyle name="Obično 3 3 2 2 8" xfId="3768" xr:uid="{00000000-0005-0000-0000-0000D6130000}"/>
    <cellStyle name="Obično 3 3 2 2 8 2" xfId="6812" xr:uid="{00000000-0005-0000-0000-0000D7130000}"/>
    <cellStyle name="Obično 3 3 2 2 9" xfId="3769" xr:uid="{00000000-0005-0000-0000-0000D8130000}"/>
    <cellStyle name="Obično 3 3 2 2 9 2" xfId="6877" xr:uid="{00000000-0005-0000-0000-0000D9130000}"/>
    <cellStyle name="Obično 3 3 2 20" xfId="3770" xr:uid="{00000000-0005-0000-0000-0000DA130000}"/>
    <cellStyle name="Obično 3 3 2 20 2" xfId="7529" xr:uid="{00000000-0005-0000-0000-0000DB130000}"/>
    <cellStyle name="Obično 3 3 2 21" xfId="3771" xr:uid="{00000000-0005-0000-0000-0000DC130000}"/>
    <cellStyle name="Obično 3 3 2 21 2" xfId="7598" xr:uid="{00000000-0005-0000-0000-0000DD130000}"/>
    <cellStyle name="Obično 3 3 2 22" xfId="3772" xr:uid="{00000000-0005-0000-0000-0000DE130000}"/>
    <cellStyle name="Obično 3 3 2 22 2" xfId="7667" xr:uid="{00000000-0005-0000-0000-0000DF130000}"/>
    <cellStyle name="Obično 3 3 2 23" xfId="3773" xr:uid="{00000000-0005-0000-0000-0000E0130000}"/>
    <cellStyle name="Obično 3 3 2 23 2" xfId="7735" xr:uid="{00000000-0005-0000-0000-0000E1130000}"/>
    <cellStyle name="Obično 3 3 2 24" xfId="3774" xr:uid="{00000000-0005-0000-0000-0000E2130000}"/>
    <cellStyle name="Obično 3 3 2 24 2" xfId="7803" xr:uid="{00000000-0005-0000-0000-0000E3130000}"/>
    <cellStyle name="Obično 3 3 2 25" xfId="3775" xr:uid="{00000000-0005-0000-0000-0000E4130000}"/>
    <cellStyle name="Obično 3 3 2 25 2" xfId="7872" xr:uid="{00000000-0005-0000-0000-0000E5130000}"/>
    <cellStyle name="Obično 3 3 2 26" xfId="3776" xr:uid="{00000000-0005-0000-0000-0000E6130000}"/>
    <cellStyle name="Obično 3 3 2 26 2" xfId="7942" xr:uid="{00000000-0005-0000-0000-0000E7130000}"/>
    <cellStyle name="Obično 3 3 2 27" xfId="3777" xr:uid="{00000000-0005-0000-0000-0000E8130000}"/>
    <cellStyle name="Obično 3 3 2 27 2" xfId="8012" xr:uid="{00000000-0005-0000-0000-0000E9130000}"/>
    <cellStyle name="Obično 3 3 2 28" xfId="3778" xr:uid="{00000000-0005-0000-0000-0000EA130000}"/>
    <cellStyle name="Obično 3 3 2 28 2" xfId="8082" xr:uid="{00000000-0005-0000-0000-0000EB130000}"/>
    <cellStyle name="Obično 3 3 2 29" xfId="3779" xr:uid="{00000000-0005-0000-0000-0000EC130000}"/>
    <cellStyle name="Obično 3 3 2 29 2" xfId="8179" xr:uid="{00000000-0005-0000-0000-0000ED130000}"/>
    <cellStyle name="Obično 3 3 2 3" xfId="3780" xr:uid="{00000000-0005-0000-0000-0000EE130000}"/>
    <cellStyle name="Obično 3 3 2 3 10" xfId="3781" xr:uid="{00000000-0005-0000-0000-0000EF130000}"/>
    <cellStyle name="Obično 3 3 2 3 10 2" xfId="7058" xr:uid="{00000000-0005-0000-0000-0000F0130000}"/>
    <cellStyle name="Obično 3 3 2 3 11" xfId="3782" xr:uid="{00000000-0005-0000-0000-0000F1130000}"/>
    <cellStyle name="Obično 3 3 2 3 11 2" xfId="6965" xr:uid="{00000000-0005-0000-0000-0000F2130000}"/>
    <cellStyle name="Obično 3 3 2 3 12" xfId="3783" xr:uid="{00000000-0005-0000-0000-0000F3130000}"/>
    <cellStyle name="Obično 3 3 2 3 12 2" xfId="7112" xr:uid="{00000000-0005-0000-0000-0000F4130000}"/>
    <cellStyle name="Obično 3 3 2 3 13" xfId="3784" xr:uid="{00000000-0005-0000-0000-0000F5130000}"/>
    <cellStyle name="Obično 3 3 2 3 13 2" xfId="7180" xr:uid="{00000000-0005-0000-0000-0000F6130000}"/>
    <cellStyle name="Obično 3 3 2 3 14" xfId="3785" xr:uid="{00000000-0005-0000-0000-0000F7130000}"/>
    <cellStyle name="Obično 3 3 2 3 14 2" xfId="7405" xr:uid="{00000000-0005-0000-0000-0000F8130000}"/>
    <cellStyle name="Obično 3 3 2 3 15" xfId="3786" xr:uid="{00000000-0005-0000-0000-0000F9130000}"/>
    <cellStyle name="Obično 3 3 2 3 15 2" xfId="7265" xr:uid="{00000000-0005-0000-0000-0000FA130000}"/>
    <cellStyle name="Obično 3 3 2 3 16" xfId="3787" xr:uid="{00000000-0005-0000-0000-0000FB130000}"/>
    <cellStyle name="Obično 3 3 2 3 16 2" xfId="7462" xr:uid="{00000000-0005-0000-0000-0000FC130000}"/>
    <cellStyle name="Obično 3 3 2 3 17" xfId="3788" xr:uid="{00000000-0005-0000-0000-0000FD130000}"/>
    <cellStyle name="Obično 3 3 2 3 17 2" xfId="7533" xr:uid="{00000000-0005-0000-0000-0000FE130000}"/>
    <cellStyle name="Obično 3 3 2 3 18" xfId="3789" xr:uid="{00000000-0005-0000-0000-0000FF130000}"/>
    <cellStyle name="Obično 3 3 2 3 18 2" xfId="7602" xr:uid="{00000000-0005-0000-0000-000000140000}"/>
    <cellStyle name="Obično 3 3 2 3 19" xfId="3790" xr:uid="{00000000-0005-0000-0000-000001140000}"/>
    <cellStyle name="Obično 3 3 2 3 19 2" xfId="7671" xr:uid="{00000000-0005-0000-0000-000002140000}"/>
    <cellStyle name="Obično 3 3 2 3 2" xfId="3791" xr:uid="{00000000-0005-0000-0000-000003140000}"/>
    <cellStyle name="Obično 3 3 2 3 2 10" xfId="3792" xr:uid="{00000000-0005-0000-0000-000004140000}"/>
    <cellStyle name="Obično 3 3 2 3 2 10 2" xfId="7113" xr:uid="{00000000-0005-0000-0000-000005140000}"/>
    <cellStyle name="Obično 3 3 2 3 2 11" xfId="3793" xr:uid="{00000000-0005-0000-0000-000006140000}"/>
    <cellStyle name="Obično 3 3 2 3 2 11 2" xfId="7181" xr:uid="{00000000-0005-0000-0000-000007140000}"/>
    <cellStyle name="Obično 3 3 2 3 2 12" xfId="3794" xr:uid="{00000000-0005-0000-0000-000008140000}"/>
    <cellStyle name="Obično 3 3 2 3 2 12 2" xfId="7406" xr:uid="{00000000-0005-0000-0000-000009140000}"/>
    <cellStyle name="Obično 3 3 2 3 2 13" xfId="3795" xr:uid="{00000000-0005-0000-0000-00000A140000}"/>
    <cellStyle name="Obično 3 3 2 3 2 13 2" xfId="7264" xr:uid="{00000000-0005-0000-0000-00000B140000}"/>
    <cellStyle name="Obično 3 3 2 3 2 14" xfId="3796" xr:uid="{00000000-0005-0000-0000-00000C140000}"/>
    <cellStyle name="Obično 3 3 2 3 2 14 2" xfId="7463" xr:uid="{00000000-0005-0000-0000-00000D140000}"/>
    <cellStyle name="Obično 3 3 2 3 2 15" xfId="3797" xr:uid="{00000000-0005-0000-0000-00000E140000}"/>
    <cellStyle name="Obično 3 3 2 3 2 15 2" xfId="7534" xr:uid="{00000000-0005-0000-0000-00000F140000}"/>
    <cellStyle name="Obično 3 3 2 3 2 16" xfId="3798" xr:uid="{00000000-0005-0000-0000-000010140000}"/>
    <cellStyle name="Obično 3 3 2 3 2 16 2" xfId="7603" xr:uid="{00000000-0005-0000-0000-000011140000}"/>
    <cellStyle name="Obično 3 3 2 3 2 17" xfId="3799" xr:uid="{00000000-0005-0000-0000-000012140000}"/>
    <cellStyle name="Obično 3 3 2 3 2 17 2" xfId="7672" xr:uid="{00000000-0005-0000-0000-000013140000}"/>
    <cellStyle name="Obično 3 3 2 3 2 18" xfId="3800" xr:uid="{00000000-0005-0000-0000-000014140000}"/>
    <cellStyle name="Obično 3 3 2 3 2 18 2" xfId="7740" xr:uid="{00000000-0005-0000-0000-000015140000}"/>
    <cellStyle name="Obično 3 3 2 3 2 19" xfId="3801" xr:uid="{00000000-0005-0000-0000-000016140000}"/>
    <cellStyle name="Obično 3 3 2 3 2 19 2" xfId="7808" xr:uid="{00000000-0005-0000-0000-000017140000}"/>
    <cellStyle name="Obično 3 3 2 3 2 2" xfId="3802" xr:uid="{00000000-0005-0000-0000-000018140000}"/>
    <cellStyle name="Obično 3 3 2 3 2 2 2" xfId="6705" xr:uid="{00000000-0005-0000-0000-000019140000}"/>
    <cellStyle name="Obično 3 3 2 3 2 20" xfId="3803" xr:uid="{00000000-0005-0000-0000-00001A140000}"/>
    <cellStyle name="Obično 3 3 2 3 2 20 2" xfId="7877" xr:uid="{00000000-0005-0000-0000-00001B140000}"/>
    <cellStyle name="Obično 3 3 2 3 2 21" xfId="3804" xr:uid="{00000000-0005-0000-0000-00001C140000}"/>
    <cellStyle name="Obično 3 3 2 3 2 21 2" xfId="7947" xr:uid="{00000000-0005-0000-0000-00001D140000}"/>
    <cellStyle name="Obično 3 3 2 3 2 22" xfId="3805" xr:uid="{00000000-0005-0000-0000-00001E140000}"/>
    <cellStyle name="Obično 3 3 2 3 2 22 2" xfId="8017" xr:uid="{00000000-0005-0000-0000-00001F140000}"/>
    <cellStyle name="Obično 3 3 2 3 2 23" xfId="3806" xr:uid="{00000000-0005-0000-0000-000020140000}"/>
    <cellStyle name="Obično 3 3 2 3 2 23 2" xfId="8087" xr:uid="{00000000-0005-0000-0000-000021140000}"/>
    <cellStyle name="Obično 3 3 2 3 2 24" xfId="3807" xr:uid="{00000000-0005-0000-0000-000022140000}"/>
    <cellStyle name="Obično 3 3 2 3 2 24 2" xfId="8184" xr:uid="{00000000-0005-0000-0000-000023140000}"/>
    <cellStyle name="Obično 3 3 2 3 2 25" xfId="6448" xr:uid="{00000000-0005-0000-0000-000024140000}"/>
    <cellStyle name="Obično 3 3 2 3 2 3" xfId="3808" xr:uid="{00000000-0005-0000-0000-000025140000}"/>
    <cellStyle name="Obično 3 3 2 3 2 3 2" xfId="6566" xr:uid="{00000000-0005-0000-0000-000026140000}"/>
    <cellStyle name="Obično 3 3 2 3 2 4" xfId="3809" xr:uid="{00000000-0005-0000-0000-000027140000}"/>
    <cellStyle name="Obično 3 3 2 3 2 4 2" xfId="6729" xr:uid="{00000000-0005-0000-0000-000028140000}"/>
    <cellStyle name="Obično 3 3 2 3 2 5" xfId="3810" xr:uid="{00000000-0005-0000-0000-000029140000}"/>
    <cellStyle name="Obično 3 3 2 3 2 5 2" xfId="6514" xr:uid="{00000000-0005-0000-0000-00002A140000}"/>
    <cellStyle name="Obično 3 3 2 3 2 6" xfId="3811" xr:uid="{00000000-0005-0000-0000-00002B140000}"/>
    <cellStyle name="Obično 3 3 2 3 2 6 2" xfId="6816" xr:uid="{00000000-0005-0000-0000-00002C140000}"/>
    <cellStyle name="Obično 3 3 2 3 2 7" xfId="3812" xr:uid="{00000000-0005-0000-0000-00002D140000}"/>
    <cellStyle name="Obično 3 3 2 3 2 7 2" xfId="6881" xr:uid="{00000000-0005-0000-0000-00002E140000}"/>
    <cellStyle name="Obično 3 3 2 3 2 8" xfId="3813" xr:uid="{00000000-0005-0000-0000-00002F140000}"/>
    <cellStyle name="Obično 3 3 2 3 2 8 2" xfId="7059" xr:uid="{00000000-0005-0000-0000-000030140000}"/>
    <cellStyle name="Obično 3 3 2 3 2 9" xfId="3814" xr:uid="{00000000-0005-0000-0000-000031140000}"/>
    <cellStyle name="Obično 3 3 2 3 2 9 2" xfId="6964" xr:uid="{00000000-0005-0000-0000-000032140000}"/>
    <cellStyle name="Obično 3 3 2 3 20" xfId="3815" xr:uid="{00000000-0005-0000-0000-000033140000}"/>
    <cellStyle name="Obično 3 3 2 3 20 2" xfId="7739" xr:uid="{00000000-0005-0000-0000-000034140000}"/>
    <cellStyle name="Obično 3 3 2 3 21" xfId="3816" xr:uid="{00000000-0005-0000-0000-000035140000}"/>
    <cellStyle name="Obično 3 3 2 3 21 2" xfId="7807" xr:uid="{00000000-0005-0000-0000-000036140000}"/>
    <cellStyle name="Obično 3 3 2 3 22" xfId="3817" xr:uid="{00000000-0005-0000-0000-000037140000}"/>
    <cellStyle name="Obično 3 3 2 3 22 2" xfId="7876" xr:uid="{00000000-0005-0000-0000-000038140000}"/>
    <cellStyle name="Obično 3 3 2 3 23" xfId="3818" xr:uid="{00000000-0005-0000-0000-000039140000}"/>
    <cellStyle name="Obično 3 3 2 3 23 2" xfId="7946" xr:uid="{00000000-0005-0000-0000-00003A140000}"/>
    <cellStyle name="Obično 3 3 2 3 24" xfId="3819" xr:uid="{00000000-0005-0000-0000-00003B140000}"/>
    <cellStyle name="Obično 3 3 2 3 24 2" xfId="8016" xr:uid="{00000000-0005-0000-0000-00003C140000}"/>
    <cellStyle name="Obično 3 3 2 3 25" xfId="3820" xr:uid="{00000000-0005-0000-0000-00003D140000}"/>
    <cellStyle name="Obično 3 3 2 3 25 2" xfId="8086" xr:uid="{00000000-0005-0000-0000-00003E140000}"/>
    <cellStyle name="Obično 3 3 2 3 26" xfId="3821" xr:uid="{00000000-0005-0000-0000-00003F140000}"/>
    <cellStyle name="Obično 3 3 2 3 26 2" xfId="8183" xr:uid="{00000000-0005-0000-0000-000040140000}"/>
    <cellStyle name="Obično 3 3 2 3 27" xfId="6447" xr:uid="{00000000-0005-0000-0000-000041140000}"/>
    <cellStyle name="Obično 3 3 2 3 3" xfId="3822" xr:uid="{00000000-0005-0000-0000-000042140000}"/>
    <cellStyle name="Obično 3 3 2 3 3 10" xfId="3823" xr:uid="{00000000-0005-0000-0000-000043140000}"/>
    <cellStyle name="Obično 3 3 2 3 3 10 2" xfId="7114" xr:uid="{00000000-0005-0000-0000-000044140000}"/>
    <cellStyle name="Obično 3 3 2 3 3 11" xfId="3824" xr:uid="{00000000-0005-0000-0000-000045140000}"/>
    <cellStyle name="Obično 3 3 2 3 3 11 2" xfId="7182" xr:uid="{00000000-0005-0000-0000-000046140000}"/>
    <cellStyle name="Obično 3 3 2 3 3 12" xfId="3825" xr:uid="{00000000-0005-0000-0000-000047140000}"/>
    <cellStyle name="Obično 3 3 2 3 3 12 2" xfId="7407" xr:uid="{00000000-0005-0000-0000-000048140000}"/>
    <cellStyle name="Obično 3 3 2 3 3 13" xfId="3826" xr:uid="{00000000-0005-0000-0000-000049140000}"/>
    <cellStyle name="Obično 3 3 2 3 3 13 2" xfId="7263" xr:uid="{00000000-0005-0000-0000-00004A140000}"/>
    <cellStyle name="Obično 3 3 2 3 3 14" xfId="3827" xr:uid="{00000000-0005-0000-0000-00004B140000}"/>
    <cellStyle name="Obično 3 3 2 3 3 14 2" xfId="7464" xr:uid="{00000000-0005-0000-0000-00004C140000}"/>
    <cellStyle name="Obično 3 3 2 3 3 15" xfId="3828" xr:uid="{00000000-0005-0000-0000-00004D140000}"/>
    <cellStyle name="Obično 3 3 2 3 3 15 2" xfId="7535" xr:uid="{00000000-0005-0000-0000-00004E140000}"/>
    <cellStyle name="Obično 3 3 2 3 3 16" xfId="3829" xr:uid="{00000000-0005-0000-0000-00004F140000}"/>
    <cellStyle name="Obično 3 3 2 3 3 16 2" xfId="7604" xr:uid="{00000000-0005-0000-0000-000050140000}"/>
    <cellStyle name="Obično 3 3 2 3 3 17" xfId="3830" xr:uid="{00000000-0005-0000-0000-000051140000}"/>
    <cellStyle name="Obično 3 3 2 3 3 17 2" xfId="7673" xr:uid="{00000000-0005-0000-0000-000052140000}"/>
    <cellStyle name="Obično 3 3 2 3 3 18" xfId="3831" xr:uid="{00000000-0005-0000-0000-000053140000}"/>
    <cellStyle name="Obično 3 3 2 3 3 18 2" xfId="7741" xr:uid="{00000000-0005-0000-0000-000054140000}"/>
    <cellStyle name="Obično 3 3 2 3 3 19" xfId="3832" xr:uid="{00000000-0005-0000-0000-000055140000}"/>
    <cellStyle name="Obično 3 3 2 3 3 19 2" xfId="7809" xr:uid="{00000000-0005-0000-0000-000056140000}"/>
    <cellStyle name="Obično 3 3 2 3 3 2" xfId="3833" xr:uid="{00000000-0005-0000-0000-000057140000}"/>
    <cellStyle name="Obično 3 3 2 3 3 2 2" xfId="6706" xr:uid="{00000000-0005-0000-0000-000058140000}"/>
    <cellStyle name="Obično 3 3 2 3 3 20" xfId="3834" xr:uid="{00000000-0005-0000-0000-000059140000}"/>
    <cellStyle name="Obično 3 3 2 3 3 20 2" xfId="7878" xr:uid="{00000000-0005-0000-0000-00005A140000}"/>
    <cellStyle name="Obično 3 3 2 3 3 21" xfId="3835" xr:uid="{00000000-0005-0000-0000-00005B140000}"/>
    <cellStyle name="Obično 3 3 2 3 3 21 2" xfId="7948" xr:uid="{00000000-0005-0000-0000-00005C140000}"/>
    <cellStyle name="Obično 3 3 2 3 3 22" xfId="3836" xr:uid="{00000000-0005-0000-0000-00005D140000}"/>
    <cellStyle name="Obično 3 3 2 3 3 22 2" xfId="8018" xr:uid="{00000000-0005-0000-0000-00005E140000}"/>
    <cellStyle name="Obično 3 3 2 3 3 23" xfId="3837" xr:uid="{00000000-0005-0000-0000-00005F140000}"/>
    <cellStyle name="Obično 3 3 2 3 3 23 2" xfId="8088" xr:uid="{00000000-0005-0000-0000-000060140000}"/>
    <cellStyle name="Obično 3 3 2 3 3 24" xfId="3838" xr:uid="{00000000-0005-0000-0000-000061140000}"/>
    <cellStyle name="Obično 3 3 2 3 3 24 2" xfId="8185" xr:uid="{00000000-0005-0000-0000-000062140000}"/>
    <cellStyle name="Obično 3 3 2 3 3 25" xfId="6449" xr:uid="{00000000-0005-0000-0000-000063140000}"/>
    <cellStyle name="Obično 3 3 2 3 3 3" xfId="3839" xr:uid="{00000000-0005-0000-0000-000064140000}"/>
    <cellStyle name="Obično 3 3 2 3 3 3 2" xfId="6565" xr:uid="{00000000-0005-0000-0000-000065140000}"/>
    <cellStyle name="Obično 3 3 2 3 3 4" xfId="3840" xr:uid="{00000000-0005-0000-0000-000066140000}"/>
    <cellStyle name="Obično 3 3 2 3 3 4 2" xfId="6730" xr:uid="{00000000-0005-0000-0000-000067140000}"/>
    <cellStyle name="Obično 3 3 2 3 3 5" xfId="3841" xr:uid="{00000000-0005-0000-0000-000068140000}"/>
    <cellStyle name="Obično 3 3 2 3 3 5 2" xfId="6513" xr:uid="{00000000-0005-0000-0000-000069140000}"/>
    <cellStyle name="Obično 3 3 2 3 3 6" xfId="3842" xr:uid="{00000000-0005-0000-0000-00006A140000}"/>
    <cellStyle name="Obično 3 3 2 3 3 6 2" xfId="6817" xr:uid="{00000000-0005-0000-0000-00006B140000}"/>
    <cellStyle name="Obično 3 3 2 3 3 7" xfId="3843" xr:uid="{00000000-0005-0000-0000-00006C140000}"/>
    <cellStyle name="Obično 3 3 2 3 3 7 2" xfId="6882" xr:uid="{00000000-0005-0000-0000-00006D140000}"/>
    <cellStyle name="Obično 3 3 2 3 3 8" xfId="3844" xr:uid="{00000000-0005-0000-0000-00006E140000}"/>
    <cellStyle name="Obično 3 3 2 3 3 8 2" xfId="7060" xr:uid="{00000000-0005-0000-0000-00006F140000}"/>
    <cellStyle name="Obično 3 3 2 3 3 9" xfId="3845" xr:uid="{00000000-0005-0000-0000-000070140000}"/>
    <cellStyle name="Obično 3 3 2 3 3 9 2" xfId="6963" xr:uid="{00000000-0005-0000-0000-000071140000}"/>
    <cellStyle name="Obično 3 3 2 3 4" xfId="3846" xr:uid="{00000000-0005-0000-0000-000072140000}"/>
    <cellStyle name="Obično 3 3 2 3 4 2" xfId="6704" xr:uid="{00000000-0005-0000-0000-000073140000}"/>
    <cellStyle name="Obično 3 3 2 3 5" xfId="3847" xr:uid="{00000000-0005-0000-0000-000074140000}"/>
    <cellStyle name="Obično 3 3 2 3 5 2" xfId="6567" xr:uid="{00000000-0005-0000-0000-000075140000}"/>
    <cellStyle name="Obično 3 3 2 3 6" xfId="3848" xr:uid="{00000000-0005-0000-0000-000076140000}"/>
    <cellStyle name="Obično 3 3 2 3 6 2" xfId="6728" xr:uid="{00000000-0005-0000-0000-000077140000}"/>
    <cellStyle name="Obično 3 3 2 3 7" xfId="3849" xr:uid="{00000000-0005-0000-0000-000078140000}"/>
    <cellStyle name="Obično 3 3 2 3 7 2" xfId="6515" xr:uid="{00000000-0005-0000-0000-000079140000}"/>
    <cellStyle name="Obično 3 3 2 3 8" xfId="3850" xr:uid="{00000000-0005-0000-0000-00007A140000}"/>
    <cellStyle name="Obično 3 3 2 3 8 2" xfId="6815" xr:uid="{00000000-0005-0000-0000-00007B140000}"/>
    <cellStyle name="Obično 3 3 2 3 9" xfId="3851" xr:uid="{00000000-0005-0000-0000-00007C140000}"/>
    <cellStyle name="Obično 3 3 2 3 9 2" xfId="6880" xr:uid="{00000000-0005-0000-0000-00007D140000}"/>
    <cellStyle name="Obično 3 3 2 30" xfId="3852" xr:uid="{00000000-0005-0000-0000-00007E140000}"/>
    <cellStyle name="Obično 3 3 2 30 2" xfId="6443" xr:uid="{00000000-0005-0000-0000-00007F140000}"/>
    <cellStyle name="Obično 3 3 2 4" xfId="3853" xr:uid="{00000000-0005-0000-0000-000080140000}"/>
    <cellStyle name="Obično 3 3 2 4 10" xfId="3854" xr:uid="{00000000-0005-0000-0000-000081140000}"/>
    <cellStyle name="Obično 3 3 2 4 10 2" xfId="6962" xr:uid="{00000000-0005-0000-0000-000082140000}"/>
    <cellStyle name="Obično 3 3 2 4 11" xfId="3855" xr:uid="{00000000-0005-0000-0000-000083140000}"/>
    <cellStyle name="Obično 3 3 2 4 11 2" xfId="7115" xr:uid="{00000000-0005-0000-0000-000084140000}"/>
    <cellStyle name="Obično 3 3 2 4 12" xfId="3856" xr:uid="{00000000-0005-0000-0000-000085140000}"/>
    <cellStyle name="Obično 3 3 2 4 12 2" xfId="7183" xr:uid="{00000000-0005-0000-0000-000086140000}"/>
    <cellStyle name="Obično 3 3 2 4 13" xfId="3857" xr:uid="{00000000-0005-0000-0000-000087140000}"/>
    <cellStyle name="Obično 3 3 2 4 13 2" xfId="7408" xr:uid="{00000000-0005-0000-0000-000088140000}"/>
    <cellStyle name="Obično 3 3 2 4 14" xfId="3858" xr:uid="{00000000-0005-0000-0000-000089140000}"/>
    <cellStyle name="Obično 3 3 2 4 14 2" xfId="7262" xr:uid="{00000000-0005-0000-0000-00008A140000}"/>
    <cellStyle name="Obično 3 3 2 4 15" xfId="3859" xr:uid="{00000000-0005-0000-0000-00008B140000}"/>
    <cellStyle name="Obično 3 3 2 4 15 2" xfId="7465" xr:uid="{00000000-0005-0000-0000-00008C140000}"/>
    <cellStyle name="Obično 3 3 2 4 16" xfId="3860" xr:uid="{00000000-0005-0000-0000-00008D140000}"/>
    <cellStyle name="Obično 3 3 2 4 16 2" xfId="7536" xr:uid="{00000000-0005-0000-0000-00008E140000}"/>
    <cellStyle name="Obično 3 3 2 4 17" xfId="3861" xr:uid="{00000000-0005-0000-0000-00008F140000}"/>
    <cellStyle name="Obično 3 3 2 4 17 2" xfId="7605" xr:uid="{00000000-0005-0000-0000-000090140000}"/>
    <cellStyle name="Obično 3 3 2 4 18" xfId="3862" xr:uid="{00000000-0005-0000-0000-000091140000}"/>
    <cellStyle name="Obično 3 3 2 4 18 2" xfId="7674" xr:uid="{00000000-0005-0000-0000-000092140000}"/>
    <cellStyle name="Obično 3 3 2 4 19" xfId="3863" xr:uid="{00000000-0005-0000-0000-000093140000}"/>
    <cellStyle name="Obično 3 3 2 4 19 2" xfId="7742" xr:uid="{00000000-0005-0000-0000-000094140000}"/>
    <cellStyle name="Obično 3 3 2 4 2" xfId="3864" xr:uid="{00000000-0005-0000-0000-000095140000}"/>
    <cellStyle name="Obično 3 3 2 4 2 10" xfId="3865" xr:uid="{00000000-0005-0000-0000-000096140000}"/>
    <cellStyle name="Obično 3 3 2 4 2 10 2" xfId="7116" xr:uid="{00000000-0005-0000-0000-000097140000}"/>
    <cellStyle name="Obično 3 3 2 4 2 11" xfId="3866" xr:uid="{00000000-0005-0000-0000-000098140000}"/>
    <cellStyle name="Obično 3 3 2 4 2 11 2" xfId="7184" xr:uid="{00000000-0005-0000-0000-000099140000}"/>
    <cellStyle name="Obično 3 3 2 4 2 12" xfId="3867" xr:uid="{00000000-0005-0000-0000-00009A140000}"/>
    <cellStyle name="Obično 3 3 2 4 2 12 2" xfId="7409" xr:uid="{00000000-0005-0000-0000-00009B140000}"/>
    <cellStyle name="Obično 3 3 2 4 2 13" xfId="3868" xr:uid="{00000000-0005-0000-0000-00009C140000}"/>
    <cellStyle name="Obično 3 3 2 4 2 13 2" xfId="7261" xr:uid="{00000000-0005-0000-0000-00009D140000}"/>
    <cellStyle name="Obično 3 3 2 4 2 14" xfId="3869" xr:uid="{00000000-0005-0000-0000-00009E140000}"/>
    <cellStyle name="Obično 3 3 2 4 2 14 2" xfId="7466" xr:uid="{00000000-0005-0000-0000-00009F140000}"/>
    <cellStyle name="Obično 3 3 2 4 2 15" xfId="3870" xr:uid="{00000000-0005-0000-0000-0000A0140000}"/>
    <cellStyle name="Obično 3 3 2 4 2 15 2" xfId="7537" xr:uid="{00000000-0005-0000-0000-0000A1140000}"/>
    <cellStyle name="Obično 3 3 2 4 2 16" xfId="3871" xr:uid="{00000000-0005-0000-0000-0000A2140000}"/>
    <cellStyle name="Obično 3 3 2 4 2 16 2" xfId="7606" xr:uid="{00000000-0005-0000-0000-0000A3140000}"/>
    <cellStyle name="Obično 3 3 2 4 2 17" xfId="3872" xr:uid="{00000000-0005-0000-0000-0000A4140000}"/>
    <cellStyle name="Obično 3 3 2 4 2 17 2" xfId="7675" xr:uid="{00000000-0005-0000-0000-0000A5140000}"/>
    <cellStyle name="Obično 3 3 2 4 2 18" xfId="3873" xr:uid="{00000000-0005-0000-0000-0000A6140000}"/>
    <cellStyle name="Obično 3 3 2 4 2 18 2" xfId="7743" xr:uid="{00000000-0005-0000-0000-0000A7140000}"/>
    <cellStyle name="Obično 3 3 2 4 2 19" xfId="3874" xr:uid="{00000000-0005-0000-0000-0000A8140000}"/>
    <cellStyle name="Obično 3 3 2 4 2 19 2" xfId="7811" xr:uid="{00000000-0005-0000-0000-0000A9140000}"/>
    <cellStyle name="Obično 3 3 2 4 2 2" xfId="3875" xr:uid="{00000000-0005-0000-0000-0000AA140000}"/>
    <cellStyle name="Obično 3 3 2 4 2 2 2" xfId="6708" xr:uid="{00000000-0005-0000-0000-0000AB140000}"/>
    <cellStyle name="Obično 3 3 2 4 2 20" xfId="3876" xr:uid="{00000000-0005-0000-0000-0000AC140000}"/>
    <cellStyle name="Obično 3 3 2 4 2 20 2" xfId="7880" xr:uid="{00000000-0005-0000-0000-0000AD140000}"/>
    <cellStyle name="Obično 3 3 2 4 2 21" xfId="3877" xr:uid="{00000000-0005-0000-0000-0000AE140000}"/>
    <cellStyle name="Obično 3 3 2 4 2 21 2" xfId="7950" xr:uid="{00000000-0005-0000-0000-0000AF140000}"/>
    <cellStyle name="Obično 3 3 2 4 2 22" xfId="3878" xr:uid="{00000000-0005-0000-0000-0000B0140000}"/>
    <cellStyle name="Obično 3 3 2 4 2 22 2" xfId="8020" xr:uid="{00000000-0005-0000-0000-0000B1140000}"/>
    <cellStyle name="Obično 3 3 2 4 2 23" xfId="3879" xr:uid="{00000000-0005-0000-0000-0000B2140000}"/>
    <cellStyle name="Obično 3 3 2 4 2 23 2" xfId="8090" xr:uid="{00000000-0005-0000-0000-0000B3140000}"/>
    <cellStyle name="Obično 3 3 2 4 2 24" xfId="3880" xr:uid="{00000000-0005-0000-0000-0000B4140000}"/>
    <cellStyle name="Obično 3 3 2 4 2 24 2" xfId="8187" xr:uid="{00000000-0005-0000-0000-0000B5140000}"/>
    <cellStyle name="Obično 3 3 2 4 2 25" xfId="6451" xr:uid="{00000000-0005-0000-0000-0000B6140000}"/>
    <cellStyle name="Obično 3 3 2 4 2 3" xfId="3881" xr:uid="{00000000-0005-0000-0000-0000B7140000}"/>
    <cellStyle name="Obično 3 3 2 4 2 3 2" xfId="6563" xr:uid="{00000000-0005-0000-0000-0000B8140000}"/>
    <cellStyle name="Obično 3 3 2 4 2 4" xfId="3882" xr:uid="{00000000-0005-0000-0000-0000B9140000}"/>
    <cellStyle name="Obično 3 3 2 4 2 4 2" xfId="6732" xr:uid="{00000000-0005-0000-0000-0000BA140000}"/>
    <cellStyle name="Obično 3 3 2 4 2 5" xfId="3883" xr:uid="{00000000-0005-0000-0000-0000BB140000}"/>
    <cellStyle name="Obično 3 3 2 4 2 5 2" xfId="6511" xr:uid="{00000000-0005-0000-0000-0000BC140000}"/>
    <cellStyle name="Obično 3 3 2 4 2 6" xfId="3884" xr:uid="{00000000-0005-0000-0000-0000BD140000}"/>
    <cellStyle name="Obično 3 3 2 4 2 6 2" xfId="6819" xr:uid="{00000000-0005-0000-0000-0000BE140000}"/>
    <cellStyle name="Obično 3 3 2 4 2 7" xfId="3885" xr:uid="{00000000-0005-0000-0000-0000BF140000}"/>
    <cellStyle name="Obično 3 3 2 4 2 7 2" xfId="6884" xr:uid="{00000000-0005-0000-0000-0000C0140000}"/>
    <cellStyle name="Obično 3 3 2 4 2 8" xfId="3886" xr:uid="{00000000-0005-0000-0000-0000C1140000}"/>
    <cellStyle name="Obično 3 3 2 4 2 8 2" xfId="7062" xr:uid="{00000000-0005-0000-0000-0000C2140000}"/>
    <cellStyle name="Obično 3 3 2 4 2 9" xfId="3887" xr:uid="{00000000-0005-0000-0000-0000C3140000}"/>
    <cellStyle name="Obično 3 3 2 4 2 9 2" xfId="6961" xr:uid="{00000000-0005-0000-0000-0000C4140000}"/>
    <cellStyle name="Obično 3 3 2 4 20" xfId="3888" xr:uid="{00000000-0005-0000-0000-0000C5140000}"/>
    <cellStyle name="Obično 3 3 2 4 20 2" xfId="7810" xr:uid="{00000000-0005-0000-0000-0000C6140000}"/>
    <cellStyle name="Obično 3 3 2 4 21" xfId="3889" xr:uid="{00000000-0005-0000-0000-0000C7140000}"/>
    <cellStyle name="Obično 3 3 2 4 21 2" xfId="7879" xr:uid="{00000000-0005-0000-0000-0000C8140000}"/>
    <cellStyle name="Obično 3 3 2 4 22" xfId="3890" xr:uid="{00000000-0005-0000-0000-0000C9140000}"/>
    <cellStyle name="Obično 3 3 2 4 22 2" xfId="7949" xr:uid="{00000000-0005-0000-0000-0000CA140000}"/>
    <cellStyle name="Obično 3 3 2 4 23" xfId="3891" xr:uid="{00000000-0005-0000-0000-0000CB140000}"/>
    <cellStyle name="Obično 3 3 2 4 23 2" xfId="8019" xr:uid="{00000000-0005-0000-0000-0000CC140000}"/>
    <cellStyle name="Obično 3 3 2 4 24" xfId="3892" xr:uid="{00000000-0005-0000-0000-0000CD140000}"/>
    <cellStyle name="Obično 3 3 2 4 24 2" xfId="8089" xr:uid="{00000000-0005-0000-0000-0000CE140000}"/>
    <cellStyle name="Obično 3 3 2 4 25" xfId="3893" xr:uid="{00000000-0005-0000-0000-0000CF140000}"/>
    <cellStyle name="Obično 3 3 2 4 25 2" xfId="8186" xr:uid="{00000000-0005-0000-0000-0000D0140000}"/>
    <cellStyle name="Obično 3 3 2 4 26" xfId="6450" xr:uid="{00000000-0005-0000-0000-0000D1140000}"/>
    <cellStyle name="Obično 3 3 2 4 3" xfId="3894" xr:uid="{00000000-0005-0000-0000-0000D2140000}"/>
    <cellStyle name="Obično 3 3 2 4 3 2" xfId="6707" xr:uid="{00000000-0005-0000-0000-0000D3140000}"/>
    <cellStyle name="Obično 3 3 2 4 4" xfId="3895" xr:uid="{00000000-0005-0000-0000-0000D4140000}"/>
    <cellStyle name="Obično 3 3 2 4 4 2" xfId="6564" xr:uid="{00000000-0005-0000-0000-0000D5140000}"/>
    <cellStyle name="Obično 3 3 2 4 5" xfId="3896" xr:uid="{00000000-0005-0000-0000-0000D6140000}"/>
    <cellStyle name="Obično 3 3 2 4 5 2" xfId="6731" xr:uid="{00000000-0005-0000-0000-0000D7140000}"/>
    <cellStyle name="Obično 3 3 2 4 6" xfId="3897" xr:uid="{00000000-0005-0000-0000-0000D8140000}"/>
    <cellStyle name="Obično 3 3 2 4 6 2" xfId="6512" xr:uid="{00000000-0005-0000-0000-0000D9140000}"/>
    <cellStyle name="Obično 3 3 2 4 7" xfId="3898" xr:uid="{00000000-0005-0000-0000-0000DA140000}"/>
    <cellStyle name="Obično 3 3 2 4 7 2" xfId="6818" xr:uid="{00000000-0005-0000-0000-0000DB140000}"/>
    <cellStyle name="Obično 3 3 2 4 8" xfId="3899" xr:uid="{00000000-0005-0000-0000-0000DC140000}"/>
    <cellStyle name="Obično 3 3 2 4 8 2" xfId="6883" xr:uid="{00000000-0005-0000-0000-0000DD140000}"/>
    <cellStyle name="Obično 3 3 2 4 9" xfId="3900" xr:uid="{00000000-0005-0000-0000-0000DE140000}"/>
    <cellStyle name="Obično 3 3 2 4 9 2" xfId="7061" xr:uid="{00000000-0005-0000-0000-0000DF140000}"/>
    <cellStyle name="Obično 3 3 2 5" xfId="3901" xr:uid="{00000000-0005-0000-0000-0000E0140000}"/>
    <cellStyle name="Obično 3 3 2 5 10" xfId="3902" xr:uid="{00000000-0005-0000-0000-0000E1140000}"/>
    <cellStyle name="Obično 3 3 2 5 10 2" xfId="7117" xr:uid="{00000000-0005-0000-0000-0000E2140000}"/>
    <cellStyle name="Obično 3 3 2 5 11" xfId="3903" xr:uid="{00000000-0005-0000-0000-0000E3140000}"/>
    <cellStyle name="Obično 3 3 2 5 11 2" xfId="7185" xr:uid="{00000000-0005-0000-0000-0000E4140000}"/>
    <cellStyle name="Obično 3 3 2 5 12" xfId="3904" xr:uid="{00000000-0005-0000-0000-0000E5140000}"/>
    <cellStyle name="Obično 3 3 2 5 12 2" xfId="7410" xr:uid="{00000000-0005-0000-0000-0000E6140000}"/>
    <cellStyle name="Obično 3 3 2 5 13" xfId="3905" xr:uid="{00000000-0005-0000-0000-0000E7140000}"/>
    <cellStyle name="Obično 3 3 2 5 13 2" xfId="7260" xr:uid="{00000000-0005-0000-0000-0000E8140000}"/>
    <cellStyle name="Obično 3 3 2 5 14" xfId="3906" xr:uid="{00000000-0005-0000-0000-0000E9140000}"/>
    <cellStyle name="Obično 3 3 2 5 14 2" xfId="7467" xr:uid="{00000000-0005-0000-0000-0000EA140000}"/>
    <cellStyle name="Obično 3 3 2 5 15" xfId="3907" xr:uid="{00000000-0005-0000-0000-0000EB140000}"/>
    <cellStyle name="Obično 3 3 2 5 15 2" xfId="7538" xr:uid="{00000000-0005-0000-0000-0000EC140000}"/>
    <cellStyle name="Obično 3 3 2 5 16" xfId="3908" xr:uid="{00000000-0005-0000-0000-0000ED140000}"/>
    <cellStyle name="Obično 3 3 2 5 16 2" xfId="7607" xr:uid="{00000000-0005-0000-0000-0000EE140000}"/>
    <cellStyle name="Obično 3 3 2 5 17" xfId="3909" xr:uid="{00000000-0005-0000-0000-0000EF140000}"/>
    <cellStyle name="Obično 3 3 2 5 17 2" xfId="7676" xr:uid="{00000000-0005-0000-0000-0000F0140000}"/>
    <cellStyle name="Obično 3 3 2 5 18" xfId="3910" xr:uid="{00000000-0005-0000-0000-0000F1140000}"/>
    <cellStyle name="Obično 3 3 2 5 18 2" xfId="7744" xr:uid="{00000000-0005-0000-0000-0000F2140000}"/>
    <cellStyle name="Obično 3 3 2 5 19" xfId="3911" xr:uid="{00000000-0005-0000-0000-0000F3140000}"/>
    <cellStyle name="Obično 3 3 2 5 19 2" xfId="7812" xr:uid="{00000000-0005-0000-0000-0000F4140000}"/>
    <cellStyle name="Obično 3 3 2 5 2" xfId="3912" xr:uid="{00000000-0005-0000-0000-0000F5140000}"/>
    <cellStyle name="Obično 3 3 2 5 2 2" xfId="6709" xr:uid="{00000000-0005-0000-0000-0000F6140000}"/>
    <cellStyle name="Obično 3 3 2 5 20" xfId="3913" xr:uid="{00000000-0005-0000-0000-0000F7140000}"/>
    <cellStyle name="Obično 3 3 2 5 20 2" xfId="7881" xr:uid="{00000000-0005-0000-0000-0000F8140000}"/>
    <cellStyle name="Obično 3 3 2 5 21" xfId="3914" xr:uid="{00000000-0005-0000-0000-0000F9140000}"/>
    <cellStyle name="Obično 3 3 2 5 21 2" xfId="7951" xr:uid="{00000000-0005-0000-0000-0000FA140000}"/>
    <cellStyle name="Obično 3 3 2 5 22" xfId="3915" xr:uid="{00000000-0005-0000-0000-0000FB140000}"/>
    <cellStyle name="Obično 3 3 2 5 22 2" xfId="8021" xr:uid="{00000000-0005-0000-0000-0000FC140000}"/>
    <cellStyle name="Obično 3 3 2 5 23" xfId="3916" xr:uid="{00000000-0005-0000-0000-0000FD140000}"/>
    <cellStyle name="Obično 3 3 2 5 23 2" xfId="8091" xr:uid="{00000000-0005-0000-0000-0000FE140000}"/>
    <cellStyle name="Obično 3 3 2 5 24" xfId="3917" xr:uid="{00000000-0005-0000-0000-0000FF140000}"/>
    <cellStyle name="Obično 3 3 2 5 24 2" xfId="8188" xr:uid="{00000000-0005-0000-0000-000000150000}"/>
    <cellStyle name="Obično 3 3 2 5 25" xfId="6452" xr:uid="{00000000-0005-0000-0000-000001150000}"/>
    <cellStyle name="Obično 3 3 2 5 3" xfId="3918" xr:uid="{00000000-0005-0000-0000-000002150000}"/>
    <cellStyle name="Obično 3 3 2 5 3 2" xfId="6562" xr:uid="{00000000-0005-0000-0000-000003150000}"/>
    <cellStyle name="Obično 3 3 2 5 4" xfId="3919" xr:uid="{00000000-0005-0000-0000-000004150000}"/>
    <cellStyle name="Obično 3 3 2 5 4 2" xfId="6733" xr:uid="{00000000-0005-0000-0000-000005150000}"/>
    <cellStyle name="Obično 3 3 2 5 5" xfId="3920" xr:uid="{00000000-0005-0000-0000-000006150000}"/>
    <cellStyle name="Obično 3 3 2 5 5 2" xfId="6510" xr:uid="{00000000-0005-0000-0000-000007150000}"/>
    <cellStyle name="Obično 3 3 2 5 6" xfId="3921" xr:uid="{00000000-0005-0000-0000-000008150000}"/>
    <cellStyle name="Obično 3 3 2 5 6 2" xfId="6820" xr:uid="{00000000-0005-0000-0000-000009150000}"/>
    <cellStyle name="Obično 3 3 2 5 7" xfId="3922" xr:uid="{00000000-0005-0000-0000-00000A150000}"/>
    <cellStyle name="Obično 3 3 2 5 7 2" xfId="6885" xr:uid="{00000000-0005-0000-0000-00000B150000}"/>
    <cellStyle name="Obično 3 3 2 5 8" xfId="3923" xr:uid="{00000000-0005-0000-0000-00000C150000}"/>
    <cellStyle name="Obično 3 3 2 5 8 2" xfId="7063" xr:uid="{00000000-0005-0000-0000-00000D150000}"/>
    <cellStyle name="Obično 3 3 2 5 9" xfId="3924" xr:uid="{00000000-0005-0000-0000-00000E150000}"/>
    <cellStyle name="Obično 3 3 2 5 9 2" xfId="6960" xr:uid="{00000000-0005-0000-0000-00000F150000}"/>
    <cellStyle name="Obično 3 3 2 6" xfId="3925" xr:uid="{00000000-0005-0000-0000-000010150000}"/>
    <cellStyle name="Obično 3 3 2 6 10" xfId="3926" xr:uid="{00000000-0005-0000-0000-000011150000}"/>
    <cellStyle name="Obično 3 3 2 6 10 2" xfId="7118" xr:uid="{00000000-0005-0000-0000-000012150000}"/>
    <cellStyle name="Obično 3 3 2 6 11" xfId="3927" xr:uid="{00000000-0005-0000-0000-000013150000}"/>
    <cellStyle name="Obično 3 3 2 6 11 2" xfId="7186" xr:uid="{00000000-0005-0000-0000-000014150000}"/>
    <cellStyle name="Obično 3 3 2 6 12" xfId="3928" xr:uid="{00000000-0005-0000-0000-000015150000}"/>
    <cellStyle name="Obično 3 3 2 6 12 2" xfId="7411" xr:uid="{00000000-0005-0000-0000-000016150000}"/>
    <cellStyle name="Obično 3 3 2 6 13" xfId="3929" xr:uid="{00000000-0005-0000-0000-000017150000}"/>
    <cellStyle name="Obično 3 3 2 6 13 2" xfId="7259" xr:uid="{00000000-0005-0000-0000-000018150000}"/>
    <cellStyle name="Obično 3 3 2 6 14" xfId="3930" xr:uid="{00000000-0005-0000-0000-000019150000}"/>
    <cellStyle name="Obično 3 3 2 6 14 2" xfId="7468" xr:uid="{00000000-0005-0000-0000-00001A150000}"/>
    <cellStyle name="Obično 3 3 2 6 15" xfId="3931" xr:uid="{00000000-0005-0000-0000-00001B150000}"/>
    <cellStyle name="Obično 3 3 2 6 15 2" xfId="7539" xr:uid="{00000000-0005-0000-0000-00001C150000}"/>
    <cellStyle name="Obično 3 3 2 6 16" xfId="3932" xr:uid="{00000000-0005-0000-0000-00001D150000}"/>
    <cellStyle name="Obično 3 3 2 6 16 2" xfId="7608" xr:uid="{00000000-0005-0000-0000-00001E150000}"/>
    <cellStyle name="Obično 3 3 2 6 17" xfId="3933" xr:uid="{00000000-0005-0000-0000-00001F150000}"/>
    <cellStyle name="Obično 3 3 2 6 17 2" xfId="7677" xr:uid="{00000000-0005-0000-0000-000020150000}"/>
    <cellStyle name="Obično 3 3 2 6 18" xfId="3934" xr:uid="{00000000-0005-0000-0000-000021150000}"/>
    <cellStyle name="Obično 3 3 2 6 18 2" xfId="7745" xr:uid="{00000000-0005-0000-0000-000022150000}"/>
    <cellStyle name="Obično 3 3 2 6 19" xfId="3935" xr:uid="{00000000-0005-0000-0000-000023150000}"/>
    <cellStyle name="Obično 3 3 2 6 19 2" xfId="7813" xr:uid="{00000000-0005-0000-0000-000024150000}"/>
    <cellStyle name="Obično 3 3 2 6 2" xfId="3936" xr:uid="{00000000-0005-0000-0000-000025150000}"/>
    <cellStyle name="Obično 3 3 2 6 2 2" xfId="6710" xr:uid="{00000000-0005-0000-0000-000026150000}"/>
    <cellStyle name="Obično 3 3 2 6 20" xfId="3937" xr:uid="{00000000-0005-0000-0000-000027150000}"/>
    <cellStyle name="Obično 3 3 2 6 20 2" xfId="7882" xr:uid="{00000000-0005-0000-0000-000028150000}"/>
    <cellStyle name="Obično 3 3 2 6 21" xfId="3938" xr:uid="{00000000-0005-0000-0000-000029150000}"/>
    <cellStyle name="Obično 3 3 2 6 21 2" xfId="7952" xr:uid="{00000000-0005-0000-0000-00002A150000}"/>
    <cellStyle name="Obično 3 3 2 6 22" xfId="3939" xr:uid="{00000000-0005-0000-0000-00002B150000}"/>
    <cellStyle name="Obično 3 3 2 6 22 2" xfId="8022" xr:uid="{00000000-0005-0000-0000-00002C150000}"/>
    <cellStyle name="Obično 3 3 2 6 23" xfId="3940" xr:uid="{00000000-0005-0000-0000-00002D150000}"/>
    <cellStyle name="Obično 3 3 2 6 23 2" xfId="8092" xr:uid="{00000000-0005-0000-0000-00002E150000}"/>
    <cellStyle name="Obično 3 3 2 6 24" xfId="3941" xr:uid="{00000000-0005-0000-0000-00002F150000}"/>
    <cellStyle name="Obično 3 3 2 6 24 2" xfId="8189" xr:uid="{00000000-0005-0000-0000-000030150000}"/>
    <cellStyle name="Obično 3 3 2 6 25" xfId="6453" xr:uid="{00000000-0005-0000-0000-000031150000}"/>
    <cellStyle name="Obično 3 3 2 6 3" xfId="3942" xr:uid="{00000000-0005-0000-0000-000032150000}"/>
    <cellStyle name="Obično 3 3 2 6 3 2" xfId="6561" xr:uid="{00000000-0005-0000-0000-000033150000}"/>
    <cellStyle name="Obično 3 3 2 6 4" xfId="3943" xr:uid="{00000000-0005-0000-0000-000034150000}"/>
    <cellStyle name="Obično 3 3 2 6 4 2" xfId="6734" xr:uid="{00000000-0005-0000-0000-000035150000}"/>
    <cellStyle name="Obično 3 3 2 6 5" xfId="3944" xr:uid="{00000000-0005-0000-0000-000036150000}"/>
    <cellStyle name="Obično 3 3 2 6 5 2" xfId="6509" xr:uid="{00000000-0005-0000-0000-000037150000}"/>
    <cellStyle name="Obično 3 3 2 6 6" xfId="3945" xr:uid="{00000000-0005-0000-0000-000038150000}"/>
    <cellStyle name="Obično 3 3 2 6 6 2" xfId="6821" xr:uid="{00000000-0005-0000-0000-000039150000}"/>
    <cellStyle name="Obično 3 3 2 6 7" xfId="3946" xr:uid="{00000000-0005-0000-0000-00003A150000}"/>
    <cellStyle name="Obično 3 3 2 6 7 2" xfId="6886" xr:uid="{00000000-0005-0000-0000-00003B150000}"/>
    <cellStyle name="Obično 3 3 2 6 8" xfId="3947" xr:uid="{00000000-0005-0000-0000-00003C150000}"/>
    <cellStyle name="Obično 3 3 2 6 8 2" xfId="7064" xr:uid="{00000000-0005-0000-0000-00003D150000}"/>
    <cellStyle name="Obično 3 3 2 6 9" xfId="3948" xr:uid="{00000000-0005-0000-0000-00003E150000}"/>
    <cellStyle name="Obično 3 3 2 6 9 2" xfId="6959" xr:uid="{00000000-0005-0000-0000-00003F150000}"/>
    <cellStyle name="Obično 3 3 2 7" xfId="3949" xr:uid="{00000000-0005-0000-0000-000040150000}"/>
    <cellStyle name="Obično 3 3 2 7 2" xfId="6700" xr:uid="{00000000-0005-0000-0000-000041150000}"/>
    <cellStyle name="Obično 3 3 2 8" xfId="3950" xr:uid="{00000000-0005-0000-0000-000042150000}"/>
    <cellStyle name="Obično 3 3 2 8 2" xfId="6571" xr:uid="{00000000-0005-0000-0000-000043150000}"/>
    <cellStyle name="Obično 3 3 2 9" xfId="3951" xr:uid="{00000000-0005-0000-0000-000044150000}"/>
    <cellStyle name="Obično 3 3 2 9 2" xfId="6670" xr:uid="{00000000-0005-0000-0000-000045150000}"/>
    <cellStyle name="Obično 3 3 20" xfId="3952" xr:uid="{00000000-0005-0000-0000-000046150000}"/>
    <cellStyle name="Obično 3 3 20 2" xfId="7457" xr:uid="{00000000-0005-0000-0000-000047150000}"/>
    <cellStyle name="Obično 3 3 21" xfId="3953" xr:uid="{00000000-0005-0000-0000-000048150000}"/>
    <cellStyle name="Obično 3 3 21 2" xfId="7528" xr:uid="{00000000-0005-0000-0000-000049150000}"/>
    <cellStyle name="Obično 3 3 22" xfId="3954" xr:uid="{00000000-0005-0000-0000-00004A150000}"/>
    <cellStyle name="Obično 3 3 22 2" xfId="7597" xr:uid="{00000000-0005-0000-0000-00004B150000}"/>
    <cellStyle name="Obično 3 3 23" xfId="3955" xr:uid="{00000000-0005-0000-0000-00004C150000}"/>
    <cellStyle name="Obično 3 3 23 2" xfId="7666" xr:uid="{00000000-0005-0000-0000-00004D150000}"/>
    <cellStyle name="Obično 3 3 24" xfId="3956" xr:uid="{00000000-0005-0000-0000-00004E150000}"/>
    <cellStyle name="Obično 3 3 24 2" xfId="7734" xr:uid="{00000000-0005-0000-0000-00004F150000}"/>
    <cellStyle name="Obično 3 3 25" xfId="3957" xr:uid="{00000000-0005-0000-0000-000050150000}"/>
    <cellStyle name="Obično 3 3 25 2" xfId="7802" xr:uid="{00000000-0005-0000-0000-000051150000}"/>
    <cellStyle name="Obično 3 3 26" xfId="3958" xr:uid="{00000000-0005-0000-0000-000052150000}"/>
    <cellStyle name="Obično 3 3 26 2" xfId="7871" xr:uid="{00000000-0005-0000-0000-000053150000}"/>
    <cellStyle name="Obično 3 3 27" xfId="3959" xr:uid="{00000000-0005-0000-0000-000054150000}"/>
    <cellStyle name="Obično 3 3 27 2" xfId="7941" xr:uid="{00000000-0005-0000-0000-000055150000}"/>
    <cellStyle name="Obično 3 3 28" xfId="3960" xr:uid="{00000000-0005-0000-0000-000056150000}"/>
    <cellStyle name="Obično 3 3 28 2" xfId="8011" xr:uid="{00000000-0005-0000-0000-000057150000}"/>
    <cellStyle name="Obično 3 3 29" xfId="3961" xr:uid="{00000000-0005-0000-0000-000058150000}"/>
    <cellStyle name="Obično 3 3 29 2" xfId="8081" xr:uid="{00000000-0005-0000-0000-000059150000}"/>
    <cellStyle name="Obično 3 3 3" xfId="3962" xr:uid="{00000000-0005-0000-0000-00005A150000}"/>
    <cellStyle name="Obično 3 3 3 10" xfId="3963" xr:uid="{00000000-0005-0000-0000-00005B150000}"/>
    <cellStyle name="Obično 3 3 3 10 2" xfId="6822" xr:uid="{00000000-0005-0000-0000-00005C150000}"/>
    <cellStyle name="Obično 3 3 3 11" xfId="3964" xr:uid="{00000000-0005-0000-0000-00005D150000}"/>
    <cellStyle name="Obično 3 3 3 11 2" xfId="6887" xr:uid="{00000000-0005-0000-0000-00005E150000}"/>
    <cellStyle name="Obično 3 3 3 12" xfId="3965" xr:uid="{00000000-0005-0000-0000-00005F150000}"/>
    <cellStyle name="Obično 3 3 3 12 2" xfId="7065" xr:uid="{00000000-0005-0000-0000-000060150000}"/>
    <cellStyle name="Obično 3 3 3 13" xfId="3966" xr:uid="{00000000-0005-0000-0000-000061150000}"/>
    <cellStyle name="Obično 3 3 3 13 2" xfId="6958" xr:uid="{00000000-0005-0000-0000-000062150000}"/>
    <cellStyle name="Obično 3 3 3 14" xfId="3967" xr:uid="{00000000-0005-0000-0000-000063150000}"/>
    <cellStyle name="Obično 3 3 3 14 2" xfId="7119" xr:uid="{00000000-0005-0000-0000-000064150000}"/>
    <cellStyle name="Obično 3 3 3 15" xfId="3968" xr:uid="{00000000-0005-0000-0000-000065150000}"/>
    <cellStyle name="Obično 3 3 3 15 2" xfId="7187" xr:uid="{00000000-0005-0000-0000-000066150000}"/>
    <cellStyle name="Obično 3 3 3 16" xfId="3969" xr:uid="{00000000-0005-0000-0000-000067150000}"/>
    <cellStyle name="Obično 3 3 3 16 2" xfId="7412" xr:uid="{00000000-0005-0000-0000-000068150000}"/>
    <cellStyle name="Obično 3 3 3 17" xfId="3970" xr:uid="{00000000-0005-0000-0000-000069150000}"/>
    <cellStyle name="Obično 3 3 3 17 2" xfId="7258" xr:uid="{00000000-0005-0000-0000-00006A150000}"/>
    <cellStyle name="Obično 3 3 3 18" xfId="3971" xr:uid="{00000000-0005-0000-0000-00006B150000}"/>
    <cellStyle name="Obično 3 3 3 18 2" xfId="7469" xr:uid="{00000000-0005-0000-0000-00006C150000}"/>
    <cellStyle name="Obično 3 3 3 19" xfId="3972" xr:uid="{00000000-0005-0000-0000-00006D150000}"/>
    <cellStyle name="Obično 3 3 3 19 2" xfId="7540" xr:uid="{00000000-0005-0000-0000-00006E150000}"/>
    <cellStyle name="Obično 3 3 3 2" xfId="3973" xr:uid="{00000000-0005-0000-0000-00006F150000}"/>
    <cellStyle name="Obično 3 3 3 2 10" xfId="3974" xr:uid="{00000000-0005-0000-0000-000070150000}"/>
    <cellStyle name="Obično 3 3 3 2 10 2" xfId="7066" xr:uid="{00000000-0005-0000-0000-000071150000}"/>
    <cellStyle name="Obično 3 3 3 2 11" xfId="3975" xr:uid="{00000000-0005-0000-0000-000072150000}"/>
    <cellStyle name="Obično 3 3 3 2 11 2" xfId="6957" xr:uid="{00000000-0005-0000-0000-000073150000}"/>
    <cellStyle name="Obično 3 3 3 2 12" xfId="3976" xr:uid="{00000000-0005-0000-0000-000074150000}"/>
    <cellStyle name="Obično 3 3 3 2 12 2" xfId="7120" xr:uid="{00000000-0005-0000-0000-000075150000}"/>
    <cellStyle name="Obično 3 3 3 2 13" xfId="3977" xr:uid="{00000000-0005-0000-0000-000076150000}"/>
    <cellStyle name="Obično 3 3 3 2 13 2" xfId="7188" xr:uid="{00000000-0005-0000-0000-000077150000}"/>
    <cellStyle name="Obično 3 3 3 2 14" xfId="3978" xr:uid="{00000000-0005-0000-0000-000078150000}"/>
    <cellStyle name="Obično 3 3 3 2 14 2" xfId="7413" xr:uid="{00000000-0005-0000-0000-000079150000}"/>
    <cellStyle name="Obično 3 3 3 2 15" xfId="3979" xr:uid="{00000000-0005-0000-0000-00007A150000}"/>
    <cellStyle name="Obično 3 3 3 2 15 2" xfId="7257" xr:uid="{00000000-0005-0000-0000-00007B150000}"/>
    <cellStyle name="Obično 3 3 3 2 16" xfId="3980" xr:uid="{00000000-0005-0000-0000-00007C150000}"/>
    <cellStyle name="Obično 3 3 3 2 16 2" xfId="7470" xr:uid="{00000000-0005-0000-0000-00007D150000}"/>
    <cellStyle name="Obično 3 3 3 2 17" xfId="3981" xr:uid="{00000000-0005-0000-0000-00007E150000}"/>
    <cellStyle name="Obično 3 3 3 2 17 2" xfId="7541" xr:uid="{00000000-0005-0000-0000-00007F150000}"/>
    <cellStyle name="Obično 3 3 3 2 18" xfId="3982" xr:uid="{00000000-0005-0000-0000-000080150000}"/>
    <cellStyle name="Obično 3 3 3 2 18 2" xfId="7610" xr:uid="{00000000-0005-0000-0000-000081150000}"/>
    <cellStyle name="Obično 3 3 3 2 19" xfId="3983" xr:uid="{00000000-0005-0000-0000-000082150000}"/>
    <cellStyle name="Obično 3 3 3 2 19 2" xfId="7679" xr:uid="{00000000-0005-0000-0000-000083150000}"/>
    <cellStyle name="Obično 3 3 3 2 2" xfId="3984" xr:uid="{00000000-0005-0000-0000-000084150000}"/>
    <cellStyle name="Obično 3 3 3 2 2 10" xfId="3985" xr:uid="{00000000-0005-0000-0000-000085150000}"/>
    <cellStyle name="Obično 3 3 3 2 2 10 2" xfId="7121" xr:uid="{00000000-0005-0000-0000-000086150000}"/>
    <cellStyle name="Obično 3 3 3 2 2 11" xfId="3986" xr:uid="{00000000-0005-0000-0000-000087150000}"/>
    <cellStyle name="Obično 3 3 3 2 2 11 2" xfId="7189" xr:uid="{00000000-0005-0000-0000-000088150000}"/>
    <cellStyle name="Obično 3 3 3 2 2 12" xfId="3987" xr:uid="{00000000-0005-0000-0000-000089150000}"/>
    <cellStyle name="Obično 3 3 3 2 2 12 2" xfId="7414" xr:uid="{00000000-0005-0000-0000-00008A150000}"/>
    <cellStyle name="Obično 3 3 3 2 2 13" xfId="3988" xr:uid="{00000000-0005-0000-0000-00008B150000}"/>
    <cellStyle name="Obično 3 3 3 2 2 13 2" xfId="7256" xr:uid="{00000000-0005-0000-0000-00008C150000}"/>
    <cellStyle name="Obično 3 3 3 2 2 14" xfId="3989" xr:uid="{00000000-0005-0000-0000-00008D150000}"/>
    <cellStyle name="Obično 3 3 3 2 2 14 2" xfId="7471" xr:uid="{00000000-0005-0000-0000-00008E150000}"/>
    <cellStyle name="Obično 3 3 3 2 2 15" xfId="3990" xr:uid="{00000000-0005-0000-0000-00008F150000}"/>
    <cellStyle name="Obično 3 3 3 2 2 15 2" xfId="7542" xr:uid="{00000000-0005-0000-0000-000090150000}"/>
    <cellStyle name="Obično 3 3 3 2 2 16" xfId="3991" xr:uid="{00000000-0005-0000-0000-000091150000}"/>
    <cellStyle name="Obično 3 3 3 2 2 16 2" xfId="7611" xr:uid="{00000000-0005-0000-0000-000092150000}"/>
    <cellStyle name="Obično 3 3 3 2 2 17" xfId="3992" xr:uid="{00000000-0005-0000-0000-000093150000}"/>
    <cellStyle name="Obično 3 3 3 2 2 17 2" xfId="7680" xr:uid="{00000000-0005-0000-0000-000094150000}"/>
    <cellStyle name="Obično 3 3 3 2 2 18" xfId="3993" xr:uid="{00000000-0005-0000-0000-000095150000}"/>
    <cellStyle name="Obično 3 3 3 2 2 18 2" xfId="7748" xr:uid="{00000000-0005-0000-0000-000096150000}"/>
    <cellStyle name="Obično 3 3 3 2 2 19" xfId="3994" xr:uid="{00000000-0005-0000-0000-000097150000}"/>
    <cellStyle name="Obično 3 3 3 2 2 19 2" xfId="7816" xr:uid="{00000000-0005-0000-0000-000098150000}"/>
    <cellStyle name="Obično 3 3 3 2 2 2" xfId="3995" xr:uid="{00000000-0005-0000-0000-000099150000}"/>
    <cellStyle name="Obično 3 3 3 2 2 2 2" xfId="6713" xr:uid="{00000000-0005-0000-0000-00009A150000}"/>
    <cellStyle name="Obično 3 3 3 2 2 20" xfId="3996" xr:uid="{00000000-0005-0000-0000-00009B150000}"/>
    <cellStyle name="Obično 3 3 3 2 2 20 2" xfId="7885" xr:uid="{00000000-0005-0000-0000-00009C150000}"/>
    <cellStyle name="Obično 3 3 3 2 2 21" xfId="3997" xr:uid="{00000000-0005-0000-0000-00009D150000}"/>
    <cellStyle name="Obično 3 3 3 2 2 21 2" xfId="7955" xr:uid="{00000000-0005-0000-0000-00009E150000}"/>
    <cellStyle name="Obično 3 3 3 2 2 22" xfId="3998" xr:uid="{00000000-0005-0000-0000-00009F150000}"/>
    <cellStyle name="Obično 3 3 3 2 2 22 2" xfId="8025" xr:uid="{00000000-0005-0000-0000-0000A0150000}"/>
    <cellStyle name="Obično 3 3 3 2 2 23" xfId="3999" xr:uid="{00000000-0005-0000-0000-0000A1150000}"/>
    <cellStyle name="Obično 3 3 3 2 2 23 2" xfId="8095" xr:uid="{00000000-0005-0000-0000-0000A2150000}"/>
    <cellStyle name="Obično 3 3 3 2 2 24" xfId="4000" xr:uid="{00000000-0005-0000-0000-0000A3150000}"/>
    <cellStyle name="Obično 3 3 3 2 2 24 2" xfId="8192" xr:uid="{00000000-0005-0000-0000-0000A4150000}"/>
    <cellStyle name="Obično 3 3 3 2 2 25" xfId="6456" xr:uid="{00000000-0005-0000-0000-0000A5150000}"/>
    <cellStyle name="Obično 3 3 3 2 2 3" xfId="4001" xr:uid="{00000000-0005-0000-0000-0000A6150000}"/>
    <cellStyle name="Obično 3 3 3 2 2 3 2" xfId="6558" xr:uid="{00000000-0005-0000-0000-0000A7150000}"/>
    <cellStyle name="Obično 3 3 3 2 2 4" xfId="4002" xr:uid="{00000000-0005-0000-0000-0000A8150000}"/>
    <cellStyle name="Obično 3 3 3 2 2 4 2" xfId="6737" xr:uid="{00000000-0005-0000-0000-0000A9150000}"/>
    <cellStyle name="Obično 3 3 3 2 2 5" xfId="4003" xr:uid="{00000000-0005-0000-0000-0000AA150000}"/>
    <cellStyle name="Obično 3 3 3 2 2 5 2" xfId="6506" xr:uid="{00000000-0005-0000-0000-0000AB150000}"/>
    <cellStyle name="Obično 3 3 3 2 2 6" xfId="4004" xr:uid="{00000000-0005-0000-0000-0000AC150000}"/>
    <cellStyle name="Obično 3 3 3 2 2 6 2" xfId="6824" xr:uid="{00000000-0005-0000-0000-0000AD150000}"/>
    <cellStyle name="Obično 3 3 3 2 2 7" xfId="4005" xr:uid="{00000000-0005-0000-0000-0000AE150000}"/>
    <cellStyle name="Obično 3 3 3 2 2 7 2" xfId="6889" xr:uid="{00000000-0005-0000-0000-0000AF150000}"/>
    <cellStyle name="Obično 3 3 3 2 2 8" xfId="4006" xr:uid="{00000000-0005-0000-0000-0000B0150000}"/>
    <cellStyle name="Obično 3 3 3 2 2 8 2" xfId="7067" xr:uid="{00000000-0005-0000-0000-0000B1150000}"/>
    <cellStyle name="Obično 3 3 3 2 2 9" xfId="4007" xr:uid="{00000000-0005-0000-0000-0000B2150000}"/>
    <cellStyle name="Obično 3 3 3 2 2 9 2" xfId="6956" xr:uid="{00000000-0005-0000-0000-0000B3150000}"/>
    <cellStyle name="Obično 3 3 3 2 20" xfId="4008" xr:uid="{00000000-0005-0000-0000-0000B4150000}"/>
    <cellStyle name="Obično 3 3 3 2 20 2" xfId="7747" xr:uid="{00000000-0005-0000-0000-0000B5150000}"/>
    <cellStyle name="Obično 3 3 3 2 21" xfId="4009" xr:uid="{00000000-0005-0000-0000-0000B6150000}"/>
    <cellStyle name="Obično 3 3 3 2 21 2" xfId="7815" xr:uid="{00000000-0005-0000-0000-0000B7150000}"/>
    <cellStyle name="Obično 3 3 3 2 22" xfId="4010" xr:uid="{00000000-0005-0000-0000-0000B8150000}"/>
    <cellStyle name="Obično 3 3 3 2 22 2" xfId="7884" xr:uid="{00000000-0005-0000-0000-0000B9150000}"/>
    <cellStyle name="Obično 3 3 3 2 23" xfId="4011" xr:uid="{00000000-0005-0000-0000-0000BA150000}"/>
    <cellStyle name="Obično 3 3 3 2 23 2" xfId="7954" xr:uid="{00000000-0005-0000-0000-0000BB150000}"/>
    <cellStyle name="Obično 3 3 3 2 24" xfId="4012" xr:uid="{00000000-0005-0000-0000-0000BC150000}"/>
    <cellStyle name="Obično 3 3 3 2 24 2" xfId="8024" xr:uid="{00000000-0005-0000-0000-0000BD150000}"/>
    <cellStyle name="Obično 3 3 3 2 25" xfId="4013" xr:uid="{00000000-0005-0000-0000-0000BE150000}"/>
    <cellStyle name="Obično 3 3 3 2 25 2" xfId="8094" xr:uid="{00000000-0005-0000-0000-0000BF150000}"/>
    <cellStyle name="Obično 3 3 3 2 26" xfId="4014" xr:uid="{00000000-0005-0000-0000-0000C0150000}"/>
    <cellStyle name="Obično 3 3 3 2 26 2" xfId="8191" xr:uid="{00000000-0005-0000-0000-0000C1150000}"/>
    <cellStyle name="Obično 3 3 3 2 27" xfId="6455" xr:uid="{00000000-0005-0000-0000-0000C2150000}"/>
    <cellStyle name="Obično 3 3 3 2 3" xfId="4015" xr:uid="{00000000-0005-0000-0000-0000C3150000}"/>
    <cellStyle name="Obično 3 3 3 2 3 10" xfId="4016" xr:uid="{00000000-0005-0000-0000-0000C4150000}"/>
    <cellStyle name="Obično 3 3 3 2 3 10 2" xfId="7122" xr:uid="{00000000-0005-0000-0000-0000C5150000}"/>
    <cellStyle name="Obično 3 3 3 2 3 11" xfId="4017" xr:uid="{00000000-0005-0000-0000-0000C6150000}"/>
    <cellStyle name="Obično 3 3 3 2 3 11 2" xfId="7190" xr:uid="{00000000-0005-0000-0000-0000C7150000}"/>
    <cellStyle name="Obično 3 3 3 2 3 12" xfId="4018" xr:uid="{00000000-0005-0000-0000-0000C8150000}"/>
    <cellStyle name="Obično 3 3 3 2 3 12 2" xfId="7415" xr:uid="{00000000-0005-0000-0000-0000C9150000}"/>
    <cellStyle name="Obično 3 3 3 2 3 13" xfId="4019" xr:uid="{00000000-0005-0000-0000-0000CA150000}"/>
    <cellStyle name="Obično 3 3 3 2 3 13 2" xfId="7255" xr:uid="{00000000-0005-0000-0000-0000CB150000}"/>
    <cellStyle name="Obično 3 3 3 2 3 14" xfId="4020" xr:uid="{00000000-0005-0000-0000-0000CC150000}"/>
    <cellStyle name="Obično 3 3 3 2 3 14 2" xfId="7472" xr:uid="{00000000-0005-0000-0000-0000CD150000}"/>
    <cellStyle name="Obično 3 3 3 2 3 15" xfId="4021" xr:uid="{00000000-0005-0000-0000-0000CE150000}"/>
    <cellStyle name="Obično 3 3 3 2 3 15 2" xfId="7543" xr:uid="{00000000-0005-0000-0000-0000CF150000}"/>
    <cellStyle name="Obično 3 3 3 2 3 16" xfId="4022" xr:uid="{00000000-0005-0000-0000-0000D0150000}"/>
    <cellStyle name="Obično 3 3 3 2 3 16 2" xfId="7612" xr:uid="{00000000-0005-0000-0000-0000D1150000}"/>
    <cellStyle name="Obično 3 3 3 2 3 17" xfId="4023" xr:uid="{00000000-0005-0000-0000-0000D2150000}"/>
    <cellStyle name="Obično 3 3 3 2 3 17 2" xfId="7681" xr:uid="{00000000-0005-0000-0000-0000D3150000}"/>
    <cellStyle name="Obično 3 3 3 2 3 18" xfId="4024" xr:uid="{00000000-0005-0000-0000-0000D4150000}"/>
    <cellStyle name="Obično 3 3 3 2 3 18 2" xfId="7749" xr:uid="{00000000-0005-0000-0000-0000D5150000}"/>
    <cellStyle name="Obično 3 3 3 2 3 19" xfId="4025" xr:uid="{00000000-0005-0000-0000-0000D6150000}"/>
    <cellStyle name="Obično 3 3 3 2 3 19 2" xfId="7817" xr:uid="{00000000-0005-0000-0000-0000D7150000}"/>
    <cellStyle name="Obično 3 3 3 2 3 2" xfId="4026" xr:uid="{00000000-0005-0000-0000-0000D8150000}"/>
    <cellStyle name="Obično 3 3 3 2 3 2 2" xfId="6714" xr:uid="{00000000-0005-0000-0000-0000D9150000}"/>
    <cellStyle name="Obično 3 3 3 2 3 20" xfId="4027" xr:uid="{00000000-0005-0000-0000-0000DA150000}"/>
    <cellStyle name="Obično 3 3 3 2 3 20 2" xfId="7886" xr:uid="{00000000-0005-0000-0000-0000DB150000}"/>
    <cellStyle name="Obično 3 3 3 2 3 21" xfId="4028" xr:uid="{00000000-0005-0000-0000-0000DC150000}"/>
    <cellStyle name="Obično 3 3 3 2 3 21 2" xfId="7956" xr:uid="{00000000-0005-0000-0000-0000DD150000}"/>
    <cellStyle name="Obično 3 3 3 2 3 22" xfId="4029" xr:uid="{00000000-0005-0000-0000-0000DE150000}"/>
    <cellStyle name="Obično 3 3 3 2 3 22 2" xfId="8026" xr:uid="{00000000-0005-0000-0000-0000DF150000}"/>
    <cellStyle name="Obično 3 3 3 2 3 23" xfId="4030" xr:uid="{00000000-0005-0000-0000-0000E0150000}"/>
    <cellStyle name="Obično 3 3 3 2 3 23 2" xfId="8096" xr:uid="{00000000-0005-0000-0000-0000E1150000}"/>
    <cellStyle name="Obično 3 3 3 2 3 24" xfId="4031" xr:uid="{00000000-0005-0000-0000-0000E2150000}"/>
    <cellStyle name="Obično 3 3 3 2 3 24 2" xfId="8193" xr:uid="{00000000-0005-0000-0000-0000E3150000}"/>
    <cellStyle name="Obično 3 3 3 2 3 25" xfId="6457" xr:uid="{00000000-0005-0000-0000-0000E4150000}"/>
    <cellStyle name="Obično 3 3 3 2 3 3" xfId="4032" xr:uid="{00000000-0005-0000-0000-0000E5150000}"/>
    <cellStyle name="Obično 3 3 3 2 3 3 2" xfId="6557" xr:uid="{00000000-0005-0000-0000-0000E6150000}"/>
    <cellStyle name="Obično 3 3 3 2 3 4" xfId="4033" xr:uid="{00000000-0005-0000-0000-0000E7150000}"/>
    <cellStyle name="Obično 3 3 3 2 3 4 2" xfId="6738" xr:uid="{00000000-0005-0000-0000-0000E8150000}"/>
    <cellStyle name="Obično 3 3 3 2 3 5" xfId="4034" xr:uid="{00000000-0005-0000-0000-0000E9150000}"/>
    <cellStyle name="Obično 3 3 3 2 3 5 2" xfId="6505" xr:uid="{00000000-0005-0000-0000-0000EA150000}"/>
    <cellStyle name="Obično 3 3 3 2 3 6" xfId="4035" xr:uid="{00000000-0005-0000-0000-0000EB150000}"/>
    <cellStyle name="Obično 3 3 3 2 3 6 2" xfId="6825" xr:uid="{00000000-0005-0000-0000-0000EC150000}"/>
    <cellStyle name="Obično 3 3 3 2 3 7" xfId="4036" xr:uid="{00000000-0005-0000-0000-0000ED150000}"/>
    <cellStyle name="Obično 3 3 3 2 3 7 2" xfId="6890" xr:uid="{00000000-0005-0000-0000-0000EE150000}"/>
    <cellStyle name="Obično 3 3 3 2 3 8" xfId="4037" xr:uid="{00000000-0005-0000-0000-0000EF150000}"/>
    <cellStyle name="Obično 3 3 3 2 3 8 2" xfId="7068" xr:uid="{00000000-0005-0000-0000-0000F0150000}"/>
    <cellStyle name="Obično 3 3 3 2 3 9" xfId="4038" xr:uid="{00000000-0005-0000-0000-0000F1150000}"/>
    <cellStyle name="Obično 3 3 3 2 3 9 2" xfId="6955" xr:uid="{00000000-0005-0000-0000-0000F2150000}"/>
    <cellStyle name="Obično 3 3 3 2 4" xfId="4039" xr:uid="{00000000-0005-0000-0000-0000F3150000}"/>
    <cellStyle name="Obično 3 3 3 2 4 2" xfId="6712" xr:uid="{00000000-0005-0000-0000-0000F4150000}"/>
    <cellStyle name="Obično 3 3 3 2 5" xfId="4040" xr:uid="{00000000-0005-0000-0000-0000F5150000}"/>
    <cellStyle name="Obično 3 3 3 2 5 2" xfId="6559" xr:uid="{00000000-0005-0000-0000-0000F6150000}"/>
    <cellStyle name="Obično 3 3 3 2 6" xfId="4041" xr:uid="{00000000-0005-0000-0000-0000F7150000}"/>
    <cellStyle name="Obično 3 3 3 2 6 2" xfId="6736" xr:uid="{00000000-0005-0000-0000-0000F8150000}"/>
    <cellStyle name="Obično 3 3 3 2 7" xfId="4042" xr:uid="{00000000-0005-0000-0000-0000F9150000}"/>
    <cellStyle name="Obično 3 3 3 2 7 2" xfId="6507" xr:uid="{00000000-0005-0000-0000-0000FA150000}"/>
    <cellStyle name="Obično 3 3 3 2 8" xfId="4043" xr:uid="{00000000-0005-0000-0000-0000FB150000}"/>
    <cellStyle name="Obično 3 3 3 2 8 2" xfId="6823" xr:uid="{00000000-0005-0000-0000-0000FC150000}"/>
    <cellStyle name="Obično 3 3 3 2 9" xfId="4044" xr:uid="{00000000-0005-0000-0000-0000FD150000}"/>
    <cellStyle name="Obično 3 3 3 2 9 2" xfId="6888" xr:uid="{00000000-0005-0000-0000-0000FE150000}"/>
    <cellStyle name="Obično 3 3 3 20" xfId="4045" xr:uid="{00000000-0005-0000-0000-0000FF150000}"/>
    <cellStyle name="Obično 3 3 3 20 2" xfId="7609" xr:uid="{00000000-0005-0000-0000-000000160000}"/>
    <cellStyle name="Obično 3 3 3 21" xfId="4046" xr:uid="{00000000-0005-0000-0000-000001160000}"/>
    <cellStyle name="Obično 3 3 3 21 2" xfId="7678" xr:uid="{00000000-0005-0000-0000-000002160000}"/>
    <cellStyle name="Obično 3 3 3 22" xfId="4047" xr:uid="{00000000-0005-0000-0000-000003160000}"/>
    <cellStyle name="Obično 3 3 3 22 2" xfId="7746" xr:uid="{00000000-0005-0000-0000-000004160000}"/>
    <cellStyle name="Obično 3 3 3 23" xfId="4048" xr:uid="{00000000-0005-0000-0000-000005160000}"/>
    <cellStyle name="Obično 3 3 3 23 2" xfId="7814" xr:uid="{00000000-0005-0000-0000-000006160000}"/>
    <cellStyle name="Obično 3 3 3 24" xfId="4049" xr:uid="{00000000-0005-0000-0000-000007160000}"/>
    <cellStyle name="Obično 3 3 3 24 2" xfId="7883" xr:uid="{00000000-0005-0000-0000-000008160000}"/>
    <cellStyle name="Obično 3 3 3 25" xfId="4050" xr:uid="{00000000-0005-0000-0000-000009160000}"/>
    <cellStyle name="Obično 3 3 3 25 2" xfId="7953" xr:uid="{00000000-0005-0000-0000-00000A160000}"/>
    <cellStyle name="Obično 3 3 3 26" xfId="4051" xr:uid="{00000000-0005-0000-0000-00000B160000}"/>
    <cellStyle name="Obično 3 3 3 26 2" xfId="8023" xr:uid="{00000000-0005-0000-0000-00000C160000}"/>
    <cellStyle name="Obično 3 3 3 27" xfId="4052" xr:uid="{00000000-0005-0000-0000-00000D160000}"/>
    <cellStyle name="Obično 3 3 3 27 2" xfId="8093" xr:uid="{00000000-0005-0000-0000-00000E160000}"/>
    <cellStyle name="Obično 3 3 3 28" xfId="4053" xr:uid="{00000000-0005-0000-0000-00000F160000}"/>
    <cellStyle name="Obično 3 3 3 28 2" xfId="8190" xr:uid="{00000000-0005-0000-0000-000010160000}"/>
    <cellStyle name="Obično 3 3 3 29" xfId="6454" xr:uid="{00000000-0005-0000-0000-000011160000}"/>
    <cellStyle name="Obično 3 3 3 3" xfId="4054" xr:uid="{00000000-0005-0000-0000-000012160000}"/>
    <cellStyle name="Obično 3 3 3 3 10" xfId="4055" xr:uid="{00000000-0005-0000-0000-000013160000}"/>
    <cellStyle name="Obično 3 3 3 3 10 2" xfId="6954" xr:uid="{00000000-0005-0000-0000-000014160000}"/>
    <cellStyle name="Obično 3 3 3 3 11" xfId="4056" xr:uid="{00000000-0005-0000-0000-000015160000}"/>
    <cellStyle name="Obično 3 3 3 3 11 2" xfId="7123" xr:uid="{00000000-0005-0000-0000-000016160000}"/>
    <cellStyle name="Obično 3 3 3 3 12" xfId="4057" xr:uid="{00000000-0005-0000-0000-000017160000}"/>
    <cellStyle name="Obično 3 3 3 3 12 2" xfId="7191" xr:uid="{00000000-0005-0000-0000-000018160000}"/>
    <cellStyle name="Obično 3 3 3 3 13" xfId="4058" xr:uid="{00000000-0005-0000-0000-000019160000}"/>
    <cellStyle name="Obično 3 3 3 3 13 2" xfId="7416" xr:uid="{00000000-0005-0000-0000-00001A160000}"/>
    <cellStyle name="Obično 3 3 3 3 14" xfId="4059" xr:uid="{00000000-0005-0000-0000-00001B160000}"/>
    <cellStyle name="Obično 3 3 3 3 14 2" xfId="7254" xr:uid="{00000000-0005-0000-0000-00001C160000}"/>
    <cellStyle name="Obično 3 3 3 3 15" xfId="4060" xr:uid="{00000000-0005-0000-0000-00001D160000}"/>
    <cellStyle name="Obično 3 3 3 3 15 2" xfId="7473" xr:uid="{00000000-0005-0000-0000-00001E160000}"/>
    <cellStyle name="Obično 3 3 3 3 16" xfId="4061" xr:uid="{00000000-0005-0000-0000-00001F160000}"/>
    <cellStyle name="Obično 3 3 3 3 16 2" xfId="7544" xr:uid="{00000000-0005-0000-0000-000020160000}"/>
    <cellStyle name="Obično 3 3 3 3 17" xfId="4062" xr:uid="{00000000-0005-0000-0000-000021160000}"/>
    <cellStyle name="Obično 3 3 3 3 17 2" xfId="7613" xr:uid="{00000000-0005-0000-0000-000022160000}"/>
    <cellStyle name="Obično 3 3 3 3 18" xfId="4063" xr:uid="{00000000-0005-0000-0000-000023160000}"/>
    <cellStyle name="Obično 3 3 3 3 18 2" xfId="7682" xr:uid="{00000000-0005-0000-0000-000024160000}"/>
    <cellStyle name="Obično 3 3 3 3 19" xfId="4064" xr:uid="{00000000-0005-0000-0000-000025160000}"/>
    <cellStyle name="Obično 3 3 3 3 19 2" xfId="7750" xr:uid="{00000000-0005-0000-0000-000026160000}"/>
    <cellStyle name="Obično 3 3 3 3 2" xfId="4065" xr:uid="{00000000-0005-0000-0000-000027160000}"/>
    <cellStyle name="Obično 3 3 3 3 2 10" xfId="4066" xr:uid="{00000000-0005-0000-0000-000028160000}"/>
    <cellStyle name="Obično 3 3 3 3 2 10 2" xfId="7124" xr:uid="{00000000-0005-0000-0000-000029160000}"/>
    <cellStyle name="Obično 3 3 3 3 2 11" xfId="4067" xr:uid="{00000000-0005-0000-0000-00002A160000}"/>
    <cellStyle name="Obično 3 3 3 3 2 11 2" xfId="7192" xr:uid="{00000000-0005-0000-0000-00002B160000}"/>
    <cellStyle name="Obično 3 3 3 3 2 12" xfId="4068" xr:uid="{00000000-0005-0000-0000-00002C160000}"/>
    <cellStyle name="Obično 3 3 3 3 2 12 2" xfId="7417" xr:uid="{00000000-0005-0000-0000-00002D160000}"/>
    <cellStyle name="Obično 3 3 3 3 2 13" xfId="4069" xr:uid="{00000000-0005-0000-0000-00002E160000}"/>
    <cellStyle name="Obično 3 3 3 3 2 13 2" xfId="7253" xr:uid="{00000000-0005-0000-0000-00002F160000}"/>
    <cellStyle name="Obično 3 3 3 3 2 14" xfId="4070" xr:uid="{00000000-0005-0000-0000-000030160000}"/>
    <cellStyle name="Obično 3 3 3 3 2 14 2" xfId="7474" xr:uid="{00000000-0005-0000-0000-000031160000}"/>
    <cellStyle name="Obično 3 3 3 3 2 15" xfId="4071" xr:uid="{00000000-0005-0000-0000-000032160000}"/>
    <cellStyle name="Obično 3 3 3 3 2 15 2" xfId="7545" xr:uid="{00000000-0005-0000-0000-000033160000}"/>
    <cellStyle name="Obično 3 3 3 3 2 16" xfId="4072" xr:uid="{00000000-0005-0000-0000-000034160000}"/>
    <cellStyle name="Obično 3 3 3 3 2 16 2" xfId="7614" xr:uid="{00000000-0005-0000-0000-000035160000}"/>
    <cellStyle name="Obično 3 3 3 3 2 17" xfId="4073" xr:uid="{00000000-0005-0000-0000-000036160000}"/>
    <cellStyle name="Obično 3 3 3 3 2 17 2" xfId="7683" xr:uid="{00000000-0005-0000-0000-000037160000}"/>
    <cellStyle name="Obično 3 3 3 3 2 18" xfId="4074" xr:uid="{00000000-0005-0000-0000-000038160000}"/>
    <cellStyle name="Obično 3 3 3 3 2 18 2" xfId="7751" xr:uid="{00000000-0005-0000-0000-000039160000}"/>
    <cellStyle name="Obično 3 3 3 3 2 19" xfId="4075" xr:uid="{00000000-0005-0000-0000-00003A160000}"/>
    <cellStyle name="Obično 3 3 3 3 2 19 2" xfId="7819" xr:uid="{00000000-0005-0000-0000-00003B160000}"/>
    <cellStyle name="Obično 3 3 3 3 2 2" xfId="4076" xr:uid="{00000000-0005-0000-0000-00003C160000}"/>
    <cellStyle name="Obično 3 3 3 3 2 2 2" xfId="6716" xr:uid="{00000000-0005-0000-0000-00003D160000}"/>
    <cellStyle name="Obično 3 3 3 3 2 20" xfId="4077" xr:uid="{00000000-0005-0000-0000-00003E160000}"/>
    <cellStyle name="Obično 3 3 3 3 2 20 2" xfId="5922" xr:uid="{00000000-0005-0000-0000-00003F160000}"/>
    <cellStyle name="Obično 3 3 3 3 2 20 3" xfId="5507" xr:uid="{00000000-0005-0000-0000-000040160000}"/>
    <cellStyle name="Obično 3 3 3 3 2 20 4" xfId="7888" xr:uid="{00000000-0005-0000-0000-000041160000}"/>
    <cellStyle name="Obično 3 3 3 3 2 21" xfId="4078" xr:uid="{00000000-0005-0000-0000-000042160000}"/>
    <cellStyle name="Obično 3 3 3 3 2 21 2" xfId="5693" xr:uid="{00000000-0005-0000-0000-000043160000}"/>
    <cellStyle name="Obično 3 3 3 3 2 21 3" xfId="5532" xr:uid="{00000000-0005-0000-0000-000044160000}"/>
    <cellStyle name="Obično 3 3 3 3 2 21 4" xfId="7958" xr:uid="{00000000-0005-0000-0000-000045160000}"/>
    <cellStyle name="Obično 3 3 3 3 2 22" xfId="4079" xr:uid="{00000000-0005-0000-0000-000046160000}"/>
    <cellStyle name="Obično 3 3 3 3 2 22 2" xfId="5891" xr:uid="{00000000-0005-0000-0000-000047160000}"/>
    <cellStyle name="Obično 3 3 3 3 2 22 3" xfId="5557" xr:uid="{00000000-0005-0000-0000-000048160000}"/>
    <cellStyle name="Obično 3 3 3 3 2 22 4" xfId="8028" xr:uid="{00000000-0005-0000-0000-000049160000}"/>
    <cellStyle name="Obično 3 3 3 3 2 23" xfId="4080" xr:uid="{00000000-0005-0000-0000-00004A160000}"/>
    <cellStyle name="Obično 3 3 3 3 2 23 2" xfId="5824" xr:uid="{00000000-0005-0000-0000-00004B160000}"/>
    <cellStyle name="Obično 3 3 3 3 2 23 3" xfId="5582" xr:uid="{00000000-0005-0000-0000-00004C160000}"/>
    <cellStyle name="Obično 3 3 3 3 2 23 4" xfId="8098" xr:uid="{00000000-0005-0000-0000-00004D160000}"/>
    <cellStyle name="Obično 3 3 3 3 2 24" xfId="4081" xr:uid="{00000000-0005-0000-0000-00004E160000}"/>
    <cellStyle name="Obično 3 3 3 3 2 24 2" xfId="6205" xr:uid="{00000000-0005-0000-0000-00004F160000}"/>
    <cellStyle name="Obično 3 3 3 3 2 24 3" xfId="5622" xr:uid="{00000000-0005-0000-0000-000050160000}"/>
    <cellStyle name="Obično 3 3 3 3 2 24 4" xfId="8195" xr:uid="{00000000-0005-0000-0000-000051160000}"/>
    <cellStyle name="Obično 3 3 3 3 2 25" xfId="6459" xr:uid="{00000000-0005-0000-0000-000052160000}"/>
    <cellStyle name="Obično 3 3 3 3 2 3" xfId="4082" xr:uid="{00000000-0005-0000-0000-000053160000}"/>
    <cellStyle name="Obično 3 3 3 3 2 3 2" xfId="6136" xr:uid="{00000000-0005-0000-0000-000054160000}"/>
    <cellStyle name="Obično 3 3 3 3 2 3 3" xfId="5145" xr:uid="{00000000-0005-0000-0000-000055160000}"/>
    <cellStyle name="Obično 3 3 3 3 2 3 4" xfId="6555" xr:uid="{00000000-0005-0000-0000-000056160000}"/>
    <cellStyle name="Obično 3 3 3 3 2 4" xfId="4083" xr:uid="{00000000-0005-0000-0000-000057160000}"/>
    <cellStyle name="Obično 3 3 3 3 2 4 2" xfId="6051" xr:uid="{00000000-0005-0000-0000-000058160000}"/>
    <cellStyle name="Obično 3 3 3 3 2 4 3" xfId="5163" xr:uid="{00000000-0005-0000-0000-000059160000}"/>
    <cellStyle name="Obično 3 3 3 3 2 4 4" xfId="6740" xr:uid="{00000000-0005-0000-0000-00005A160000}"/>
    <cellStyle name="Obično 3 3 3 3 2 5" xfId="4084" xr:uid="{00000000-0005-0000-0000-00005B160000}"/>
    <cellStyle name="Obično 3 3 3 3 2 5 2" xfId="5920" xr:uid="{00000000-0005-0000-0000-00005C160000}"/>
    <cellStyle name="Obično 3 3 3 3 2 5 3" xfId="5133" xr:uid="{00000000-0005-0000-0000-00005D160000}"/>
    <cellStyle name="Obično 3 3 3 3 2 5 4" xfId="6503" xr:uid="{00000000-0005-0000-0000-00005E160000}"/>
    <cellStyle name="Obično 3 3 3 3 2 6" xfId="4085" xr:uid="{00000000-0005-0000-0000-00005F160000}"/>
    <cellStyle name="Obično 3 3 3 3 2 6 2" xfId="6190" xr:uid="{00000000-0005-0000-0000-000060160000}"/>
    <cellStyle name="Obično 3 3 3 3 2 6 3" xfId="5191" xr:uid="{00000000-0005-0000-0000-000061160000}"/>
    <cellStyle name="Obično 3 3 3 3 2 6 4" xfId="6827" xr:uid="{00000000-0005-0000-0000-000062160000}"/>
    <cellStyle name="Obično 3 3 3 3 2 7" xfId="4086" xr:uid="{00000000-0005-0000-0000-000063160000}"/>
    <cellStyle name="Obično 3 3 3 3 2 7 2" xfId="6047" xr:uid="{00000000-0005-0000-0000-000064160000}"/>
    <cellStyle name="Obično 3 3 3 3 2 7 3" xfId="5202" xr:uid="{00000000-0005-0000-0000-000065160000}"/>
    <cellStyle name="Obično 3 3 3 3 2 7 4" xfId="6892" xr:uid="{00000000-0005-0000-0000-000066160000}"/>
    <cellStyle name="Obično 3 3 3 3 2 8" xfId="4087" xr:uid="{00000000-0005-0000-0000-000067160000}"/>
    <cellStyle name="Obično 3 3 3 3 2 8 2" xfId="6048" xr:uid="{00000000-0005-0000-0000-000068160000}"/>
    <cellStyle name="Obično 3 3 3 3 2 8 3" xfId="5251" xr:uid="{00000000-0005-0000-0000-000069160000}"/>
    <cellStyle name="Obično 3 3 3 3 2 8 4" xfId="7070" xr:uid="{00000000-0005-0000-0000-00006A160000}"/>
    <cellStyle name="Obično 3 3 3 3 2 9" xfId="4088" xr:uid="{00000000-0005-0000-0000-00006B160000}"/>
    <cellStyle name="Obično 3 3 3 3 2 9 2" xfId="5870" xr:uid="{00000000-0005-0000-0000-00006C160000}"/>
    <cellStyle name="Obično 3 3 3 3 2 9 3" xfId="5249" xr:uid="{00000000-0005-0000-0000-00006D160000}"/>
    <cellStyle name="Obično 3 3 3 3 2 9 4" xfId="6953" xr:uid="{00000000-0005-0000-0000-00006E160000}"/>
    <cellStyle name="Obično 3 3 3 3 20" xfId="4089" xr:uid="{00000000-0005-0000-0000-00006F160000}"/>
    <cellStyle name="Obično 3 3 3 3 20 2" xfId="5769" xr:uid="{00000000-0005-0000-0000-000070160000}"/>
    <cellStyle name="Obično 3 3 3 3 20 3" xfId="5482" xr:uid="{00000000-0005-0000-0000-000071160000}"/>
    <cellStyle name="Obično 3 3 3 3 20 4" xfId="7818" xr:uid="{00000000-0005-0000-0000-000072160000}"/>
    <cellStyle name="Obično 3 3 3 3 21" xfId="4090" xr:uid="{00000000-0005-0000-0000-000073160000}"/>
    <cellStyle name="Obično 3 3 3 3 21 2" xfId="6241" xr:uid="{00000000-0005-0000-0000-000074160000}"/>
    <cellStyle name="Obično 3 3 3 3 21 3" xfId="5506" xr:uid="{00000000-0005-0000-0000-000075160000}"/>
    <cellStyle name="Obično 3 3 3 3 21 4" xfId="7887" xr:uid="{00000000-0005-0000-0000-000076160000}"/>
    <cellStyle name="Obično 3 3 3 3 22" xfId="4091" xr:uid="{00000000-0005-0000-0000-000077160000}"/>
    <cellStyle name="Obično 3 3 3 3 22 2" xfId="5961" xr:uid="{00000000-0005-0000-0000-000078160000}"/>
    <cellStyle name="Obično 3 3 3 3 22 3" xfId="5531" xr:uid="{00000000-0005-0000-0000-000079160000}"/>
    <cellStyle name="Obično 3 3 3 3 22 4" xfId="7957" xr:uid="{00000000-0005-0000-0000-00007A160000}"/>
    <cellStyle name="Obično 3 3 3 3 23" xfId="4092" xr:uid="{00000000-0005-0000-0000-00007B160000}"/>
    <cellStyle name="Obično 3 3 3 3 23 2" xfId="6345" xr:uid="{00000000-0005-0000-0000-00007C160000}"/>
    <cellStyle name="Obično 3 3 3 3 23 3" xfId="5556" xr:uid="{00000000-0005-0000-0000-00007D160000}"/>
    <cellStyle name="Obično 3 3 3 3 23 4" xfId="8027" xr:uid="{00000000-0005-0000-0000-00007E160000}"/>
    <cellStyle name="Obično 3 3 3 3 24" xfId="4093" xr:uid="{00000000-0005-0000-0000-00007F160000}"/>
    <cellStyle name="Obično 3 3 3 3 24 2" xfId="5862" xr:uid="{00000000-0005-0000-0000-000080160000}"/>
    <cellStyle name="Obično 3 3 3 3 24 3" xfId="5581" xr:uid="{00000000-0005-0000-0000-000081160000}"/>
    <cellStyle name="Obično 3 3 3 3 24 4" xfId="8097" xr:uid="{00000000-0005-0000-0000-000082160000}"/>
    <cellStyle name="Obično 3 3 3 3 25" xfId="4094" xr:uid="{00000000-0005-0000-0000-000083160000}"/>
    <cellStyle name="Obično 3 3 3 3 25 2" xfId="6016" xr:uid="{00000000-0005-0000-0000-000084160000}"/>
    <cellStyle name="Obično 3 3 3 3 25 3" xfId="5621" xr:uid="{00000000-0005-0000-0000-000085160000}"/>
    <cellStyle name="Obično 3 3 3 3 25 4" xfId="8194" xr:uid="{00000000-0005-0000-0000-000086160000}"/>
    <cellStyle name="Obično 3 3 3 3 26" xfId="6458" xr:uid="{00000000-0005-0000-0000-000087160000}"/>
    <cellStyle name="Obično 3 3 3 3 3" xfId="4095" xr:uid="{00000000-0005-0000-0000-000088160000}"/>
    <cellStyle name="Obično 3 3 3 3 3 2" xfId="6026" xr:uid="{00000000-0005-0000-0000-000089160000}"/>
    <cellStyle name="Obično 3 3 3 3 3 3" xfId="5151" xr:uid="{00000000-0005-0000-0000-00008A160000}"/>
    <cellStyle name="Obično 3 3 3 3 3 4" xfId="6715" xr:uid="{00000000-0005-0000-0000-00008B160000}"/>
    <cellStyle name="Obično 3 3 3 3 4" xfId="4096" xr:uid="{00000000-0005-0000-0000-00008C160000}"/>
    <cellStyle name="Obično 3 3 3 3 4 2" xfId="6238" xr:uid="{00000000-0005-0000-0000-00008D160000}"/>
    <cellStyle name="Obično 3 3 3 3 4 3" xfId="5146" xr:uid="{00000000-0005-0000-0000-00008E160000}"/>
    <cellStyle name="Obično 3 3 3 3 4 4" xfId="6556" xr:uid="{00000000-0005-0000-0000-00008F160000}"/>
    <cellStyle name="Obično 3 3 3 3 5" xfId="4097" xr:uid="{00000000-0005-0000-0000-000090160000}"/>
    <cellStyle name="Obično 3 3 3 3 5 2" xfId="5993" xr:uid="{00000000-0005-0000-0000-000091160000}"/>
    <cellStyle name="Obično 3 3 3 3 5 3" xfId="5162" xr:uid="{00000000-0005-0000-0000-000092160000}"/>
    <cellStyle name="Obično 3 3 3 3 5 4" xfId="6739" xr:uid="{00000000-0005-0000-0000-000093160000}"/>
    <cellStyle name="Obično 3 3 3 3 6" xfId="4098" xr:uid="{00000000-0005-0000-0000-000094160000}"/>
    <cellStyle name="Obično 3 3 3 3 6 2" xfId="5889" xr:uid="{00000000-0005-0000-0000-000095160000}"/>
    <cellStyle name="Obično 3 3 3 3 6 3" xfId="5134" xr:uid="{00000000-0005-0000-0000-000096160000}"/>
    <cellStyle name="Obično 3 3 3 3 6 4" xfId="6504" xr:uid="{00000000-0005-0000-0000-000097160000}"/>
    <cellStyle name="Obično 3 3 3 3 7" xfId="4099" xr:uid="{00000000-0005-0000-0000-000098160000}"/>
    <cellStyle name="Obično 3 3 3 3 7 2" xfId="5689" xr:uid="{00000000-0005-0000-0000-000099160000}"/>
    <cellStyle name="Obično 3 3 3 3 7 3" xfId="5190" xr:uid="{00000000-0005-0000-0000-00009A160000}"/>
    <cellStyle name="Obično 3 3 3 3 7 4" xfId="6826" xr:uid="{00000000-0005-0000-0000-00009B160000}"/>
    <cellStyle name="Obično 3 3 3 3 8" xfId="4100" xr:uid="{00000000-0005-0000-0000-00009C160000}"/>
    <cellStyle name="Obično 3 3 3 3 8 2" xfId="6370" xr:uid="{00000000-0005-0000-0000-00009D160000}"/>
    <cellStyle name="Obično 3 3 3 3 8 3" xfId="5201" xr:uid="{00000000-0005-0000-0000-00009E160000}"/>
    <cellStyle name="Obično 3 3 3 3 8 4" xfId="6891" xr:uid="{00000000-0005-0000-0000-00009F160000}"/>
    <cellStyle name="Obično 3 3 3 3 9" xfId="4101" xr:uid="{00000000-0005-0000-0000-0000A0160000}"/>
    <cellStyle name="Obično 3 3 3 3 9 2" xfId="5839" xr:uid="{00000000-0005-0000-0000-0000A1160000}"/>
    <cellStyle name="Obično 3 3 3 3 9 3" xfId="5250" xr:uid="{00000000-0005-0000-0000-0000A2160000}"/>
    <cellStyle name="Obično 3 3 3 3 9 4" xfId="7069" xr:uid="{00000000-0005-0000-0000-0000A3160000}"/>
    <cellStyle name="Obično 3 3 3 4" xfId="4102" xr:uid="{00000000-0005-0000-0000-0000A4160000}"/>
    <cellStyle name="Obično 3 3 3 4 10" xfId="4103" xr:uid="{00000000-0005-0000-0000-0000A5160000}"/>
    <cellStyle name="Obično 3 3 3 4 10 2" xfId="5766" xr:uid="{00000000-0005-0000-0000-0000A6160000}"/>
    <cellStyle name="Obično 3 3 3 4 10 3" xfId="5275" xr:uid="{00000000-0005-0000-0000-0000A7160000}"/>
    <cellStyle name="Obično 3 3 3 4 10 4" xfId="7125" xr:uid="{00000000-0005-0000-0000-0000A8160000}"/>
    <cellStyle name="Obično 3 3 3 4 11" xfId="4104" xr:uid="{00000000-0005-0000-0000-0000A9160000}"/>
    <cellStyle name="Obično 3 3 3 4 11 2" xfId="5985" xr:uid="{00000000-0005-0000-0000-0000AA160000}"/>
    <cellStyle name="Obično 3 3 3 4 11 3" xfId="5298" xr:uid="{00000000-0005-0000-0000-0000AB160000}"/>
    <cellStyle name="Obično 3 3 3 4 11 4" xfId="7193" xr:uid="{00000000-0005-0000-0000-0000AC160000}"/>
    <cellStyle name="Obično 3 3 3 4 12" xfId="4105" xr:uid="{00000000-0005-0000-0000-0000AD160000}"/>
    <cellStyle name="Obično 3 3 3 4 12 2" xfId="6332" xr:uid="{00000000-0005-0000-0000-0000AE160000}"/>
    <cellStyle name="Obično 3 3 3 4 12 3" xfId="5344" xr:uid="{00000000-0005-0000-0000-0000AF160000}"/>
    <cellStyle name="Obično 3 3 3 4 12 4" xfId="7418" xr:uid="{00000000-0005-0000-0000-0000B0160000}"/>
    <cellStyle name="Obično 3 3 3 4 13" xfId="4106" xr:uid="{00000000-0005-0000-0000-0000B1160000}"/>
    <cellStyle name="Obično 3 3 3 4 13 2" xfId="5820" xr:uid="{00000000-0005-0000-0000-0000B2160000}"/>
    <cellStyle name="Obično 3 3 3 4 13 3" xfId="5343" xr:uid="{00000000-0005-0000-0000-0000B3160000}"/>
    <cellStyle name="Obično 3 3 3 4 13 4" xfId="7252" xr:uid="{00000000-0005-0000-0000-0000B4160000}"/>
    <cellStyle name="Obično 3 3 3 4 14" xfId="4107" xr:uid="{00000000-0005-0000-0000-0000B5160000}"/>
    <cellStyle name="Obično 3 3 3 4 14 2" xfId="5777" xr:uid="{00000000-0005-0000-0000-0000B6160000}"/>
    <cellStyle name="Obično 3 3 3 4 14 3" xfId="5367" xr:uid="{00000000-0005-0000-0000-0000B7160000}"/>
    <cellStyle name="Obično 3 3 3 4 14 4" xfId="7475" xr:uid="{00000000-0005-0000-0000-0000B8160000}"/>
    <cellStyle name="Obično 3 3 3 4 15" xfId="4108" xr:uid="{00000000-0005-0000-0000-0000B9160000}"/>
    <cellStyle name="Obično 3 3 3 4 15 2" xfId="5778" xr:uid="{00000000-0005-0000-0000-0000BA160000}"/>
    <cellStyle name="Obično 3 3 3 4 15 3" xfId="5390" xr:uid="{00000000-0005-0000-0000-0000BB160000}"/>
    <cellStyle name="Obično 3 3 3 4 15 4" xfId="7546" xr:uid="{00000000-0005-0000-0000-0000BC160000}"/>
    <cellStyle name="Obično 3 3 3 4 16" xfId="4109" xr:uid="{00000000-0005-0000-0000-0000BD160000}"/>
    <cellStyle name="Obično 3 3 3 4 16 2" xfId="5817" xr:uid="{00000000-0005-0000-0000-0000BE160000}"/>
    <cellStyle name="Obično 3 3 3 4 16 3" xfId="5413" xr:uid="{00000000-0005-0000-0000-0000BF160000}"/>
    <cellStyle name="Obično 3 3 3 4 16 4" xfId="7615" xr:uid="{00000000-0005-0000-0000-0000C0160000}"/>
    <cellStyle name="Obično 3 3 3 4 17" xfId="4110" xr:uid="{00000000-0005-0000-0000-0000C1160000}"/>
    <cellStyle name="Obično 3 3 3 4 17 2" xfId="6317" xr:uid="{00000000-0005-0000-0000-0000C2160000}"/>
    <cellStyle name="Obično 3 3 3 4 17 3" xfId="5436" xr:uid="{00000000-0005-0000-0000-0000C3160000}"/>
    <cellStyle name="Obično 3 3 3 4 17 4" xfId="7684" xr:uid="{00000000-0005-0000-0000-0000C4160000}"/>
    <cellStyle name="Obično 3 3 3 4 18" xfId="4111" xr:uid="{00000000-0005-0000-0000-0000C5160000}"/>
    <cellStyle name="Obično 3 3 3 4 18 2" xfId="6281" xr:uid="{00000000-0005-0000-0000-0000C6160000}"/>
    <cellStyle name="Obično 3 3 3 4 18 3" xfId="5459" xr:uid="{00000000-0005-0000-0000-0000C7160000}"/>
    <cellStyle name="Obično 3 3 3 4 18 4" xfId="7752" xr:uid="{00000000-0005-0000-0000-0000C8160000}"/>
    <cellStyle name="Obično 3 3 3 4 19" xfId="4112" xr:uid="{00000000-0005-0000-0000-0000C9160000}"/>
    <cellStyle name="Obično 3 3 3 4 19 2" xfId="6099" xr:uid="{00000000-0005-0000-0000-0000CA160000}"/>
    <cellStyle name="Obično 3 3 3 4 19 3" xfId="5483" xr:uid="{00000000-0005-0000-0000-0000CB160000}"/>
    <cellStyle name="Obično 3 3 3 4 19 4" xfId="7820" xr:uid="{00000000-0005-0000-0000-0000CC160000}"/>
    <cellStyle name="Obično 3 3 3 4 2" xfId="4113" xr:uid="{00000000-0005-0000-0000-0000CD160000}"/>
    <cellStyle name="Obično 3 3 3 4 2 2" xfId="6369" xr:uid="{00000000-0005-0000-0000-0000CE160000}"/>
    <cellStyle name="Obično 3 3 3 4 2 3" xfId="5152" xr:uid="{00000000-0005-0000-0000-0000CF160000}"/>
    <cellStyle name="Obično 3 3 3 4 2 4" xfId="6717" xr:uid="{00000000-0005-0000-0000-0000D0160000}"/>
    <cellStyle name="Obično 3 3 3 4 20" xfId="4114" xr:uid="{00000000-0005-0000-0000-0000D1160000}"/>
    <cellStyle name="Obično 3 3 3 4 20 2" xfId="5686" xr:uid="{00000000-0005-0000-0000-0000D2160000}"/>
    <cellStyle name="Obično 3 3 3 4 20 3" xfId="5508" xr:uid="{00000000-0005-0000-0000-0000D3160000}"/>
    <cellStyle name="Obično 3 3 3 4 20 4" xfId="7889" xr:uid="{00000000-0005-0000-0000-0000D4160000}"/>
    <cellStyle name="Obično 3 3 3 4 21" xfId="4115" xr:uid="{00000000-0005-0000-0000-0000D5160000}"/>
    <cellStyle name="Obično 3 3 3 4 21 2" xfId="5678" xr:uid="{00000000-0005-0000-0000-0000D6160000}"/>
    <cellStyle name="Obično 3 3 3 4 21 3" xfId="5533" xr:uid="{00000000-0005-0000-0000-0000D7160000}"/>
    <cellStyle name="Obično 3 3 3 4 21 4" xfId="7959" xr:uid="{00000000-0005-0000-0000-0000D8160000}"/>
    <cellStyle name="Obično 3 3 3 4 22" xfId="4116" xr:uid="{00000000-0005-0000-0000-0000D9160000}"/>
    <cellStyle name="Obično 3 3 3 4 22 2" xfId="6130" xr:uid="{00000000-0005-0000-0000-0000DA160000}"/>
    <cellStyle name="Obično 3 3 3 4 22 3" xfId="5558" xr:uid="{00000000-0005-0000-0000-0000DB160000}"/>
    <cellStyle name="Obično 3 3 3 4 22 4" xfId="8029" xr:uid="{00000000-0005-0000-0000-0000DC160000}"/>
    <cellStyle name="Obično 3 3 3 4 23" xfId="4117" xr:uid="{00000000-0005-0000-0000-0000DD160000}"/>
    <cellStyle name="Obično 3 3 3 4 23 2" xfId="6213" xr:uid="{00000000-0005-0000-0000-0000DE160000}"/>
    <cellStyle name="Obično 3 3 3 4 23 3" xfId="5583" xr:uid="{00000000-0005-0000-0000-0000DF160000}"/>
    <cellStyle name="Obično 3 3 3 4 23 4" xfId="8099" xr:uid="{00000000-0005-0000-0000-0000E0160000}"/>
    <cellStyle name="Obično 3 3 3 4 24" xfId="4118" xr:uid="{00000000-0005-0000-0000-0000E1160000}"/>
    <cellStyle name="Obično 3 3 3 4 24 2" xfId="6018" xr:uid="{00000000-0005-0000-0000-0000E2160000}"/>
    <cellStyle name="Obično 3 3 3 4 24 3" xfId="5623" xr:uid="{00000000-0005-0000-0000-0000E3160000}"/>
    <cellStyle name="Obično 3 3 3 4 24 4" xfId="8196" xr:uid="{00000000-0005-0000-0000-0000E4160000}"/>
    <cellStyle name="Obično 3 3 3 4 25" xfId="6045" xr:uid="{00000000-0005-0000-0000-0000E5160000}"/>
    <cellStyle name="Obično 3 3 3 4 26" xfId="4968" xr:uid="{00000000-0005-0000-0000-0000E6160000}"/>
    <cellStyle name="Obično 3 3 3 4 27" xfId="6460" xr:uid="{00000000-0005-0000-0000-0000E7160000}"/>
    <cellStyle name="Obično 3 3 3 4 3" xfId="4119" xr:uid="{00000000-0005-0000-0000-0000E8160000}"/>
    <cellStyle name="Obično 3 3 3 4 3 2" xfId="5728" xr:uid="{00000000-0005-0000-0000-0000E9160000}"/>
    <cellStyle name="Obično 3 3 3 4 3 3" xfId="5144" xr:uid="{00000000-0005-0000-0000-0000EA160000}"/>
    <cellStyle name="Obično 3 3 3 4 3 4" xfId="6554" xr:uid="{00000000-0005-0000-0000-0000EB160000}"/>
    <cellStyle name="Obično 3 3 3 4 4" xfId="4120" xr:uid="{00000000-0005-0000-0000-0000EC160000}"/>
    <cellStyle name="Obično 3 3 3 4 4 2" xfId="5793" xr:uid="{00000000-0005-0000-0000-0000ED160000}"/>
    <cellStyle name="Obično 3 3 3 4 4 3" xfId="5164" xr:uid="{00000000-0005-0000-0000-0000EE160000}"/>
    <cellStyle name="Obično 3 3 3 4 4 4" xfId="6741" xr:uid="{00000000-0005-0000-0000-0000EF160000}"/>
    <cellStyle name="Obično 3 3 3 4 5" xfId="4121" xr:uid="{00000000-0005-0000-0000-0000F0160000}"/>
    <cellStyle name="Obično 3 3 3 4 5 2" xfId="6380" xr:uid="{00000000-0005-0000-0000-0000F1160000}"/>
    <cellStyle name="Obično 3 3 3 4 5 3" xfId="5132" xr:uid="{00000000-0005-0000-0000-0000F2160000}"/>
    <cellStyle name="Obično 3 3 3 4 5 4" xfId="6502" xr:uid="{00000000-0005-0000-0000-0000F3160000}"/>
    <cellStyle name="Obično 3 3 3 4 6" xfId="4122" xr:uid="{00000000-0005-0000-0000-0000F4160000}"/>
    <cellStyle name="Obično 3 3 3 4 6 2" xfId="6188" xr:uid="{00000000-0005-0000-0000-0000F5160000}"/>
    <cellStyle name="Obično 3 3 3 4 6 3" xfId="5192" xr:uid="{00000000-0005-0000-0000-0000F6160000}"/>
    <cellStyle name="Obično 3 3 3 4 6 4" xfId="6828" xr:uid="{00000000-0005-0000-0000-0000F7160000}"/>
    <cellStyle name="Obično 3 3 3 4 7" xfId="4123" xr:uid="{00000000-0005-0000-0000-0000F8160000}"/>
    <cellStyle name="Obično 3 3 3 4 7 2" xfId="6183" xr:uid="{00000000-0005-0000-0000-0000F9160000}"/>
    <cellStyle name="Obično 3 3 3 4 7 3" xfId="5203" xr:uid="{00000000-0005-0000-0000-0000FA160000}"/>
    <cellStyle name="Obično 3 3 3 4 7 4" xfId="6893" xr:uid="{00000000-0005-0000-0000-0000FB160000}"/>
    <cellStyle name="Obično 3 3 3 4 8" xfId="4124" xr:uid="{00000000-0005-0000-0000-0000FC160000}"/>
    <cellStyle name="Obično 3 3 3 4 8 2" xfId="6098" xr:uid="{00000000-0005-0000-0000-0000FD160000}"/>
    <cellStyle name="Obično 3 3 3 4 8 3" xfId="5252" xr:uid="{00000000-0005-0000-0000-0000FE160000}"/>
    <cellStyle name="Obično 3 3 3 4 8 4" xfId="7071" xr:uid="{00000000-0005-0000-0000-0000FF160000}"/>
    <cellStyle name="Obično 3 3 3 4 9" xfId="4125" xr:uid="{00000000-0005-0000-0000-000000170000}"/>
    <cellStyle name="Obično 3 3 3 4 9 2" xfId="5718" xr:uid="{00000000-0005-0000-0000-000001170000}"/>
    <cellStyle name="Obično 3 3 3 4 9 3" xfId="5248" xr:uid="{00000000-0005-0000-0000-000002170000}"/>
    <cellStyle name="Obično 3 3 3 4 9 4" xfId="6952" xr:uid="{00000000-0005-0000-0000-000003170000}"/>
    <cellStyle name="Obično 3 3 3 5" xfId="4126" xr:uid="{00000000-0005-0000-0000-000004170000}"/>
    <cellStyle name="Obično 3 3 3 5 10" xfId="4127" xr:uid="{00000000-0005-0000-0000-000005170000}"/>
    <cellStyle name="Obično 3 3 3 5 10 2" xfId="6290" xr:uid="{00000000-0005-0000-0000-000006170000}"/>
    <cellStyle name="Obično 3 3 3 5 10 3" xfId="5276" xr:uid="{00000000-0005-0000-0000-000007170000}"/>
    <cellStyle name="Obično 3 3 3 5 10 4" xfId="7126" xr:uid="{00000000-0005-0000-0000-000008170000}"/>
    <cellStyle name="Obično 3 3 3 5 11" xfId="4128" xr:uid="{00000000-0005-0000-0000-000009170000}"/>
    <cellStyle name="Obično 3 3 3 5 11 2" xfId="5902" xr:uid="{00000000-0005-0000-0000-00000A170000}"/>
    <cellStyle name="Obično 3 3 3 5 11 3" xfId="5299" xr:uid="{00000000-0005-0000-0000-00000B170000}"/>
    <cellStyle name="Obično 3 3 3 5 11 4" xfId="7194" xr:uid="{00000000-0005-0000-0000-00000C170000}"/>
    <cellStyle name="Obično 3 3 3 5 12" xfId="4129" xr:uid="{00000000-0005-0000-0000-00000D170000}"/>
    <cellStyle name="Obično 3 3 3 5 12 2" xfId="6020" xr:uid="{00000000-0005-0000-0000-00000E170000}"/>
    <cellStyle name="Obično 3 3 3 5 12 3" xfId="5345" xr:uid="{00000000-0005-0000-0000-00000F170000}"/>
    <cellStyle name="Obično 3 3 3 5 12 4" xfId="7419" xr:uid="{00000000-0005-0000-0000-000010170000}"/>
    <cellStyle name="Obično 3 3 3 5 13" xfId="4130" xr:uid="{00000000-0005-0000-0000-000011170000}"/>
    <cellStyle name="Obično 3 3 3 5 13 2" xfId="6034" xr:uid="{00000000-0005-0000-0000-000012170000}"/>
    <cellStyle name="Obično 3 3 3 5 13 3" xfId="5342" xr:uid="{00000000-0005-0000-0000-000013170000}"/>
    <cellStyle name="Obično 3 3 3 5 13 4" xfId="7251" xr:uid="{00000000-0005-0000-0000-000014170000}"/>
    <cellStyle name="Obično 3 3 3 5 14" xfId="4131" xr:uid="{00000000-0005-0000-0000-000015170000}"/>
    <cellStyle name="Obično 3 3 3 5 14 2" xfId="6080" xr:uid="{00000000-0005-0000-0000-000016170000}"/>
    <cellStyle name="Obično 3 3 3 5 14 3" xfId="5368" xr:uid="{00000000-0005-0000-0000-000017170000}"/>
    <cellStyle name="Obično 3 3 3 5 14 4" xfId="7476" xr:uid="{00000000-0005-0000-0000-000018170000}"/>
    <cellStyle name="Obično 3 3 3 5 15" xfId="4132" xr:uid="{00000000-0005-0000-0000-000019170000}"/>
    <cellStyle name="Obično 3 3 3 5 15 2" xfId="6340" xr:uid="{00000000-0005-0000-0000-00001A170000}"/>
    <cellStyle name="Obično 3 3 3 5 15 3" xfId="5391" xr:uid="{00000000-0005-0000-0000-00001B170000}"/>
    <cellStyle name="Obično 3 3 3 5 15 4" xfId="7547" xr:uid="{00000000-0005-0000-0000-00001C170000}"/>
    <cellStyle name="Obično 3 3 3 5 16" xfId="4133" xr:uid="{00000000-0005-0000-0000-00001D170000}"/>
    <cellStyle name="Obično 3 3 3 5 16 2" xfId="5999" xr:uid="{00000000-0005-0000-0000-00001E170000}"/>
    <cellStyle name="Obično 3 3 3 5 16 3" xfId="5414" xr:uid="{00000000-0005-0000-0000-00001F170000}"/>
    <cellStyle name="Obično 3 3 3 5 16 4" xfId="7616" xr:uid="{00000000-0005-0000-0000-000020170000}"/>
    <cellStyle name="Obično 3 3 3 5 17" xfId="4134" xr:uid="{00000000-0005-0000-0000-000021170000}"/>
    <cellStyle name="Obično 3 3 3 5 17 2" xfId="6307" xr:uid="{00000000-0005-0000-0000-000022170000}"/>
    <cellStyle name="Obično 3 3 3 5 17 3" xfId="5437" xr:uid="{00000000-0005-0000-0000-000023170000}"/>
    <cellStyle name="Obično 3 3 3 5 17 4" xfId="7685" xr:uid="{00000000-0005-0000-0000-000024170000}"/>
    <cellStyle name="Obično 3 3 3 5 18" xfId="4135" xr:uid="{00000000-0005-0000-0000-000025170000}"/>
    <cellStyle name="Obično 3 3 3 5 18 2" xfId="5908" xr:uid="{00000000-0005-0000-0000-000026170000}"/>
    <cellStyle name="Obično 3 3 3 5 18 3" xfId="5460" xr:uid="{00000000-0005-0000-0000-000027170000}"/>
    <cellStyle name="Obično 3 3 3 5 18 4" xfId="7753" xr:uid="{00000000-0005-0000-0000-000028170000}"/>
    <cellStyle name="Obično 3 3 3 5 19" xfId="4136" xr:uid="{00000000-0005-0000-0000-000029170000}"/>
    <cellStyle name="Obično 3 3 3 5 19 2" xfId="5786" xr:uid="{00000000-0005-0000-0000-00002A170000}"/>
    <cellStyle name="Obično 3 3 3 5 19 3" xfId="5484" xr:uid="{00000000-0005-0000-0000-00002B170000}"/>
    <cellStyle name="Obično 3 3 3 5 19 4" xfId="7821" xr:uid="{00000000-0005-0000-0000-00002C170000}"/>
    <cellStyle name="Obično 3 3 3 5 2" xfId="4137" xr:uid="{00000000-0005-0000-0000-00002D170000}"/>
    <cellStyle name="Obično 3 3 3 5 2 2" xfId="6102" xr:uid="{00000000-0005-0000-0000-00002E170000}"/>
    <cellStyle name="Obično 3 3 3 5 2 3" xfId="5153" xr:uid="{00000000-0005-0000-0000-00002F170000}"/>
    <cellStyle name="Obično 3 3 3 5 2 4" xfId="6718" xr:uid="{00000000-0005-0000-0000-000030170000}"/>
    <cellStyle name="Obično 3 3 3 5 20" xfId="4138" xr:uid="{00000000-0005-0000-0000-000031170000}"/>
    <cellStyle name="Obično 3 3 3 5 20 2" xfId="5711" xr:uid="{00000000-0005-0000-0000-000032170000}"/>
    <cellStyle name="Obično 3 3 3 5 20 3" xfId="5509" xr:uid="{00000000-0005-0000-0000-000033170000}"/>
    <cellStyle name="Obično 3 3 3 5 20 4" xfId="7890" xr:uid="{00000000-0005-0000-0000-000034170000}"/>
    <cellStyle name="Obično 3 3 3 5 21" xfId="4139" xr:uid="{00000000-0005-0000-0000-000035170000}"/>
    <cellStyle name="Obično 3 3 3 5 21 2" xfId="6295" xr:uid="{00000000-0005-0000-0000-000036170000}"/>
    <cellStyle name="Obično 3 3 3 5 21 3" xfId="5534" xr:uid="{00000000-0005-0000-0000-000037170000}"/>
    <cellStyle name="Obično 3 3 3 5 21 4" xfId="7960" xr:uid="{00000000-0005-0000-0000-000038170000}"/>
    <cellStyle name="Obično 3 3 3 5 22" xfId="4140" xr:uid="{00000000-0005-0000-0000-000039170000}"/>
    <cellStyle name="Obično 3 3 3 5 22 2" xfId="6126" xr:uid="{00000000-0005-0000-0000-00003A170000}"/>
    <cellStyle name="Obično 3 3 3 5 22 3" xfId="5559" xr:uid="{00000000-0005-0000-0000-00003B170000}"/>
    <cellStyle name="Obično 3 3 3 5 22 4" xfId="8030" xr:uid="{00000000-0005-0000-0000-00003C170000}"/>
    <cellStyle name="Obično 3 3 3 5 23" xfId="4141" xr:uid="{00000000-0005-0000-0000-00003D170000}"/>
    <cellStyle name="Obično 3 3 3 5 23 2" xfId="5864" xr:uid="{00000000-0005-0000-0000-00003E170000}"/>
    <cellStyle name="Obično 3 3 3 5 23 3" xfId="5584" xr:uid="{00000000-0005-0000-0000-00003F170000}"/>
    <cellStyle name="Obično 3 3 3 5 23 4" xfId="8100" xr:uid="{00000000-0005-0000-0000-000040170000}"/>
    <cellStyle name="Obično 3 3 3 5 24" xfId="4142" xr:uid="{00000000-0005-0000-0000-000041170000}"/>
    <cellStyle name="Obično 3 3 3 5 24 2" xfId="6164" xr:uid="{00000000-0005-0000-0000-000042170000}"/>
    <cellStyle name="Obično 3 3 3 5 24 3" xfId="5624" xr:uid="{00000000-0005-0000-0000-000043170000}"/>
    <cellStyle name="Obično 3 3 3 5 24 4" xfId="8197" xr:uid="{00000000-0005-0000-0000-000044170000}"/>
    <cellStyle name="Obično 3 3 3 5 25" xfId="5854" xr:uid="{00000000-0005-0000-0000-000045170000}"/>
    <cellStyle name="Obično 3 3 3 5 26" xfId="4969" xr:uid="{00000000-0005-0000-0000-000046170000}"/>
    <cellStyle name="Obično 3 3 3 5 27" xfId="6461" xr:uid="{00000000-0005-0000-0000-000047170000}"/>
    <cellStyle name="Obično 3 3 3 5 3" xfId="4143" xr:uid="{00000000-0005-0000-0000-000048170000}"/>
    <cellStyle name="Obično 3 3 3 5 3 2" xfId="6138" xr:uid="{00000000-0005-0000-0000-000049170000}"/>
    <cellStyle name="Obično 3 3 3 5 3 3" xfId="5143" xr:uid="{00000000-0005-0000-0000-00004A170000}"/>
    <cellStyle name="Obično 3 3 3 5 3 4" xfId="6553" xr:uid="{00000000-0005-0000-0000-00004B170000}"/>
    <cellStyle name="Obično 3 3 3 5 4" xfId="4144" xr:uid="{00000000-0005-0000-0000-00004C170000}"/>
    <cellStyle name="Obično 3 3 3 5 4 2" xfId="6139" xr:uid="{00000000-0005-0000-0000-00004D170000}"/>
    <cellStyle name="Obično 3 3 3 5 4 3" xfId="5165" xr:uid="{00000000-0005-0000-0000-00004E170000}"/>
    <cellStyle name="Obično 3 3 3 5 4 4" xfId="6742" xr:uid="{00000000-0005-0000-0000-00004F170000}"/>
    <cellStyle name="Obično 3 3 3 5 5" xfId="4145" xr:uid="{00000000-0005-0000-0000-000050170000}"/>
    <cellStyle name="Obično 3 3 3 5 5 2" xfId="6289" xr:uid="{00000000-0005-0000-0000-000051170000}"/>
    <cellStyle name="Obično 3 3 3 5 5 3" xfId="5131" xr:uid="{00000000-0005-0000-0000-000052170000}"/>
    <cellStyle name="Obično 3 3 3 5 5 4" xfId="6501" xr:uid="{00000000-0005-0000-0000-000053170000}"/>
    <cellStyle name="Obično 3 3 3 5 6" xfId="4146" xr:uid="{00000000-0005-0000-0000-000054170000}"/>
    <cellStyle name="Obično 3 3 3 5 6 2" xfId="6067" xr:uid="{00000000-0005-0000-0000-000055170000}"/>
    <cellStyle name="Obično 3 3 3 5 6 3" xfId="5193" xr:uid="{00000000-0005-0000-0000-000056170000}"/>
    <cellStyle name="Obično 3 3 3 5 6 4" xfId="6829" xr:uid="{00000000-0005-0000-0000-000057170000}"/>
    <cellStyle name="Obično 3 3 3 5 7" xfId="4147" xr:uid="{00000000-0005-0000-0000-000058170000}"/>
    <cellStyle name="Obično 3 3 3 5 7 2" xfId="5907" xr:uid="{00000000-0005-0000-0000-000059170000}"/>
    <cellStyle name="Obično 3 3 3 5 7 3" xfId="5204" xr:uid="{00000000-0005-0000-0000-00005A170000}"/>
    <cellStyle name="Obično 3 3 3 5 7 4" xfId="6894" xr:uid="{00000000-0005-0000-0000-00005B170000}"/>
    <cellStyle name="Obično 3 3 3 5 8" xfId="4148" xr:uid="{00000000-0005-0000-0000-00005C170000}"/>
    <cellStyle name="Obično 3 3 3 5 8 2" xfId="5940" xr:uid="{00000000-0005-0000-0000-00005D170000}"/>
    <cellStyle name="Obično 3 3 3 5 8 3" xfId="5253" xr:uid="{00000000-0005-0000-0000-00005E170000}"/>
    <cellStyle name="Obično 3 3 3 5 8 4" xfId="7072" xr:uid="{00000000-0005-0000-0000-00005F170000}"/>
    <cellStyle name="Obično 3 3 3 5 9" xfId="4149" xr:uid="{00000000-0005-0000-0000-000060170000}"/>
    <cellStyle name="Obično 3 3 3 5 9 2" xfId="6335" xr:uid="{00000000-0005-0000-0000-000061170000}"/>
    <cellStyle name="Obično 3 3 3 5 9 3" xfId="5247" xr:uid="{00000000-0005-0000-0000-000062170000}"/>
    <cellStyle name="Obično 3 3 3 5 9 4" xfId="6951" xr:uid="{00000000-0005-0000-0000-000063170000}"/>
    <cellStyle name="Obično 3 3 3 6" xfId="4150" xr:uid="{00000000-0005-0000-0000-000064170000}"/>
    <cellStyle name="Obično 3 3 3 6 2" xfId="6082" xr:uid="{00000000-0005-0000-0000-000065170000}"/>
    <cellStyle name="Obično 3 3 3 6 3" xfId="5150" xr:uid="{00000000-0005-0000-0000-000066170000}"/>
    <cellStyle name="Obično 3 3 3 6 4" xfId="6711" xr:uid="{00000000-0005-0000-0000-000067170000}"/>
    <cellStyle name="Obično 3 3 3 7" xfId="4151" xr:uid="{00000000-0005-0000-0000-000068170000}"/>
    <cellStyle name="Obično 3 3 3 7 2" xfId="6004" xr:uid="{00000000-0005-0000-0000-000069170000}"/>
    <cellStyle name="Obično 3 3 3 7 3" xfId="5147" xr:uid="{00000000-0005-0000-0000-00006A170000}"/>
    <cellStyle name="Obično 3 3 3 7 4" xfId="6560" xr:uid="{00000000-0005-0000-0000-00006B170000}"/>
    <cellStyle name="Obično 3 3 3 8" xfId="4152" xr:uid="{00000000-0005-0000-0000-00006C170000}"/>
    <cellStyle name="Obično 3 3 3 8 2" xfId="6246" xr:uid="{00000000-0005-0000-0000-00006D170000}"/>
    <cellStyle name="Obično 3 3 3 8 3" xfId="5161" xr:uid="{00000000-0005-0000-0000-00006E170000}"/>
    <cellStyle name="Obično 3 3 3 8 4" xfId="6735" xr:uid="{00000000-0005-0000-0000-00006F170000}"/>
    <cellStyle name="Obično 3 3 3 9" xfId="4153" xr:uid="{00000000-0005-0000-0000-000070170000}"/>
    <cellStyle name="Obično 3 3 3 9 2" xfId="6017" xr:uid="{00000000-0005-0000-0000-000071170000}"/>
    <cellStyle name="Obično 3 3 3 9 3" xfId="5135" xr:uid="{00000000-0005-0000-0000-000072170000}"/>
    <cellStyle name="Obično 3 3 3 9 4" xfId="6508" xr:uid="{00000000-0005-0000-0000-000073170000}"/>
    <cellStyle name="Obično 3 3 30" xfId="4154" xr:uid="{00000000-0005-0000-0000-000074170000}"/>
    <cellStyle name="Obično 3 3 30 2" xfId="6219" xr:uid="{00000000-0005-0000-0000-000075170000}"/>
    <cellStyle name="Obično 3 3 30 3" xfId="5620" xr:uid="{00000000-0005-0000-0000-000076170000}"/>
    <cellStyle name="Obično 3 3 30 4" xfId="8178" xr:uid="{00000000-0005-0000-0000-000077170000}"/>
    <cellStyle name="Obično 3 3 31" xfId="4155" xr:uid="{00000000-0005-0000-0000-000078170000}"/>
    <cellStyle name="Obično 3 3 31 2" xfId="5646" xr:uid="{00000000-0005-0000-0000-000079170000}"/>
    <cellStyle name="Obično 3 3 32" xfId="4156" xr:uid="{00000000-0005-0000-0000-00007A170000}"/>
    <cellStyle name="Obično 3 3 32 2" xfId="6383" xr:uid="{00000000-0005-0000-0000-00007B170000}"/>
    <cellStyle name="Obično 3 3 32 3" xfId="4967" xr:uid="{00000000-0005-0000-0000-00007C170000}"/>
    <cellStyle name="Obično 3 3 32 4" xfId="6442" xr:uid="{00000000-0005-0000-0000-00007D170000}"/>
    <cellStyle name="Obično 3 3 4" xfId="4157" xr:uid="{00000000-0005-0000-0000-00007E170000}"/>
    <cellStyle name="Obično 3 3 4 10" xfId="4158" xr:uid="{00000000-0005-0000-0000-00007F170000}"/>
    <cellStyle name="Obično 3 3 4 10 2" xfId="6021" xr:uid="{00000000-0005-0000-0000-000080170000}"/>
    <cellStyle name="Obično 3 3 4 10 3" xfId="5254" xr:uid="{00000000-0005-0000-0000-000081170000}"/>
    <cellStyle name="Obično 3 3 4 10 4" xfId="7073" xr:uid="{00000000-0005-0000-0000-000082170000}"/>
    <cellStyle name="Obično 3 3 4 11" xfId="4159" xr:uid="{00000000-0005-0000-0000-000083170000}"/>
    <cellStyle name="Obično 3 3 4 11 2" xfId="5773" xr:uid="{00000000-0005-0000-0000-000084170000}"/>
    <cellStyle name="Obično 3 3 4 11 3" xfId="5246" xr:uid="{00000000-0005-0000-0000-000085170000}"/>
    <cellStyle name="Obično 3 3 4 11 4" xfId="6950" xr:uid="{00000000-0005-0000-0000-000086170000}"/>
    <cellStyle name="Obično 3 3 4 12" xfId="4160" xr:uid="{00000000-0005-0000-0000-000087170000}"/>
    <cellStyle name="Obično 3 3 4 12 2" xfId="5926" xr:uid="{00000000-0005-0000-0000-000088170000}"/>
    <cellStyle name="Obično 3 3 4 12 3" xfId="5277" xr:uid="{00000000-0005-0000-0000-000089170000}"/>
    <cellStyle name="Obično 3 3 4 12 4" xfId="7127" xr:uid="{00000000-0005-0000-0000-00008A170000}"/>
    <cellStyle name="Obično 3 3 4 13" xfId="4161" xr:uid="{00000000-0005-0000-0000-00008B170000}"/>
    <cellStyle name="Obično 3 3 4 13 2" xfId="6314" xr:uid="{00000000-0005-0000-0000-00008C170000}"/>
    <cellStyle name="Obično 3 3 4 13 3" xfId="5300" xr:uid="{00000000-0005-0000-0000-00008D170000}"/>
    <cellStyle name="Obično 3 3 4 13 4" xfId="7195" xr:uid="{00000000-0005-0000-0000-00008E170000}"/>
    <cellStyle name="Obično 3 3 4 14" xfId="4162" xr:uid="{00000000-0005-0000-0000-00008F170000}"/>
    <cellStyle name="Obično 3 3 4 14 2" xfId="6001" xr:uid="{00000000-0005-0000-0000-000090170000}"/>
    <cellStyle name="Obično 3 3 4 14 3" xfId="5346" xr:uid="{00000000-0005-0000-0000-000091170000}"/>
    <cellStyle name="Obično 3 3 4 14 4" xfId="7420" xr:uid="{00000000-0005-0000-0000-000092170000}"/>
    <cellStyle name="Obično 3 3 4 15" xfId="4163" xr:uid="{00000000-0005-0000-0000-000093170000}"/>
    <cellStyle name="Obično 3 3 4 15 2" xfId="6356" xr:uid="{00000000-0005-0000-0000-000094170000}"/>
    <cellStyle name="Obično 3 3 4 15 3" xfId="5341" xr:uid="{00000000-0005-0000-0000-000095170000}"/>
    <cellStyle name="Obično 3 3 4 15 4" xfId="7250" xr:uid="{00000000-0005-0000-0000-000096170000}"/>
    <cellStyle name="Obično 3 3 4 16" xfId="4164" xr:uid="{00000000-0005-0000-0000-000097170000}"/>
    <cellStyle name="Obično 3 3 4 16 2" xfId="6109" xr:uid="{00000000-0005-0000-0000-000098170000}"/>
    <cellStyle name="Obično 3 3 4 16 3" xfId="5369" xr:uid="{00000000-0005-0000-0000-000099170000}"/>
    <cellStyle name="Obično 3 3 4 16 4" xfId="7477" xr:uid="{00000000-0005-0000-0000-00009A170000}"/>
    <cellStyle name="Obično 3 3 4 17" xfId="4165" xr:uid="{00000000-0005-0000-0000-00009B170000}"/>
    <cellStyle name="Obično 3 3 4 17 2" xfId="6358" xr:uid="{00000000-0005-0000-0000-00009C170000}"/>
    <cellStyle name="Obično 3 3 4 17 3" xfId="5392" xr:uid="{00000000-0005-0000-0000-00009D170000}"/>
    <cellStyle name="Obično 3 3 4 17 4" xfId="7548" xr:uid="{00000000-0005-0000-0000-00009E170000}"/>
    <cellStyle name="Obično 3 3 4 18" xfId="4166" xr:uid="{00000000-0005-0000-0000-00009F170000}"/>
    <cellStyle name="Obično 3 3 4 18 2" xfId="5764" xr:uid="{00000000-0005-0000-0000-0000A0170000}"/>
    <cellStyle name="Obično 3 3 4 18 3" xfId="5415" xr:uid="{00000000-0005-0000-0000-0000A1170000}"/>
    <cellStyle name="Obično 3 3 4 18 4" xfId="7617" xr:uid="{00000000-0005-0000-0000-0000A2170000}"/>
    <cellStyle name="Obično 3 3 4 19" xfId="4167" xr:uid="{00000000-0005-0000-0000-0000A3170000}"/>
    <cellStyle name="Obično 3 3 4 19 2" xfId="6301" xr:uid="{00000000-0005-0000-0000-0000A4170000}"/>
    <cellStyle name="Obično 3 3 4 19 3" xfId="5438" xr:uid="{00000000-0005-0000-0000-0000A5170000}"/>
    <cellStyle name="Obično 3 3 4 19 4" xfId="7686" xr:uid="{00000000-0005-0000-0000-0000A6170000}"/>
    <cellStyle name="Obično 3 3 4 2" xfId="4168" xr:uid="{00000000-0005-0000-0000-0000A7170000}"/>
    <cellStyle name="Obično 3 3 4 2 10" xfId="4169" xr:uid="{00000000-0005-0000-0000-0000A8170000}"/>
    <cellStyle name="Obično 3 3 4 2 10 2" xfId="6023" xr:uid="{00000000-0005-0000-0000-0000A9170000}"/>
    <cellStyle name="Obično 3 3 4 2 10 3" xfId="5278" xr:uid="{00000000-0005-0000-0000-0000AA170000}"/>
    <cellStyle name="Obično 3 3 4 2 10 4" xfId="7128" xr:uid="{00000000-0005-0000-0000-0000AB170000}"/>
    <cellStyle name="Obično 3 3 4 2 11" xfId="4170" xr:uid="{00000000-0005-0000-0000-0000AC170000}"/>
    <cellStyle name="Obično 3 3 4 2 11 2" xfId="5954" xr:uid="{00000000-0005-0000-0000-0000AD170000}"/>
    <cellStyle name="Obično 3 3 4 2 11 3" xfId="5301" xr:uid="{00000000-0005-0000-0000-0000AE170000}"/>
    <cellStyle name="Obično 3 3 4 2 11 4" xfId="7196" xr:uid="{00000000-0005-0000-0000-0000AF170000}"/>
    <cellStyle name="Obično 3 3 4 2 12" xfId="4171" xr:uid="{00000000-0005-0000-0000-0000B0170000}"/>
    <cellStyle name="Obično 3 3 4 2 12 2" xfId="6202" xr:uid="{00000000-0005-0000-0000-0000B1170000}"/>
    <cellStyle name="Obično 3 3 4 2 12 3" xfId="5347" xr:uid="{00000000-0005-0000-0000-0000B2170000}"/>
    <cellStyle name="Obično 3 3 4 2 12 4" xfId="7421" xr:uid="{00000000-0005-0000-0000-0000B3170000}"/>
    <cellStyle name="Obično 3 3 4 2 13" xfId="4172" xr:uid="{00000000-0005-0000-0000-0000B4170000}"/>
    <cellStyle name="Obično 3 3 4 2 13 2" xfId="5990" xr:uid="{00000000-0005-0000-0000-0000B5170000}"/>
    <cellStyle name="Obično 3 3 4 2 13 3" xfId="5340" xr:uid="{00000000-0005-0000-0000-0000B6170000}"/>
    <cellStyle name="Obično 3 3 4 2 13 4" xfId="7249" xr:uid="{00000000-0005-0000-0000-0000B7170000}"/>
    <cellStyle name="Obično 3 3 4 2 14" xfId="4173" xr:uid="{00000000-0005-0000-0000-0000B8170000}"/>
    <cellStyle name="Obično 3 3 4 2 14 2" xfId="5986" xr:uid="{00000000-0005-0000-0000-0000B9170000}"/>
    <cellStyle name="Obično 3 3 4 2 14 3" xfId="5370" xr:uid="{00000000-0005-0000-0000-0000BA170000}"/>
    <cellStyle name="Obično 3 3 4 2 14 4" xfId="7478" xr:uid="{00000000-0005-0000-0000-0000BB170000}"/>
    <cellStyle name="Obično 3 3 4 2 15" xfId="4174" xr:uid="{00000000-0005-0000-0000-0000BC170000}"/>
    <cellStyle name="Obično 3 3 4 2 15 2" xfId="6182" xr:uid="{00000000-0005-0000-0000-0000BD170000}"/>
    <cellStyle name="Obično 3 3 4 2 15 3" xfId="5393" xr:uid="{00000000-0005-0000-0000-0000BE170000}"/>
    <cellStyle name="Obično 3 3 4 2 15 4" xfId="7549" xr:uid="{00000000-0005-0000-0000-0000BF170000}"/>
    <cellStyle name="Obično 3 3 4 2 16" xfId="4175" xr:uid="{00000000-0005-0000-0000-0000C0170000}"/>
    <cellStyle name="Obično 3 3 4 2 16 2" xfId="6162" xr:uid="{00000000-0005-0000-0000-0000C1170000}"/>
    <cellStyle name="Obično 3 3 4 2 16 3" xfId="5416" xr:uid="{00000000-0005-0000-0000-0000C2170000}"/>
    <cellStyle name="Obično 3 3 4 2 16 4" xfId="7618" xr:uid="{00000000-0005-0000-0000-0000C3170000}"/>
    <cellStyle name="Obično 3 3 4 2 17" xfId="4176" xr:uid="{00000000-0005-0000-0000-0000C4170000}"/>
    <cellStyle name="Obično 3 3 4 2 17 2" xfId="6174" xr:uid="{00000000-0005-0000-0000-0000C5170000}"/>
    <cellStyle name="Obično 3 3 4 2 17 3" xfId="5439" xr:uid="{00000000-0005-0000-0000-0000C6170000}"/>
    <cellStyle name="Obično 3 3 4 2 17 4" xfId="7687" xr:uid="{00000000-0005-0000-0000-0000C7170000}"/>
    <cellStyle name="Obično 3 3 4 2 18" xfId="4177" xr:uid="{00000000-0005-0000-0000-0000C8170000}"/>
    <cellStyle name="Obično 3 3 4 2 18 2" xfId="5929" xr:uid="{00000000-0005-0000-0000-0000C9170000}"/>
    <cellStyle name="Obično 3 3 4 2 18 3" xfId="5462" xr:uid="{00000000-0005-0000-0000-0000CA170000}"/>
    <cellStyle name="Obično 3 3 4 2 18 4" xfId="7755" xr:uid="{00000000-0005-0000-0000-0000CB170000}"/>
    <cellStyle name="Obično 3 3 4 2 19" xfId="4178" xr:uid="{00000000-0005-0000-0000-0000CC170000}"/>
    <cellStyle name="Obično 3 3 4 2 19 2" xfId="5868" xr:uid="{00000000-0005-0000-0000-0000CD170000}"/>
    <cellStyle name="Obično 3 3 4 2 19 3" xfId="5486" xr:uid="{00000000-0005-0000-0000-0000CE170000}"/>
    <cellStyle name="Obično 3 3 4 2 19 4" xfId="7823" xr:uid="{00000000-0005-0000-0000-0000CF170000}"/>
    <cellStyle name="Obično 3 3 4 2 2" xfId="4179" xr:uid="{00000000-0005-0000-0000-0000D0170000}"/>
    <cellStyle name="Obično 3 3 4 2 2 2" xfId="6090" xr:uid="{00000000-0005-0000-0000-0000D1170000}"/>
    <cellStyle name="Obično 3 3 4 2 2 3" xfId="5155" xr:uid="{00000000-0005-0000-0000-0000D2170000}"/>
    <cellStyle name="Obično 3 3 4 2 2 4" xfId="6720" xr:uid="{00000000-0005-0000-0000-0000D3170000}"/>
    <cellStyle name="Obično 3 3 4 2 20" xfId="4180" xr:uid="{00000000-0005-0000-0000-0000D4170000}"/>
    <cellStyle name="Obično 3 3 4 2 20 2" xfId="6146" xr:uid="{00000000-0005-0000-0000-0000D5170000}"/>
    <cellStyle name="Obično 3 3 4 2 20 3" xfId="5511" xr:uid="{00000000-0005-0000-0000-0000D6170000}"/>
    <cellStyle name="Obično 3 3 4 2 20 4" xfId="7892" xr:uid="{00000000-0005-0000-0000-0000D7170000}"/>
    <cellStyle name="Obično 3 3 4 2 21" xfId="4181" xr:uid="{00000000-0005-0000-0000-0000D8170000}"/>
    <cellStyle name="Obično 3 3 4 2 21 2" xfId="5756" xr:uid="{00000000-0005-0000-0000-0000D9170000}"/>
    <cellStyle name="Obično 3 3 4 2 21 3" xfId="5536" xr:uid="{00000000-0005-0000-0000-0000DA170000}"/>
    <cellStyle name="Obično 3 3 4 2 21 4" xfId="7962" xr:uid="{00000000-0005-0000-0000-0000DB170000}"/>
    <cellStyle name="Obično 3 3 4 2 22" xfId="4182" xr:uid="{00000000-0005-0000-0000-0000DC170000}"/>
    <cellStyle name="Obično 3 3 4 2 22 2" xfId="6255" xr:uid="{00000000-0005-0000-0000-0000DD170000}"/>
    <cellStyle name="Obično 3 3 4 2 22 3" xfId="5561" xr:uid="{00000000-0005-0000-0000-0000DE170000}"/>
    <cellStyle name="Obično 3 3 4 2 22 4" xfId="8032" xr:uid="{00000000-0005-0000-0000-0000DF170000}"/>
    <cellStyle name="Obično 3 3 4 2 23" xfId="4183" xr:uid="{00000000-0005-0000-0000-0000E0170000}"/>
    <cellStyle name="Obično 3 3 4 2 23 2" xfId="6333" xr:uid="{00000000-0005-0000-0000-0000E1170000}"/>
    <cellStyle name="Obično 3 3 4 2 23 3" xfId="5586" xr:uid="{00000000-0005-0000-0000-0000E2170000}"/>
    <cellStyle name="Obično 3 3 4 2 23 4" xfId="8102" xr:uid="{00000000-0005-0000-0000-0000E3170000}"/>
    <cellStyle name="Obično 3 3 4 2 24" xfId="4184" xr:uid="{00000000-0005-0000-0000-0000E4170000}"/>
    <cellStyle name="Obično 3 3 4 2 24 2" xfId="6366" xr:uid="{00000000-0005-0000-0000-0000E5170000}"/>
    <cellStyle name="Obično 3 3 4 2 24 3" xfId="5626" xr:uid="{00000000-0005-0000-0000-0000E6170000}"/>
    <cellStyle name="Obično 3 3 4 2 24 4" xfId="8199" xr:uid="{00000000-0005-0000-0000-0000E7170000}"/>
    <cellStyle name="Obično 3 3 4 2 25" xfId="6061" xr:uid="{00000000-0005-0000-0000-0000E8170000}"/>
    <cellStyle name="Obično 3 3 4 2 26" xfId="4971" xr:uid="{00000000-0005-0000-0000-0000E9170000}"/>
    <cellStyle name="Obično 3 3 4 2 27" xfId="6463" xr:uid="{00000000-0005-0000-0000-0000EA170000}"/>
    <cellStyle name="Obično 3 3 4 2 3" xfId="4185" xr:uid="{00000000-0005-0000-0000-0000EB170000}"/>
    <cellStyle name="Obično 3 3 4 2 3 2" xfId="6309" xr:uid="{00000000-0005-0000-0000-0000EC170000}"/>
    <cellStyle name="Obično 3 3 4 2 3 3" xfId="5141" xr:uid="{00000000-0005-0000-0000-0000ED170000}"/>
    <cellStyle name="Obično 3 3 4 2 3 4" xfId="6551" xr:uid="{00000000-0005-0000-0000-0000EE170000}"/>
    <cellStyle name="Obično 3 3 4 2 4" xfId="4186" xr:uid="{00000000-0005-0000-0000-0000EF170000}"/>
    <cellStyle name="Obično 3 3 4 2 4 2" xfId="5851" xr:uid="{00000000-0005-0000-0000-0000F0170000}"/>
    <cellStyle name="Obično 3 3 4 2 4 3" xfId="5167" xr:uid="{00000000-0005-0000-0000-0000F1170000}"/>
    <cellStyle name="Obično 3 3 4 2 4 4" xfId="6744" xr:uid="{00000000-0005-0000-0000-0000F2170000}"/>
    <cellStyle name="Obično 3 3 4 2 5" xfId="4187" xr:uid="{00000000-0005-0000-0000-0000F3170000}"/>
    <cellStyle name="Obično 3 3 4 2 5 2" xfId="6077" xr:uid="{00000000-0005-0000-0000-0000F4170000}"/>
    <cellStyle name="Obično 3 3 4 2 5 3" xfId="5129" xr:uid="{00000000-0005-0000-0000-0000F5170000}"/>
    <cellStyle name="Obično 3 3 4 2 5 4" xfId="6499" xr:uid="{00000000-0005-0000-0000-0000F6170000}"/>
    <cellStyle name="Obično 3 3 4 2 6" xfId="4188" xr:uid="{00000000-0005-0000-0000-0000F7170000}"/>
    <cellStyle name="Obično 3 3 4 2 6 2" xfId="6013" xr:uid="{00000000-0005-0000-0000-0000F8170000}"/>
    <cellStyle name="Obično 3 3 4 2 6 3" xfId="5195" xr:uid="{00000000-0005-0000-0000-0000F9170000}"/>
    <cellStyle name="Obično 3 3 4 2 6 4" xfId="6831" xr:uid="{00000000-0005-0000-0000-0000FA170000}"/>
    <cellStyle name="Obično 3 3 4 2 7" xfId="4189" xr:uid="{00000000-0005-0000-0000-0000FB170000}"/>
    <cellStyle name="Obično 3 3 4 2 7 2" xfId="5782" xr:uid="{00000000-0005-0000-0000-0000FC170000}"/>
    <cellStyle name="Obično 3 3 4 2 7 3" xfId="5206" xr:uid="{00000000-0005-0000-0000-0000FD170000}"/>
    <cellStyle name="Obično 3 3 4 2 7 4" xfId="6896" xr:uid="{00000000-0005-0000-0000-0000FE170000}"/>
    <cellStyle name="Obično 3 3 4 2 8" xfId="4190" xr:uid="{00000000-0005-0000-0000-0000FF170000}"/>
    <cellStyle name="Obično 3 3 4 2 8 2" xfId="5811" xr:uid="{00000000-0005-0000-0000-000000180000}"/>
    <cellStyle name="Obično 3 3 4 2 8 3" xfId="5255" xr:uid="{00000000-0005-0000-0000-000001180000}"/>
    <cellStyle name="Obično 3 3 4 2 8 4" xfId="7074" xr:uid="{00000000-0005-0000-0000-000002180000}"/>
    <cellStyle name="Obično 3 3 4 2 9" xfId="4191" xr:uid="{00000000-0005-0000-0000-000003180000}"/>
    <cellStyle name="Obično 3 3 4 2 9 2" xfId="5865" xr:uid="{00000000-0005-0000-0000-000004180000}"/>
    <cellStyle name="Obično 3 3 4 2 9 3" xfId="5245" xr:uid="{00000000-0005-0000-0000-000005180000}"/>
    <cellStyle name="Obično 3 3 4 2 9 4" xfId="6949" xr:uid="{00000000-0005-0000-0000-000006180000}"/>
    <cellStyle name="Obično 3 3 4 20" xfId="4192" xr:uid="{00000000-0005-0000-0000-000007180000}"/>
    <cellStyle name="Obično 3 3 4 20 2" xfId="5848" xr:uid="{00000000-0005-0000-0000-000008180000}"/>
    <cellStyle name="Obično 3 3 4 20 3" xfId="5461" xr:uid="{00000000-0005-0000-0000-000009180000}"/>
    <cellStyle name="Obično 3 3 4 20 4" xfId="7754" xr:uid="{00000000-0005-0000-0000-00000A180000}"/>
    <cellStyle name="Obično 3 3 4 21" xfId="4193" xr:uid="{00000000-0005-0000-0000-00000B180000}"/>
    <cellStyle name="Obično 3 3 4 21 2" xfId="5878" xr:uid="{00000000-0005-0000-0000-00000C180000}"/>
    <cellStyle name="Obično 3 3 4 21 3" xfId="5485" xr:uid="{00000000-0005-0000-0000-00000D180000}"/>
    <cellStyle name="Obično 3 3 4 21 4" xfId="7822" xr:uid="{00000000-0005-0000-0000-00000E180000}"/>
    <cellStyle name="Obično 3 3 4 22" xfId="4194" xr:uid="{00000000-0005-0000-0000-00000F180000}"/>
    <cellStyle name="Obično 3 3 4 22 2" xfId="5880" xr:uid="{00000000-0005-0000-0000-000010180000}"/>
    <cellStyle name="Obično 3 3 4 22 3" xfId="5510" xr:uid="{00000000-0005-0000-0000-000011180000}"/>
    <cellStyle name="Obično 3 3 4 22 4" xfId="7891" xr:uid="{00000000-0005-0000-0000-000012180000}"/>
    <cellStyle name="Obično 3 3 4 23" xfId="4195" xr:uid="{00000000-0005-0000-0000-000013180000}"/>
    <cellStyle name="Obično 3 3 4 23 2" xfId="5799" xr:uid="{00000000-0005-0000-0000-000014180000}"/>
    <cellStyle name="Obično 3 3 4 23 3" xfId="5535" xr:uid="{00000000-0005-0000-0000-000015180000}"/>
    <cellStyle name="Obično 3 3 4 23 4" xfId="7961" xr:uid="{00000000-0005-0000-0000-000016180000}"/>
    <cellStyle name="Obično 3 3 4 24" xfId="4196" xr:uid="{00000000-0005-0000-0000-000017180000}"/>
    <cellStyle name="Obično 3 3 4 24 2" xfId="6192" xr:uid="{00000000-0005-0000-0000-000018180000}"/>
    <cellStyle name="Obično 3 3 4 24 3" xfId="5560" xr:uid="{00000000-0005-0000-0000-000019180000}"/>
    <cellStyle name="Obično 3 3 4 24 4" xfId="8031" xr:uid="{00000000-0005-0000-0000-00001A180000}"/>
    <cellStyle name="Obično 3 3 4 25" xfId="4197" xr:uid="{00000000-0005-0000-0000-00001B180000}"/>
    <cellStyle name="Obično 3 3 4 25 2" xfId="6155" xr:uid="{00000000-0005-0000-0000-00001C180000}"/>
    <cellStyle name="Obično 3 3 4 25 3" xfId="5585" xr:uid="{00000000-0005-0000-0000-00001D180000}"/>
    <cellStyle name="Obično 3 3 4 25 4" xfId="8101" xr:uid="{00000000-0005-0000-0000-00001E180000}"/>
    <cellStyle name="Obično 3 3 4 26" xfId="4198" xr:uid="{00000000-0005-0000-0000-00001F180000}"/>
    <cellStyle name="Obično 3 3 4 26 2" xfId="6338" xr:uid="{00000000-0005-0000-0000-000020180000}"/>
    <cellStyle name="Obično 3 3 4 26 3" xfId="5625" xr:uid="{00000000-0005-0000-0000-000021180000}"/>
    <cellStyle name="Obično 3 3 4 26 4" xfId="8198" xr:uid="{00000000-0005-0000-0000-000022180000}"/>
    <cellStyle name="Obično 3 3 4 27" xfId="5947" xr:uid="{00000000-0005-0000-0000-000023180000}"/>
    <cellStyle name="Obično 3 3 4 28" xfId="4970" xr:uid="{00000000-0005-0000-0000-000024180000}"/>
    <cellStyle name="Obično 3 3 4 29" xfId="6462" xr:uid="{00000000-0005-0000-0000-000025180000}"/>
    <cellStyle name="Obično 3 3 4 3" xfId="4199" xr:uid="{00000000-0005-0000-0000-000026180000}"/>
    <cellStyle name="Obično 3 3 4 3 10" xfId="4200" xr:uid="{00000000-0005-0000-0000-000027180000}"/>
    <cellStyle name="Obično 3 3 4 3 10 2" xfId="5710" xr:uid="{00000000-0005-0000-0000-000028180000}"/>
    <cellStyle name="Obično 3 3 4 3 10 3" xfId="5279" xr:uid="{00000000-0005-0000-0000-000029180000}"/>
    <cellStyle name="Obično 3 3 4 3 10 4" xfId="7129" xr:uid="{00000000-0005-0000-0000-00002A180000}"/>
    <cellStyle name="Obično 3 3 4 3 11" xfId="4201" xr:uid="{00000000-0005-0000-0000-00002B180000}"/>
    <cellStyle name="Obično 3 3 4 3 11 2" xfId="6379" xr:uid="{00000000-0005-0000-0000-00002C180000}"/>
    <cellStyle name="Obično 3 3 4 3 11 3" xfId="5302" xr:uid="{00000000-0005-0000-0000-00002D180000}"/>
    <cellStyle name="Obično 3 3 4 3 11 4" xfId="7197" xr:uid="{00000000-0005-0000-0000-00002E180000}"/>
    <cellStyle name="Obično 3 3 4 3 12" xfId="4202" xr:uid="{00000000-0005-0000-0000-00002F180000}"/>
    <cellStyle name="Obično 3 3 4 3 12 2" xfId="5794" xr:uid="{00000000-0005-0000-0000-000030180000}"/>
    <cellStyle name="Obično 3 3 4 3 12 3" xfId="5348" xr:uid="{00000000-0005-0000-0000-000031180000}"/>
    <cellStyle name="Obično 3 3 4 3 12 4" xfId="7422" xr:uid="{00000000-0005-0000-0000-000032180000}"/>
    <cellStyle name="Obično 3 3 4 3 13" xfId="4203" xr:uid="{00000000-0005-0000-0000-000033180000}"/>
    <cellStyle name="Obično 3 3 4 3 13 2" xfId="6117" xr:uid="{00000000-0005-0000-0000-000034180000}"/>
    <cellStyle name="Obično 3 3 4 3 13 3" xfId="5339" xr:uid="{00000000-0005-0000-0000-000035180000}"/>
    <cellStyle name="Obično 3 3 4 3 13 4" xfId="7248" xr:uid="{00000000-0005-0000-0000-000036180000}"/>
    <cellStyle name="Obično 3 3 4 3 14" xfId="4204" xr:uid="{00000000-0005-0000-0000-000037180000}"/>
    <cellStyle name="Obično 3 3 4 3 14 2" xfId="5814" xr:uid="{00000000-0005-0000-0000-000038180000}"/>
    <cellStyle name="Obično 3 3 4 3 14 3" xfId="5371" xr:uid="{00000000-0005-0000-0000-000039180000}"/>
    <cellStyle name="Obično 3 3 4 3 14 4" xfId="7479" xr:uid="{00000000-0005-0000-0000-00003A180000}"/>
    <cellStyle name="Obično 3 3 4 3 15" xfId="4205" xr:uid="{00000000-0005-0000-0000-00003B180000}"/>
    <cellStyle name="Obično 3 3 4 3 15 2" xfId="5875" xr:uid="{00000000-0005-0000-0000-00003C180000}"/>
    <cellStyle name="Obično 3 3 4 3 15 3" xfId="5394" xr:uid="{00000000-0005-0000-0000-00003D180000}"/>
    <cellStyle name="Obično 3 3 4 3 15 4" xfId="7550" xr:uid="{00000000-0005-0000-0000-00003E180000}"/>
    <cellStyle name="Obično 3 3 4 3 16" xfId="4206" xr:uid="{00000000-0005-0000-0000-00003F180000}"/>
    <cellStyle name="Obično 3 3 4 3 16 2" xfId="5665" xr:uid="{00000000-0005-0000-0000-000040180000}"/>
    <cellStyle name="Obično 3 3 4 3 16 3" xfId="5417" xr:uid="{00000000-0005-0000-0000-000041180000}"/>
    <cellStyle name="Obično 3 3 4 3 16 4" xfId="7619" xr:uid="{00000000-0005-0000-0000-000042180000}"/>
    <cellStyle name="Obično 3 3 4 3 17" xfId="4207" xr:uid="{00000000-0005-0000-0000-000043180000}"/>
    <cellStyle name="Obično 3 3 4 3 17 2" xfId="6250" xr:uid="{00000000-0005-0000-0000-000044180000}"/>
    <cellStyle name="Obično 3 3 4 3 17 3" xfId="5440" xr:uid="{00000000-0005-0000-0000-000045180000}"/>
    <cellStyle name="Obično 3 3 4 3 17 4" xfId="7688" xr:uid="{00000000-0005-0000-0000-000046180000}"/>
    <cellStyle name="Obično 3 3 4 3 18" xfId="4208" xr:uid="{00000000-0005-0000-0000-000047180000}"/>
    <cellStyle name="Obično 3 3 4 3 18 2" xfId="6300" xr:uid="{00000000-0005-0000-0000-000048180000}"/>
    <cellStyle name="Obično 3 3 4 3 18 3" xfId="5463" xr:uid="{00000000-0005-0000-0000-000049180000}"/>
    <cellStyle name="Obično 3 3 4 3 18 4" xfId="7756" xr:uid="{00000000-0005-0000-0000-00004A180000}"/>
    <cellStyle name="Obično 3 3 4 3 19" xfId="4209" xr:uid="{00000000-0005-0000-0000-00004B180000}"/>
    <cellStyle name="Obično 3 3 4 3 19 2" xfId="6042" xr:uid="{00000000-0005-0000-0000-00004C180000}"/>
    <cellStyle name="Obično 3 3 4 3 19 3" xfId="5487" xr:uid="{00000000-0005-0000-0000-00004D180000}"/>
    <cellStyle name="Obično 3 3 4 3 19 4" xfId="7824" xr:uid="{00000000-0005-0000-0000-00004E180000}"/>
    <cellStyle name="Obično 3 3 4 3 2" xfId="4210" xr:uid="{00000000-0005-0000-0000-00004F180000}"/>
    <cellStyle name="Obično 3 3 4 3 2 2" xfId="6302" xr:uid="{00000000-0005-0000-0000-000050180000}"/>
    <cellStyle name="Obično 3 3 4 3 2 3" xfId="5156" xr:uid="{00000000-0005-0000-0000-000051180000}"/>
    <cellStyle name="Obično 3 3 4 3 2 4" xfId="6721" xr:uid="{00000000-0005-0000-0000-000052180000}"/>
    <cellStyle name="Obično 3 3 4 3 20" xfId="4211" xr:uid="{00000000-0005-0000-0000-000053180000}"/>
    <cellStyle name="Obično 3 3 4 3 20 2" xfId="5672" xr:uid="{00000000-0005-0000-0000-000054180000}"/>
    <cellStyle name="Obično 3 3 4 3 20 3" xfId="5512" xr:uid="{00000000-0005-0000-0000-000055180000}"/>
    <cellStyle name="Obično 3 3 4 3 20 4" xfId="7893" xr:uid="{00000000-0005-0000-0000-000056180000}"/>
    <cellStyle name="Obično 3 3 4 3 21" xfId="4212" xr:uid="{00000000-0005-0000-0000-000057180000}"/>
    <cellStyle name="Obično 3 3 4 3 21 2" xfId="5836" xr:uid="{00000000-0005-0000-0000-000058180000}"/>
    <cellStyle name="Obično 3 3 4 3 21 3" xfId="5537" xr:uid="{00000000-0005-0000-0000-000059180000}"/>
    <cellStyle name="Obično 3 3 4 3 21 4" xfId="7963" xr:uid="{00000000-0005-0000-0000-00005A180000}"/>
    <cellStyle name="Obično 3 3 4 3 22" xfId="4213" xr:uid="{00000000-0005-0000-0000-00005B180000}"/>
    <cellStyle name="Obično 3 3 4 3 22 2" xfId="5679" xr:uid="{00000000-0005-0000-0000-00005C180000}"/>
    <cellStyle name="Obično 3 3 4 3 22 3" xfId="5562" xr:uid="{00000000-0005-0000-0000-00005D180000}"/>
    <cellStyle name="Obično 3 3 4 3 22 4" xfId="8033" xr:uid="{00000000-0005-0000-0000-00005E180000}"/>
    <cellStyle name="Obično 3 3 4 3 23" xfId="4214" xr:uid="{00000000-0005-0000-0000-00005F180000}"/>
    <cellStyle name="Obično 3 3 4 3 23 2" xfId="6214" xr:uid="{00000000-0005-0000-0000-000060180000}"/>
    <cellStyle name="Obično 3 3 4 3 23 3" xfId="5587" xr:uid="{00000000-0005-0000-0000-000061180000}"/>
    <cellStyle name="Obično 3 3 4 3 23 4" xfId="8103" xr:uid="{00000000-0005-0000-0000-000062180000}"/>
    <cellStyle name="Obično 3 3 4 3 24" xfId="4215" xr:uid="{00000000-0005-0000-0000-000063180000}"/>
    <cellStyle name="Obično 3 3 4 3 24 2" xfId="6148" xr:uid="{00000000-0005-0000-0000-000064180000}"/>
    <cellStyle name="Obično 3 3 4 3 24 3" xfId="5627" xr:uid="{00000000-0005-0000-0000-000065180000}"/>
    <cellStyle name="Obično 3 3 4 3 24 4" xfId="8200" xr:uid="{00000000-0005-0000-0000-000066180000}"/>
    <cellStyle name="Obično 3 3 4 3 25" xfId="5919" xr:uid="{00000000-0005-0000-0000-000067180000}"/>
    <cellStyle name="Obično 3 3 4 3 26" xfId="4972" xr:uid="{00000000-0005-0000-0000-000068180000}"/>
    <cellStyle name="Obično 3 3 4 3 27" xfId="6464" xr:uid="{00000000-0005-0000-0000-000069180000}"/>
    <cellStyle name="Obično 3 3 4 3 3" xfId="4216" xr:uid="{00000000-0005-0000-0000-00006A180000}"/>
    <cellStyle name="Obično 3 3 4 3 3 2" xfId="5944" xr:uid="{00000000-0005-0000-0000-00006B180000}"/>
    <cellStyle name="Obično 3 3 4 3 3 3" xfId="5140" xr:uid="{00000000-0005-0000-0000-00006C180000}"/>
    <cellStyle name="Obično 3 3 4 3 3 4" xfId="6550" xr:uid="{00000000-0005-0000-0000-00006D180000}"/>
    <cellStyle name="Obično 3 3 4 3 4" xfId="4217" xr:uid="{00000000-0005-0000-0000-00006E180000}"/>
    <cellStyle name="Obično 3 3 4 3 4 2" xfId="5931" xr:uid="{00000000-0005-0000-0000-00006F180000}"/>
    <cellStyle name="Obično 3 3 4 3 4 3" xfId="5168" xr:uid="{00000000-0005-0000-0000-000070180000}"/>
    <cellStyle name="Obično 3 3 4 3 4 4" xfId="6745" xr:uid="{00000000-0005-0000-0000-000071180000}"/>
    <cellStyle name="Obično 3 3 4 3 5" xfId="4218" xr:uid="{00000000-0005-0000-0000-000072180000}"/>
    <cellStyle name="Obično 3 3 4 3 5 2" xfId="6129" xr:uid="{00000000-0005-0000-0000-000073180000}"/>
    <cellStyle name="Obično 3 3 4 3 5 3" xfId="5128" xr:uid="{00000000-0005-0000-0000-000074180000}"/>
    <cellStyle name="Obično 3 3 4 3 5 4" xfId="6498" xr:uid="{00000000-0005-0000-0000-000075180000}"/>
    <cellStyle name="Obično 3 3 4 3 6" xfId="4219" xr:uid="{00000000-0005-0000-0000-000076180000}"/>
    <cellStyle name="Obično 3 3 4 3 6 2" xfId="5952" xr:uid="{00000000-0005-0000-0000-000077180000}"/>
    <cellStyle name="Obično 3 3 4 3 6 3" xfId="5196" xr:uid="{00000000-0005-0000-0000-000078180000}"/>
    <cellStyle name="Obično 3 3 4 3 6 4" xfId="6832" xr:uid="{00000000-0005-0000-0000-000079180000}"/>
    <cellStyle name="Obično 3 3 4 3 7" xfId="4220" xr:uid="{00000000-0005-0000-0000-00007A180000}"/>
    <cellStyle name="Obično 3 3 4 3 7 2" xfId="5669" xr:uid="{00000000-0005-0000-0000-00007B180000}"/>
    <cellStyle name="Obično 3 3 4 3 7 3" xfId="5207" xr:uid="{00000000-0005-0000-0000-00007C180000}"/>
    <cellStyle name="Obično 3 3 4 3 7 4" xfId="6897" xr:uid="{00000000-0005-0000-0000-00007D180000}"/>
    <cellStyle name="Obično 3 3 4 3 8" xfId="4221" xr:uid="{00000000-0005-0000-0000-00007E180000}"/>
    <cellStyle name="Obično 3 3 4 3 8 2" xfId="5994" xr:uid="{00000000-0005-0000-0000-00007F180000}"/>
    <cellStyle name="Obično 3 3 4 3 8 3" xfId="5256" xr:uid="{00000000-0005-0000-0000-000080180000}"/>
    <cellStyle name="Obično 3 3 4 3 8 4" xfId="7075" xr:uid="{00000000-0005-0000-0000-000081180000}"/>
    <cellStyle name="Obično 3 3 4 3 9" xfId="4222" xr:uid="{00000000-0005-0000-0000-000082180000}"/>
    <cellStyle name="Obično 3 3 4 3 9 2" xfId="6056" xr:uid="{00000000-0005-0000-0000-000083180000}"/>
    <cellStyle name="Obično 3 3 4 3 9 3" xfId="5244" xr:uid="{00000000-0005-0000-0000-000084180000}"/>
    <cellStyle name="Obično 3 3 4 3 9 4" xfId="6948" xr:uid="{00000000-0005-0000-0000-000085180000}"/>
    <cellStyle name="Obično 3 3 4 4" xfId="4223" xr:uid="{00000000-0005-0000-0000-000086180000}"/>
    <cellStyle name="Obično 3 3 4 4 2" xfId="6008" xr:uid="{00000000-0005-0000-0000-000087180000}"/>
    <cellStyle name="Obično 3 3 4 4 3" xfId="5154" xr:uid="{00000000-0005-0000-0000-000088180000}"/>
    <cellStyle name="Obično 3 3 4 4 4" xfId="6719" xr:uid="{00000000-0005-0000-0000-000089180000}"/>
    <cellStyle name="Obično 3 3 4 5" xfId="4224" xr:uid="{00000000-0005-0000-0000-00008A180000}"/>
    <cellStyle name="Obično 3 3 4 5 2" xfId="5776" xr:uid="{00000000-0005-0000-0000-00008B180000}"/>
    <cellStyle name="Obično 3 3 4 5 3" xfId="5142" xr:uid="{00000000-0005-0000-0000-00008C180000}"/>
    <cellStyle name="Obično 3 3 4 5 4" xfId="6552" xr:uid="{00000000-0005-0000-0000-00008D180000}"/>
    <cellStyle name="Obično 3 3 4 6" xfId="4225" xr:uid="{00000000-0005-0000-0000-00008E180000}"/>
    <cellStyle name="Obično 3 3 4 6 2" xfId="6063" xr:uid="{00000000-0005-0000-0000-00008F180000}"/>
    <cellStyle name="Obično 3 3 4 6 3" xfId="5166" xr:uid="{00000000-0005-0000-0000-000090180000}"/>
    <cellStyle name="Obično 3 3 4 6 4" xfId="6743" xr:uid="{00000000-0005-0000-0000-000091180000}"/>
    <cellStyle name="Obično 3 3 4 7" xfId="4226" xr:uid="{00000000-0005-0000-0000-000092180000}"/>
    <cellStyle name="Obično 3 3 4 7 2" xfId="5761" xr:uid="{00000000-0005-0000-0000-000093180000}"/>
    <cellStyle name="Obično 3 3 4 7 3" xfId="5130" xr:uid="{00000000-0005-0000-0000-000094180000}"/>
    <cellStyle name="Obično 3 3 4 7 4" xfId="6500" xr:uid="{00000000-0005-0000-0000-000095180000}"/>
    <cellStyle name="Obično 3 3 4 8" xfId="4227" xr:uid="{00000000-0005-0000-0000-000096180000}"/>
    <cellStyle name="Obično 3 3 4 8 2" xfId="5945" xr:uid="{00000000-0005-0000-0000-000097180000}"/>
    <cellStyle name="Obično 3 3 4 8 3" xfId="5194" xr:uid="{00000000-0005-0000-0000-000098180000}"/>
    <cellStyle name="Obično 3 3 4 8 4" xfId="6830" xr:uid="{00000000-0005-0000-0000-000099180000}"/>
    <cellStyle name="Obično 3 3 4 9" xfId="4228" xr:uid="{00000000-0005-0000-0000-00009A180000}"/>
    <cellStyle name="Obično 3 3 4 9 2" xfId="6218" xr:uid="{00000000-0005-0000-0000-00009B180000}"/>
    <cellStyle name="Obično 3 3 4 9 3" xfId="5205" xr:uid="{00000000-0005-0000-0000-00009C180000}"/>
    <cellStyle name="Obično 3 3 4 9 4" xfId="6895" xr:uid="{00000000-0005-0000-0000-00009D180000}"/>
    <cellStyle name="Obično 3 3 5" xfId="4229" xr:uid="{00000000-0005-0000-0000-00009E180000}"/>
    <cellStyle name="Obično 3 3 5 10" xfId="4230" xr:uid="{00000000-0005-0000-0000-00009F180000}"/>
    <cellStyle name="Obično 3 3 5 10 2" xfId="4920" xr:uid="{00000000-0005-0000-0000-0000A0180000}"/>
    <cellStyle name="Obično 3 3 5 10 3" xfId="5243" xr:uid="{00000000-0005-0000-0000-0000A1180000}"/>
    <cellStyle name="Obično 3 3 5 10 4" xfId="6947" xr:uid="{00000000-0005-0000-0000-0000A2180000}"/>
    <cellStyle name="Obično 3 3 5 11" xfId="4231" xr:uid="{00000000-0005-0000-0000-0000A3180000}"/>
    <cellStyle name="Obično 3 3 5 11 2" xfId="6040" xr:uid="{00000000-0005-0000-0000-0000A4180000}"/>
    <cellStyle name="Obično 3 3 5 11 3" xfId="5280" xr:uid="{00000000-0005-0000-0000-0000A5180000}"/>
    <cellStyle name="Obično 3 3 5 11 4" xfId="7130" xr:uid="{00000000-0005-0000-0000-0000A6180000}"/>
    <cellStyle name="Obično 3 3 5 12" xfId="4232" xr:uid="{00000000-0005-0000-0000-0000A7180000}"/>
    <cellStyle name="Obično 3 3 5 12 2" xfId="6111" xr:uid="{00000000-0005-0000-0000-0000A8180000}"/>
    <cellStyle name="Obično 3 3 5 12 3" xfId="5303" xr:uid="{00000000-0005-0000-0000-0000A9180000}"/>
    <cellStyle name="Obično 3 3 5 12 4" xfId="7198" xr:uid="{00000000-0005-0000-0000-0000AA180000}"/>
    <cellStyle name="Obično 3 3 5 13" xfId="4233" xr:uid="{00000000-0005-0000-0000-0000AB180000}"/>
    <cellStyle name="Obično 3 3 5 13 2" xfId="6275" xr:uid="{00000000-0005-0000-0000-0000AC180000}"/>
    <cellStyle name="Obično 3 3 5 13 3" xfId="5349" xr:uid="{00000000-0005-0000-0000-0000AD180000}"/>
    <cellStyle name="Obično 3 3 5 13 4" xfId="7423" xr:uid="{00000000-0005-0000-0000-0000AE180000}"/>
    <cellStyle name="Obično 3 3 5 14" xfId="4234" xr:uid="{00000000-0005-0000-0000-0000AF180000}"/>
    <cellStyle name="Obično 3 3 5 14 2" xfId="6347" xr:uid="{00000000-0005-0000-0000-0000B0180000}"/>
    <cellStyle name="Obično 3 3 5 14 3" xfId="5338" xr:uid="{00000000-0005-0000-0000-0000B1180000}"/>
    <cellStyle name="Obično 3 3 5 14 4" xfId="7247" xr:uid="{00000000-0005-0000-0000-0000B2180000}"/>
    <cellStyle name="Obično 3 3 5 15" xfId="4235" xr:uid="{00000000-0005-0000-0000-0000B3180000}"/>
    <cellStyle name="Obično 3 3 5 15 2" xfId="5697" xr:uid="{00000000-0005-0000-0000-0000B4180000}"/>
    <cellStyle name="Obično 3 3 5 15 3" xfId="5372" xr:uid="{00000000-0005-0000-0000-0000B5180000}"/>
    <cellStyle name="Obično 3 3 5 15 4" xfId="7480" xr:uid="{00000000-0005-0000-0000-0000B6180000}"/>
    <cellStyle name="Obično 3 3 5 16" xfId="4236" xr:uid="{00000000-0005-0000-0000-0000B7180000}"/>
    <cellStyle name="Obično 3 3 5 16 2" xfId="5708" xr:uid="{00000000-0005-0000-0000-0000B8180000}"/>
    <cellStyle name="Obično 3 3 5 16 3" xfId="5395" xr:uid="{00000000-0005-0000-0000-0000B9180000}"/>
    <cellStyle name="Obično 3 3 5 16 4" xfId="7551" xr:uid="{00000000-0005-0000-0000-0000BA180000}"/>
    <cellStyle name="Obično 3 3 5 17" xfId="4237" xr:uid="{00000000-0005-0000-0000-0000BB180000}"/>
    <cellStyle name="Obično 3 3 5 17 2" xfId="5818" xr:uid="{00000000-0005-0000-0000-0000BC180000}"/>
    <cellStyle name="Obično 3 3 5 17 3" xfId="5418" xr:uid="{00000000-0005-0000-0000-0000BD180000}"/>
    <cellStyle name="Obično 3 3 5 17 4" xfId="7620" xr:uid="{00000000-0005-0000-0000-0000BE180000}"/>
    <cellStyle name="Obično 3 3 5 18" xfId="4238" xr:uid="{00000000-0005-0000-0000-0000BF180000}"/>
    <cellStyle name="Obično 3 3 5 18 2" xfId="6252" xr:uid="{00000000-0005-0000-0000-0000C0180000}"/>
    <cellStyle name="Obično 3 3 5 18 3" xfId="5441" xr:uid="{00000000-0005-0000-0000-0000C1180000}"/>
    <cellStyle name="Obično 3 3 5 18 4" xfId="7689" xr:uid="{00000000-0005-0000-0000-0000C2180000}"/>
    <cellStyle name="Obično 3 3 5 19" xfId="4239" xr:uid="{00000000-0005-0000-0000-0000C3180000}"/>
    <cellStyle name="Obično 3 3 5 19 2" xfId="5921" xr:uid="{00000000-0005-0000-0000-0000C4180000}"/>
    <cellStyle name="Obično 3 3 5 19 3" xfId="5464" xr:uid="{00000000-0005-0000-0000-0000C5180000}"/>
    <cellStyle name="Obično 3 3 5 19 4" xfId="7757" xr:uid="{00000000-0005-0000-0000-0000C6180000}"/>
    <cellStyle name="Obično 3 3 5 2" xfId="4240" xr:uid="{00000000-0005-0000-0000-0000C7180000}"/>
    <cellStyle name="Obično 3 3 5 2 10" xfId="4241" xr:uid="{00000000-0005-0000-0000-0000C8180000}"/>
    <cellStyle name="Obično 3 3 5 2 10 2" xfId="4923" xr:uid="{00000000-0005-0000-0000-0000C9180000}"/>
    <cellStyle name="Obično 3 3 5 2 10 3" xfId="5281" xr:uid="{00000000-0005-0000-0000-0000CA180000}"/>
    <cellStyle name="Obično 3 3 5 2 10 4" xfId="7131" xr:uid="{00000000-0005-0000-0000-0000CB180000}"/>
    <cellStyle name="Obično 3 3 5 2 11" xfId="4242" xr:uid="{00000000-0005-0000-0000-0000CC180000}"/>
    <cellStyle name="Obično 3 3 5 2 11 2" xfId="6249" xr:uid="{00000000-0005-0000-0000-0000CD180000}"/>
    <cellStyle name="Obično 3 3 5 2 11 3" xfId="5304" xr:uid="{00000000-0005-0000-0000-0000CE180000}"/>
    <cellStyle name="Obično 3 3 5 2 11 4" xfId="7199" xr:uid="{00000000-0005-0000-0000-0000CF180000}"/>
    <cellStyle name="Obično 3 3 5 2 12" xfId="4243" xr:uid="{00000000-0005-0000-0000-0000D0180000}"/>
    <cellStyle name="Obično 3 3 5 2 12 2" xfId="5800" xr:uid="{00000000-0005-0000-0000-0000D1180000}"/>
    <cellStyle name="Obično 3 3 5 2 12 3" xfId="5350" xr:uid="{00000000-0005-0000-0000-0000D2180000}"/>
    <cellStyle name="Obično 3 3 5 2 12 4" xfId="7424" xr:uid="{00000000-0005-0000-0000-0000D3180000}"/>
    <cellStyle name="Obično 3 3 5 2 13" xfId="4244" xr:uid="{00000000-0005-0000-0000-0000D4180000}"/>
    <cellStyle name="Obično 3 3 5 2 13 2" xfId="6081" xr:uid="{00000000-0005-0000-0000-0000D5180000}"/>
    <cellStyle name="Obično 3 3 5 2 13 3" xfId="5337" xr:uid="{00000000-0005-0000-0000-0000D6180000}"/>
    <cellStyle name="Obično 3 3 5 2 13 4" xfId="7246" xr:uid="{00000000-0005-0000-0000-0000D7180000}"/>
    <cellStyle name="Obično 3 3 5 2 14" xfId="4245" xr:uid="{00000000-0005-0000-0000-0000D8180000}"/>
    <cellStyle name="Obično 3 3 5 2 14 2" xfId="5705" xr:uid="{00000000-0005-0000-0000-0000D9180000}"/>
    <cellStyle name="Obično 3 3 5 2 14 3" xfId="5373" xr:uid="{00000000-0005-0000-0000-0000DA180000}"/>
    <cellStyle name="Obično 3 3 5 2 14 4" xfId="7481" xr:uid="{00000000-0005-0000-0000-0000DB180000}"/>
    <cellStyle name="Obično 3 3 5 2 15" xfId="4246" xr:uid="{00000000-0005-0000-0000-0000DC180000}"/>
    <cellStyle name="Obično 3 3 5 2 15 2" xfId="6371" xr:uid="{00000000-0005-0000-0000-0000DD180000}"/>
    <cellStyle name="Obično 3 3 5 2 15 3" xfId="5396" xr:uid="{00000000-0005-0000-0000-0000DE180000}"/>
    <cellStyle name="Obično 3 3 5 2 15 4" xfId="7552" xr:uid="{00000000-0005-0000-0000-0000DF180000}"/>
    <cellStyle name="Obično 3 3 5 2 16" xfId="4247" xr:uid="{00000000-0005-0000-0000-0000E0180000}"/>
    <cellStyle name="Obično 3 3 5 2 16 2" xfId="5849" xr:uid="{00000000-0005-0000-0000-0000E1180000}"/>
    <cellStyle name="Obično 3 3 5 2 16 3" xfId="5419" xr:uid="{00000000-0005-0000-0000-0000E2180000}"/>
    <cellStyle name="Obično 3 3 5 2 16 4" xfId="7621" xr:uid="{00000000-0005-0000-0000-0000E3180000}"/>
    <cellStyle name="Obično 3 3 5 2 17" xfId="4248" xr:uid="{00000000-0005-0000-0000-0000E4180000}"/>
    <cellStyle name="Obično 3 3 5 2 17 2" xfId="6095" xr:uid="{00000000-0005-0000-0000-0000E5180000}"/>
    <cellStyle name="Obično 3 3 5 2 17 3" xfId="5442" xr:uid="{00000000-0005-0000-0000-0000E6180000}"/>
    <cellStyle name="Obično 3 3 5 2 17 4" xfId="7690" xr:uid="{00000000-0005-0000-0000-0000E7180000}"/>
    <cellStyle name="Obično 3 3 5 2 18" xfId="4249" xr:uid="{00000000-0005-0000-0000-0000E8180000}"/>
    <cellStyle name="Obično 3 3 5 2 18 2" xfId="5792" xr:uid="{00000000-0005-0000-0000-0000E9180000}"/>
    <cellStyle name="Obično 3 3 5 2 18 3" xfId="5465" xr:uid="{00000000-0005-0000-0000-0000EA180000}"/>
    <cellStyle name="Obično 3 3 5 2 18 4" xfId="7758" xr:uid="{00000000-0005-0000-0000-0000EB180000}"/>
    <cellStyle name="Obično 3 3 5 2 19" xfId="4250" xr:uid="{00000000-0005-0000-0000-0000EC180000}"/>
    <cellStyle name="Obično 3 3 5 2 19 2" xfId="6288" xr:uid="{00000000-0005-0000-0000-0000ED180000}"/>
    <cellStyle name="Obično 3 3 5 2 19 3" xfId="5489" xr:uid="{00000000-0005-0000-0000-0000EE180000}"/>
    <cellStyle name="Obično 3 3 5 2 19 4" xfId="7826" xr:uid="{00000000-0005-0000-0000-0000EF180000}"/>
    <cellStyle name="Obično 3 3 5 2 2" xfId="4251" xr:uid="{00000000-0005-0000-0000-0000F0180000}"/>
    <cellStyle name="Obično 3 3 5 2 2 2" xfId="6159" xr:uid="{00000000-0005-0000-0000-0000F1180000}"/>
    <cellStyle name="Obično 3 3 5 2 2 3" xfId="5158" xr:uid="{00000000-0005-0000-0000-0000F2180000}"/>
    <cellStyle name="Obično 3 3 5 2 2 4" xfId="6723" xr:uid="{00000000-0005-0000-0000-0000F3180000}"/>
    <cellStyle name="Obično 3 3 5 2 20" xfId="4252" xr:uid="{00000000-0005-0000-0000-0000F4180000}"/>
    <cellStyle name="Obično 3 3 5 2 20 2" xfId="6222" xr:uid="{00000000-0005-0000-0000-0000F5180000}"/>
    <cellStyle name="Obično 3 3 5 2 20 3" xfId="5514" xr:uid="{00000000-0005-0000-0000-0000F6180000}"/>
    <cellStyle name="Obično 3 3 5 2 20 4" xfId="7895" xr:uid="{00000000-0005-0000-0000-0000F7180000}"/>
    <cellStyle name="Obično 3 3 5 2 21" xfId="4253" xr:uid="{00000000-0005-0000-0000-0000F8180000}"/>
    <cellStyle name="Obično 3 3 5 2 21 2" xfId="6278" xr:uid="{00000000-0005-0000-0000-0000F9180000}"/>
    <cellStyle name="Obično 3 3 5 2 21 3" xfId="5539" xr:uid="{00000000-0005-0000-0000-0000FA180000}"/>
    <cellStyle name="Obično 3 3 5 2 21 4" xfId="7965" xr:uid="{00000000-0005-0000-0000-0000FB180000}"/>
    <cellStyle name="Obično 3 3 5 2 22" xfId="4254" xr:uid="{00000000-0005-0000-0000-0000FC180000}"/>
    <cellStyle name="Obično 3 3 5 2 22 2" xfId="5971" xr:uid="{00000000-0005-0000-0000-0000FD180000}"/>
    <cellStyle name="Obično 3 3 5 2 22 3" xfId="5564" xr:uid="{00000000-0005-0000-0000-0000FE180000}"/>
    <cellStyle name="Obično 3 3 5 2 22 4" xfId="8035" xr:uid="{00000000-0005-0000-0000-0000FF180000}"/>
    <cellStyle name="Obično 3 3 5 2 23" xfId="4255" xr:uid="{00000000-0005-0000-0000-000000190000}"/>
    <cellStyle name="Obično 3 3 5 2 23 2" xfId="5846" xr:uid="{00000000-0005-0000-0000-000001190000}"/>
    <cellStyle name="Obično 3 3 5 2 23 3" xfId="5589" xr:uid="{00000000-0005-0000-0000-000002190000}"/>
    <cellStyle name="Obično 3 3 5 2 23 4" xfId="8105" xr:uid="{00000000-0005-0000-0000-000003190000}"/>
    <cellStyle name="Obično 3 3 5 2 24" xfId="4256" xr:uid="{00000000-0005-0000-0000-000004190000}"/>
    <cellStyle name="Obično 3 3 5 2 24 2" xfId="6364" xr:uid="{00000000-0005-0000-0000-000005190000}"/>
    <cellStyle name="Obično 3 3 5 2 24 3" xfId="5629" xr:uid="{00000000-0005-0000-0000-000006190000}"/>
    <cellStyle name="Obično 3 3 5 2 24 4" xfId="8202" xr:uid="{00000000-0005-0000-0000-000007190000}"/>
    <cellStyle name="Obično 3 3 5 2 25" xfId="6253" xr:uid="{00000000-0005-0000-0000-000008190000}"/>
    <cellStyle name="Obično 3 3 5 2 26" xfId="4974" xr:uid="{00000000-0005-0000-0000-000009190000}"/>
    <cellStyle name="Obično 3 3 5 2 27" xfId="6466" xr:uid="{00000000-0005-0000-0000-00000A190000}"/>
    <cellStyle name="Obično 3 3 5 2 3" xfId="4257" xr:uid="{00000000-0005-0000-0000-00000B190000}"/>
    <cellStyle name="Obično 3 3 5 2 3 2" xfId="5680" xr:uid="{00000000-0005-0000-0000-00000C190000}"/>
    <cellStyle name="Obično 3 3 5 2 3 3" xfId="5138" xr:uid="{00000000-0005-0000-0000-00000D190000}"/>
    <cellStyle name="Obično 3 3 5 2 3 4" xfId="6548" xr:uid="{00000000-0005-0000-0000-00000E190000}"/>
    <cellStyle name="Obično 3 3 5 2 4" xfId="4258" xr:uid="{00000000-0005-0000-0000-00000F190000}"/>
    <cellStyle name="Obično 3 3 5 2 4 2" xfId="5866" xr:uid="{00000000-0005-0000-0000-000010190000}"/>
    <cellStyle name="Obično 3 3 5 2 4 3" xfId="5170" xr:uid="{00000000-0005-0000-0000-000011190000}"/>
    <cellStyle name="Obično 3 3 5 2 4 4" xfId="6747" xr:uid="{00000000-0005-0000-0000-000012190000}"/>
    <cellStyle name="Obično 3 3 5 2 5" xfId="4259" xr:uid="{00000000-0005-0000-0000-000013190000}"/>
    <cellStyle name="Obično 3 3 5 2 5 2" xfId="5910" xr:uid="{00000000-0005-0000-0000-000014190000}"/>
    <cellStyle name="Obično 3 3 5 2 5 3" xfId="5126" xr:uid="{00000000-0005-0000-0000-000015190000}"/>
    <cellStyle name="Obično 3 3 5 2 5 4" xfId="6496" xr:uid="{00000000-0005-0000-0000-000016190000}"/>
    <cellStyle name="Obično 3 3 5 2 6" xfId="4260" xr:uid="{00000000-0005-0000-0000-000017190000}"/>
    <cellStyle name="Obično 3 3 5 2 6 2" xfId="5914" xr:uid="{00000000-0005-0000-0000-000018190000}"/>
    <cellStyle name="Obično 3 3 5 2 6 3" xfId="5198" xr:uid="{00000000-0005-0000-0000-000019190000}"/>
    <cellStyle name="Obično 3 3 5 2 6 4" xfId="6834" xr:uid="{00000000-0005-0000-0000-00001A190000}"/>
    <cellStyle name="Obično 3 3 5 2 7" xfId="4261" xr:uid="{00000000-0005-0000-0000-00001B190000}"/>
    <cellStyle name="Obično 3 3 5 2 7 2" xfId="6198" xr:uid="{00000000-0005-0000-0000-00001C190000}"/>
    <cellStyle name="Obično 3 3 5 2 7 3" xfId="5209" xr:uid="{00000000-0005-0000-0000-00001D190000}"/>
    <cellStyle name="Obično 3 3 5 2 7 4" xfId="6899" xr:uid="{00000000-0005-0000-0000-00001E190000}"/>
    <cellStyle name="Obično 3 3 5 2 8" xfId="4262" xr:uid="{00000000-0005-0000-0000-00001F190000}"/>
    <cellStyle name="Obično 3 3 5 2 8 2" xfId="5684" xr:uid="{00000000-0005-0000-0000-000020190000}"/>
    <cellStyle name="Obično 3 3 5 2 8 3" xfId="5258" xr:uid="{00000000-0005-0000-0000-000021190000}"/>
    <cellStyle name="Obično 3 3 5 2 8 4" xfId="7077" xr:uid="{00000000-0005-0000-0000-000022190000}"/>
    <cellStyle name="Obično 3 3 5 2 9" xfId="4263" xr:uid="{00000000-0005-0000-0000-000023190000}"/>
    <cellStyle name="Obično 3 3 5 2 9 2" xfId="6010" xr:uid="{00000000-0005-0000-0000-000024190000}"/>
    <cellStyle name="Obično 3 3 5 2 9 3" xfId="5242" xr:uid="{00000000-0005-0000-0000-000025190000}"/>
    <cellStyle name="Obično 3 3 5 2 9 4" xfId="6946" xr:uid="{00000000-0005-0000-0000-000026190000}"/>
    <cellStyle name="Obično 3 3 5 20" xfId="4264" xr:uid="{00000000-0005-0000-0000-000027190000}"/>
    <cellStyle name="Obično 3 3 5 20 2" xfId="6110" xr:uid="{00000000-0005-0000-0000-000028190000}"/>
    <cellStyle name="Obično 3 3 5 20 3" xfId="5488" xr:uid="{00000000-0005-0000-0000-000029190000}"/>
    <cellStyle name="Obično 3 3 5 20 4" xfId="7825" xr:uid="{00000000-0005-0000-0000-00002A190000}"/>
    <cellStyle name="Obično 3 3 5 21" xfId="4265" xr:uid="{00000000-0005-0000-0000-00002B190000}"/>
    <cellStyle name="Obično 3 3 5 21 2" xfId="5978" xr:uid="{00000000-0005-0000-0000-00002C190000}"/>
    <cellStyle name="Obično 3 3 5 21 3" xfId="5513" xr:uid="{00000000-0005-0000-0000-00002D190000}"/>
    <cellStyle name="Obično 3 3 5 21 4" xfId="7894" xr:uid="{00000000-0005-0000-0000-00002E190000}"/>
    <cellStyle name="Obično 3 3 5 22" xfId="4266" xr:uid="{00000000-0005-0000-0000-00002F190000}"/>
    <cellStyle name="Obično 3 3 5 22 2" xfId="6116" xr:uid="{00000000-0005-0000-0000-000030190000}"/>
    <cellStyle name="Obično 3 3 5 22 3" xfId="5538" xr:uid="{00000000-0005-0000-0000-000031190000}"/>
    <cellStyle name="Obično 3 3 5 22 4" xfId="7964" xr:uid="{00000000-0005-0000-0000-000032190000}"/>
    <cellStyle name="Obično 3 3 5 23" xfId="4267" xr:uid="{00000000-0005-0000-0000-000033190000}"/>
    <cellStyle name="Obično 3 3 5 23 2" xfId="4957" xr:uid="{00000000-0005-0000-0000-000034190000}"/>
    <cellStyle name="Obično 3 3 5 23 3" xfId="5563" xr:uid="{00000000-0005-0000-0000-000035190000}"/>
    <cellStyle name="Obično 3 3 5 23 4" xfId="8034" xr:uid="{00000000-0005-0000-0000-000036190000}"/>
    <cellStyle name="Obično 3 3 5 24" xfId="4268" xr:uid="{00000000-0005-0000-0000-000037190000}"/>
    <cellStyle name="Obično 3 3 5 24 2" xfId="6353" xr:uid="{00000000-0005-0000-0000-000038190000}"/>
    <cellStyle name="Obično 3 3 5 24 3" xfId="5588" xr:uid="{00000000-0005-0000-0000-000039190000}"/>
    <cellStyle name="Obično 3 3 5 24 4" xfId="8104" xr:uid="{00000000-0005-0000-0000-00003A190000}"/>
    <cellStyle name="Obično 3 3 5 25" xfId="4269" xr:uid="{00000000-0005-0000-0000-00003B190000}"/>
    <cellStyle name="Obično 3 3 5 25 2" xfId="6323" xr:uid="{00000000-0005-0000-0000-00003C190000}"/>
    <cellStyle name="Obično 3 3 5 25 3" xfId="5628" xr:uid="{00000000-0005-0000-0000-00003D190000}"/>
    <cellStyle name="Obično 3 3 5 25 4" xfId="8201" xr:uid="{00000000-0005-0000-0000-00003E190000}"/>
    <cellStyle name="Obično 3 3 5 26" xfId="6115" xr:uid="{00000000-0005-0000-0000-00003F190000}"/>
    <cellStyle name="Obično 3 3 5 27" xfId="4973" xr:uid="{00000000-0005-0000-0000-000040190000}"/>
    <cellStyle name="Obično 3 3 5 28" xfId="6465" xr:uid="{00000000-0005-0000-0000-000041190000}"/>
    <cellStyle name="Obično 3 3 5 3" xfId="4270" xr:uid="{00000000-0005-0000-0000-000042190000}"/>
    <cellStyle name="Obično 3 3 5 3 2" xfId="5767" xr:uid="{00000000-0005-0000-0000-000043190000}"/>
    <cellStyle name="Obično 3 3 5 3 3" xfId="5157" xr:uid="{00000000-0005-0000-0000-000044190000}"/>
    <cellStyle name="Obično 3 3 5 3 4" xfId="6722" xr:uid="{00000000-0005-0000-0000-000045190000}"/>
    <cellStyle name="Obično 3 3 5 4" xfId="4271" xr:uid="{00000000-0005-0000-0000-000046190000}"/>
    <cellStyle name="Obično 3 3 5 4 2" xfId="6019" xr:uid="{00000000-0005-0000-0000-000047190000}"/>
    <cellStyle name="Obično 3 3 5 4 3" xfId="5139" xr:uid="{00000000-0005-0000-0000-000048190000}"/>
    <cellStyle name="Obično 3 3 5 4 4" xfId="6549" xr:uid="{00000000-0005-0000-0000-000049190000}"/>
    <cellStyle name="Obično 3 3 5 5" xfId="4272" xr:uid="{00000000-0005-0000-0000-00004A190000}"/>
    <cellStyle name="Obično 3 3 5 5 2" xfId="5666" xr:uid="{00000000-0005-0000-0000-00004B190000}"/>
    <cellStyle name="Obično 3 3 5 5 3" xfId="5169" xr:uid="{00000000-0005-0000-0000-00004C190000}"/>
    <cellStyle name="Obično 3 3 5 5 4" xfId="6746" xr:uid="{00000000-0005-0000-0000-00004D190000}"/>
    <cellStyle name="Obično 3 3 5 6" xfId="4273" xr:uid="{00000000-0005-0000-0000-00004E190000}"/>
    <cellStyle name="Obično 3 3 5 6 2" xfId="5724" xr:uid="{00000000-0005-0000-0000-00004F190000}"/>
    <cellStyle name="Obično 3 3 5 6 3" xfId="5127" xr:uid="{00000000-0005-0000-0000-000050190000}"/>
    <cellStyle name="Obično 3 3 5 6 4" xfId="6497" xr:uid="{00000000-0005-0000-0000-000051190000}"/>
    <cellStyle name="Obično 3 3 5 7" xfId="4274" xr:uid="{00000000-0005-0000-0000-000052190000}"/>
    <cellStyle name="Obično 3 3 5 7 2" xfId="6209" xr:uid="{00000000-0005-0000-0000-000053190000}"/>
    <cellStyle name="Obično 3 3 5 7 3" xfId="5197" xr:uid="{00000000-0005-0000-0000-000054190000}"/>
    <cellStyle name="Obično 3 3 5 7 4" xfId="6833" xr:uid="{00000000-0005-0000-0000-000055190000}"/>
    <cellStyle name="Obično 3 3 5 8" xfId="4275" xr:uid="{00000000-0005-0000-0000-000056190000}"/>
    <cellStyle name="Obično 3 3 5 8 2" xfId="6169" xr:uid="{00000000-0005-0000-0000-000057190000}"/>
    <cellStyle name="Obično 3 3 5 8 3" xfId="5208" xr:uid="{00000000-0005-0000-0000-000058190000}"/>
    <cellStyle name="Obično 3 3 5 8 4" xfId="6898" xr:uid="{00000000-0005-0000-0000-000059190000}"/>
    <cellStyle name="Obično 3 3 5 9" xfId="4276" xr:uid="{00000000-0005-0000-0000-00005A190000}"/>
    <cellStyle name="Obično 3 3 5 9 2" xfId="5892" xr:uid="{00000000-0005-0000-0000-00005B190000}"/>
    <cellStyle name="Obično 3 3 5 9 3" xfId="5257" xr:uid="{00000000-0005-0000-0000-00005C190000}"/>
    <cellStyle name="Obično 3 3 5 9 4" xfId="7076" xr:uid="{00000000-0005-0000-0000-00005D190000}"/>
    <cellStyle name="Obično 3 3 6" xfId="4277" xr:uid="{00000000-0005-0000-0000-00005E190000}"/>
    <cellStyle name="Obično 3 3 6 10" xfId="4278" xr:uid="{00000000-0005-0000-0000-00005F190000}"/>
    <cellStyle name="Obično 3 3 6 10 2" xfId="5941" xr:uid="{00000000-0005-0000-0000-000060190000}"/>
    <cellStyle name="Obično 3 3 6 10 3" xfId="5282" xr:uid="{00000000-0005-0000-0000-000061190000}"/>
    <cellStyle name="Obično 3 3 6 10 4" xfId="7132" xr:uid="{00000000-0005-0000-0000-000062190000}"/>
    <cellStyle name="Obično 3 3 6 11" xfId="4279" xr:uid="{00000000-0005-0000-0000-000063190000}"/>
    <cellStyle name="Obično 3 3 6 11 2" xfId="6310" xr:uid="{00000000-0005-0000-0000-000064190000}"/>
    <cellStyle name="Obično 3 3 6 11 3" xfId="5305" xr:uid="{00000000-0005-0000-0000-000065190000}"/>
    <cellStyle name="Obično 3 3 6 11 4" xfId="7200" xr:uid="{00000000-0005-0000-0000-000066190000}"/>
    <cellStyle name="Obično 3 3 6 12" xfId="4280" xr:uid="{00000000-0005-0000-0000-000067190000}"/>
    <cellStyle name="Obično 3 3 6 12 2" xfId="5813" xr:uid="{00000000-0005-0000-0000-000068190000}"/>
    <cellStyle name="Obično 3 3 6 12 3" xfId="5351" xr:uid="{00000000-0005-0000-0000-000069190000}"/>
    <cellStyle name="Obično 3 3 6 12 4" xfId="7425" xr:uid="{00000000-0005-0000-0000-00006A190000}"/>
    <cellStyle name="Obično 3 3 6 13" xfId="4281" xr:uid="{00000000-0005-0000-0000-00006B190000}"/>
    <cellStyle name="Obično 3 3 6 13 2" xfId="6229" xr:uid="{00000000-0005-0000-0000-00006C190000}"/>
    <cellStyle name="Obično 3 3 6 13 3" xfId="5336" xr:uid="{00000000-0005-0000-0000-00006D190000}"/>
    <cellStyle name="Obično 3 3 6 13 4" xfId="7245" xr:uid="{00000000-0005-0000-0000-00006E190000}"/>
    <cellStyle name="Obično 3 3 6 14" xfId="4282" xr:uid="{00000000-0005-0000-0000-00006F190000}"/>
    <cellStyle name="Obično 3 3 6 14 2" xfId="6206" xr:uid="{00000000-0005-0000-0000-000070190000}"/>
    <cellStyle name="Obično 3 3 6 14 3" xfId="5374" xr:uid="{00000000-0005-0000-0000-000071190000}"/>
    <cellStyle name="Obično 3 3 6 14 4" xfId="7482" xr:uid="{00000000-0005-0000-0000-000072190000}"/>
    <cellStyle name="Obično 3 3 6 15" xfId="4283" xr:uid="{00000000-0005-0000-0000-000073190000}"/>
    <cellStyle name="Obično 3 3 6 15 2" xfId="6243" xr:uid="{00000000-0005-0000-0000-000074190000}"/>
    <cellStyle name="Obično 3 3 6 15 3" xfId="5397" xr:uid="{00000000-0005-0000-0000-000075190000}"/>
    <cellStyle name="Obično 3 3 6 15 4" xfId="7553" xr:uid="{00000000-0005-0000-0000-000076190000}"/>
    <cellStyle name="Obično 3 3 6 16" xfId="4284" xr:uid="{00000000-0005-0000-0000-000077190000}"/>
    <cellStyle name="Obično 3 3 6 16 2" xfId="6094" xr:uid="{00000000-0005-0000-0000-000078190000}"/>
    <cellStyle name="Obično 3 3 6 16 3" xfId="5420" xr:uid="{00000000-0005-0000-0000-000079190000}"/>
    <cellStyle name="Obično 3 3 6 16 4" xfId="7622" xr:uid="{00000000-0005-0000-0000-00007A190000}"/>
    <cellStyle name="Obično 3 3 6 17" xfId="4285" xr:uid="{00000000-0005-0000-0000-00007B190000}"/>
    <cellStyle name="Obično 3 3 6 17 2" xfId="5901" xr:uid="{00000000-0005-0000-0000-00007C190000}"/>
    <cellStyle name="Obično 3 3 6 17 3" xfId="5443" xr:uid="{00000000-0005-0000-0000-00007D190000}"/>
    <cellStyle name="Obično 3 3 6 17 4" xfId="7691" xr:uid="{00000000-0005-0000-0000-00007E190000}"/>
    <cellStyle name="Obično 3 3 6 18" xfId="4286" xr:uid="{00000000-0005-0000-0000-00007F190000}"/>
    <cellStyle name="Obično 3 3 6 18 2" xfId="5822" xr:uid="{00000000-0005-0000-0000-000080190000}"/>
    <cellStyle name="Obično 3 3 6 18 3" xfId="5466" xr:uid="{00000000-0005-0000-0000-000081190000}"/>
    <cellStyle name="Obično 3 3 6 18 4" xfId="7759" xr:uid="{00000000-0005-0000-0000-000082190000}"/>
    <cellStyle name="Obično 3 3 6 19" xfId="4287" xr:uid="{00000000-0005-0000-0000-000083190000}"/>
    <cellStyle name="Obično 3 3 6 19 2" xfId="5911" xr:uid="{00000000-0005-0000-0000-000084190000}"/>
    <cellStyle name="Obično 3 3 6 19 3" xfId="5490" xr:uid="{00000000-0005-0000-0000-000085190000}"/>
    <cellStyle name="Obično 3 3 6 19 4" xfId="7827" xr:uid="{00000000-0005-0000-0000-000086190000}"/>
    <cellStyle name="Obično 3 3 6 2" xfId="4288" xr:uid="{00000000-0005-0000-0000-000087190000}"/>
    <cellStyle name="Obično 3 3 6 2 2" xfId="6064" xr:uid="{00000000-0005-0000-0000-000088190000}"/>
    <cellStyle name="Obično 3 3 6 2 3" xfId="5159" xr:uid="{00000000-0005-0000-0000-000089190000}"/>
    <cellStyle name="Obično 3 3 6 2 4" xfId="6724" xr:uid="{00000000-0005-0000-0000-00008A190000}"/>
    <cellStyle name="Obično 3 3 6 20" xfId="4289" xr:uid="{00000000-0005-0000-0000-00008B190000}"/>
    <cellStyle name="Obično 3 3 6 20 2" xfId="6385" xr:uid="{00000000-0005-0000-0000-00008C190000}"/>
    <cellStyle name="Obično 3 3 6 20 3" xfId="5515" xr:uid="{00000000-0005-0000-0000-00008D190000}"/>
    <cellStyle name="Obično 3 3 6 20 4" xfId="7896" xr:uid="{00000000-0005-0000-0000-00008E190000}"/>
    <cellStyle name="Obično 3 3 6 21" xfId="4290" xr:uid="{00000000-0005-0000-0000-00008F190000}"/>
    <cellStyle name="Obično 3 3 6 21 2" xfId="5894" xr:uid="{00000000-0005-0000-0000-000090190000}"/>
    <cellStyle name="Obično 3 3 6 21 3" xfId="5540" xr:uid="{00000000-0005-0000-0000-000091190000}"/>
    <cellStyle name="Obično 3 3 6 21 4" xfId="7966" xr:uid="{00000000-0005-0000-0000-000092190000}"/>
    <cellStyle name="Obično 3 3 6 22" xfId="4291" xr:uid="{00000000-0005-0000-0000-000093190000}"/>
    <cellStyle name="Obično 3 3 6 22 2" xfId="5681" xr:uid="{00000000-0005-0000-0000-000094190000}"/>
    <cellStyle name="Obično 3 3 6 22 3" xfId="5565" xr:uid="{00000000-0005-0000-0000-000095190000}"/>
    <cellStyle name="Obično 3 3 6 22 4" xfId="8036" xr:uid="{00000000-0005-0000-0000-000096190000}"/>
    <cellStyle name="Obično 3 3 6 23" xfId="4292" xr:uid="{00000000-0005-0000-0000-000097190000}"/>
    <cellStyle name="Obično 3 3 6 23 2" xfId="6006" xr:uid="{00000000-0005-0000-0000-000098190000}"/>
    <cellStyle name="Obično 3 3 6 23 3" xfId="5590" xr:uid="{00000000-0005-0000-0000-000099190000}"/>
    <cellStyle name="Obično 3 3 6 23 4" xfId="8106" xr:uid="{00000000-0005-0000-0000-00009A190000}"/>
    <cellStyle name="Obično 3 3 6 24" xfId="4293" xr:uid="{00000000-0005-0000-0000-00009B190000}"/>
    <cellStyle name="Obično 3 3 6 24 2" xfId="6005" xr:uid="{00000000-0005-0000-0000-00009C190000}"/>
    <cellStyle name="Obično 3 3 6 24 3" xfId="5630" xr:uid="{00000000-0005-0000-0000-00009D190000}"/>
    <cellStyle name="Obično 3 3 6 24 4" xfId="8203" xr:uid="{00000000-0005-0000-0000-00009E190000}"/>
    <cellStyle name="Obično 3 3 6 25" xfId="6291" xr:uid="{00000000-0005-0000-0000-00009F190000}"/>
    <cellStyle name="Obično 3 3 6 26" xfId="4975" xr:uid="{00000000-0005-0000-0000-0000A0190000}"/>
    <cellStyle name="Obično 3 3 6 27" xfId="6467" xr:uid="{00000000-0005-0000-0000-0000A1190000}"/>
    <cellStyle name="Obično 3 3 6 3" xfId="4294" xr:uid="{00000000-0005-0000-0000-0000A2190000}"/>
    <cellStyle name="Obično 3 3 6 3 2" xfId="4940" xr:uid="{00000000-0005-0000-0000-0000A3190000}"/>
    <cellStyle name="Obično 3 3 6 3 3" xfId="5137" xr:uid="{00000000-0005-0000-0000-0000A4190000}"/>
    <cellStyle name="Obično 3 3 6 3 4" xfId="6547" xr:uid="{00000000-0005-0000-0000-0000A5190000}"/>
    <cellStyle name="Obično 3 3 6 4" xfId="4295" xr:uid="{00000000-0005-0000-0000-0000A6190000}"/>
    <cellStyle name="Obično 3 3 6 4 2" xfId="5995" xr:uid="{00000000-0005-0000-0000-0000A7190000}"/>
    <cellStyle name="Obično 3 3 6 4 3" xfId="5171" xr:uid="{00000000-0005-0000-0000-0000A8190000}"/>
    <cellStyle name="Obično 3 3 6 4 4" xfId="6748" xr:uid="{00000000-0005-0000-0000-0000A9190000}"/>
    <cellStyle name="Obično 3 3 6 5" xfId="4296" xr:uid="{00000000-0005-0000-0000-0000AA190000}"/>
    <cellStyle name="Obično 3 3 6 5 2" xfId="5918" xr:uid="{00000000-0005-0000-0000-0000AB190000}"/>
    <cellStyle name="Obično 3 3 6 5 3" xfId="5125" xr:uid="{00000000-0005-0000-0000-0000AC190000}"/>
    <cellStyle name="Obično 3 3 6 5 4" xfId="6495" xr:uid="{00000000-0005-0000-0000-0000AD190000}"/>
    <cellStyle name="Obično 3 3 6 6" xfId="4297" xr:uid="{00000000-0005-0000-0000-0000AE190000}"/>
    <cellStyle name="Obično 3 3 6 6 2" xfId="4939" xr:uid="{00000000-0005-0000-0000-0000AF190000}"/>
    <cellStyle name="Obično 3 3 6 6 3" xfId="5199" xr:uid="{00000000-0005-0000-0000-0000B0190000}"/>
    <cellStyle name="Obično 3 3 6 6 4" xfId="6835" xr:uid="{00000000-0005-0000-0000-0000B1190000}"/>
    <cellStyle name="Obično 3 3 6 7" xfId="4298" xr:uid="{00000000-0005-0000-0000-0000B2190000}"/>
    <cellStyle name="Obično 3 3 6 7 2" xfId="5997" xr:uid="{00000000-0005-0000-0000-0000B3190000}"/>
    <cellStyle name="Obično 3 3 6 7 3" xfId="5210" xr:uid="{00000000-0005-0000-0000-0000B4190000}"/>
    <cellStyle name="Obično 3 3 6 7 4" xfId="6900" xr:uid="{00000000-0005-0000-0000-0000B5190000}"/>
    <cellStyle name="Obično 3 3 6 8" xfId="4299" xr:uid="{00000000-0005-0000-0000-0000B6190000}"/>
    <cellStyle name="Obično 3 3 6 8 2" xfId="5722" xr:uid="{00000000-0005-0000-0000-0000B7190000}"/>
    <cellStyle name="Obično 3 3 6 8 3" xfId="5259" xr:uid="{00000000-0005-0000-0000-0000B8190000}"/>
    <cellStyle name="Obično 3 3 6 8 4" xfId="7078" xr:uid="{00000000-0005-0000-0000-0000B9190000}"/>
    <cellStyle name="Obično 3 3 6 9" xfId="4300" xr:uid="{00000000-0005-0000-0000-0000BA190000}"/>
    <cellStyle name="Obično 3 3 6 9 2" xfId="5837" xr:uid="{00000000-0005-0000-0000-0000BB190000}"/>
    <cellStyle name="Obično 3 3 6 9 3" xfId="5241" xr:uid="{00000000-0005-0000-0000-0000BC190000}"/>
    <cellStyle name="Obično 3 3 6 9 4" xfId="6945" xr:uid="{00000000-0005-0000-0000-0000BD190000}"/>
    <cellStyle name="Obično 3 3 7" xfId="4301" xr:uid="{00000000-0005-0000-0000-0000BE190000}"/>
    <cellStyle name="Obično 3 3 7 10" xfId="4302" xr:uid="{00000000-0005-0000-0000-0000BF190000}"/>
    <cellStyle name="Obično 3 3 7 10 2" xfId="6171" xr:uid="{00000000-0005-0000-0000-0000C0190000}"/>
    <cellStyle name="Obično 3 3 7 10 3" xfId="5283" xr:uid="{00000000-0005-0000-0000-0000C1190000}"/>
    <cellStyle name="Obično 3 3 7 10 4" xfId="7133" xr:uid="{00000000-0005-0000-0000-0000C2190000}"/>
    <cellStyle name="Obično 3 3 7 11" xfId="4303" xr:uid="{00000000-0005-0000-0000-0000C3190000}"/>
    <cellStyle name="Obično 3 3 7 11 2" xfId="5979" xr:uid="{00000000-0005-0000-0000-0000C4190000}"/>
    <cellStyle name="Obično 3 3 7 11 3" xfId="5306" xr:uid="{00000000-0005-0000-0000-0000C5190000}"/>
    <cellStyle name="Obično 3 3 7 11 4" xfId="7201" xr:uid="{00000000-0005-0000-0000-0000C6190000}"/>
    <cellStyle name="Obično 3 3 7 12" xfId="4304" xr:uid="{00000000-0005-0000-0000-0000C7190000}"/>
    <cellStyle name="Obično 3 3 7 12 2" xfId="5780" xr:uid="{00000000-0005-0000-0000-0000C8190000}"/>
    <cellStyle name="Obično 3 3 7 12 3" xfId="5352" xr:uid="{00000000-0005-0000-0000-0000C9190000}"/>
    <cellStyle name="Obično 3 3 7 12 4" xfId="7426" xr:uid="{00000000-0005-0000-0000-0000CA190000}"/>
    <cellStyle name="Obično 3 3 7 13" xfId="4305" xr:uid="{00000000-0005-0000-0000-0000CB190000}"/>
    <cellStyle name="Obično 3 3 7 13 2" xfId="5873" xr:uid="{00000000-0005-0000-0000-0000CC190000}"/>
    <cellStyle name="Obično 3 3 7 13 3" xfId="5335" xr:uid="{00000000-0005-0000-0000-0000CD190000}"/>
    <cellStyle name="Obično 3 3 7 13 4" xfId="7244" xr:uid="{00000000-0005-0000-0000-0000CE190000}"/>
    <cellStyle name="Obično 3 3 7 14" xfId="4306" xr:uid="{00000000-0005-0000-0000-0000CF190000}"/>
    <cellStyle name="Obično 3 3 7 14 2" xfId="5859" xr:uid="{00000000-0005-0000-0000-0000D0190000}"/>
    <cellStyle name="Obično 3 3 7 14 3" xfId="5375" xr:uid="{00000000-0005-0000-0000-0000D1190000}"/>
    <cellStyle name="Obično 3 3 7 14 4" xfId="7483" xr:uid="{00000000-0005-0000-0000-0000D2190000}"/>
    <cellStyle name="Obično 3 3 7 15" xfId="4307" xr:uid="{00000000-0005-0000-0000-0000D3190000}"/>
    <cellStyle name="Obično 3 3 7 15 2" xfId="6313" xr:uid="{00000000-0005-0000-0000-0000D4190000}"/>
    <cellStyle name="Obično 3 3 7 15 3" xfId="5398" xr:uid="{00000000-0005-0000-0000-0000D5190000}"/>
    <cellStyle name="Obično 3 3 7 15 4" xfId="7554" xr:uid="{00000000-0005-0000-0000-0000D6190000}"/>
    <cellStyle name="Obično 3 3 7 16" xfId="4308" xr:uid="{00000000-0005-0000-0000-0000D7190000}"/>
    <cellStyle name="Obično 3 3 7 16 2" xfId="5685" xr:uid="{00000000-0005-0000-0000-0000D8190000}"/>
    <cellStyle name="Obično 3 3 7 16 3" xfId="5421" xr:uid="{00000000-0005-0000-0000-0000D9190000}"/>
    <cellStyle name="Obično 3 3 7 16 4" xfId="7623" xr:uid="{00000000-0005-0000-0000-0000DA190000}"/>
    <cellStyle name="Obično 3 3 7 17" xfId="4309" xr:uid="{00000000-0005-0000-0000-0000DB190000}"/>
    <cellStyle name="Obično 3 3 7 17 2" xfId="5737" xr:uid="{00000000-0005-0000-0000-0000DC190000}"/>
    <cellStyle name="Obično 3 3 7 17 3" xfId="5444" xr:uid="{00000000-0005-0000-0000-0000DD190000}"/>
    <cellStyle name="Obično 3 3 7 17 4" xfId="7692" xr:uid="{00000000-0005-0000-0000-0000DE190000}"/>
    <cellStyle name="Obično 3 3 7 18" xfId="4310" xr:uid="{00000000-0005-0000-0000-0000DF190000}"/>
    <cellStyle name="Obično 3 3 7 18 2" xfId="5674" xr:uid="{00000000-0005-0000-0000-0000E0190000}"/>
    <cellStyle name="Obično 3 3 7 18 3" xfId="5467" xr:uid="{00000000-0005-0000-0000-0000E1190000}"/>
    <cellStyle name="Obično 3 3 7 18 4" xfId="7760" xr:uid="{00000000-0005-0000-0000-0000E2190000}"/>
    <cellStyle name="Obično 3 3 7 19" xfId="4311" xr:uid="{00000000-0005-0000-0000-0000E3190000}"/>
    <cellStyle name="Obično 3 3 7 19 2" xfId="5898" xr:uid="{00000000-0005-0000-0000-0000E4190000}"/>
    <cellStyle name="Obično 3 3 7 19 3" xfId="5491" xr:uid="{00000000-0005-0000-0000-0000E5190000}"/>
    <cellStyle name="Obično 3 3 7 19 4" xfId="7828" xr:uid="{00000000-0005-0000-0000-0000E6190000}"/>
    <cellStyle name="Obično 3 3 7 2" xfId="4312" xr:uid="{00000000-0005-0000-0000-0000E7190000}"/>
    <cellStyle name="Obično 3 3 7 2 2" xfId="5726" xr:uid="{00000000-0005-0000-0000-0000E8190000}"/>
    <cellStyle name="Obično 3 3 7 2 3" xfId="5160" xr:uid="{00000000-0005-0000-0000-0000E9190000}"/>
    <cellStyle name="Obično 3 3 7 2 4" xfId="6725" xr:uid="{00000000-0005-0000-0000-0000EA190000}"/>
    <cellStyle name="Obično 3 3 7 20" xfId="4313" xr:uid="{00000000-0005-0000-0000-0000EB190000}"/>
    <cellStyle name="Obično 3 3 7 20 2" xfId="5668" xr:uid="{00000000-0005-0000-0000-0000EC190000}"/>
    <cellStyle name="Obično 3 3 7 20 3" xfId="5516" xr:uid="{00000000-0005-0000-0000-0000ED190000}"/>
    <cellStyle name="Obično 3 3 7 20 4" xfId="7897" xr:uid="{00000000-0005-0000-0000-0000EE190000}"/>
    <cellStyle name="Obično 3 3 7 21" xfId="4314" xr:uid="{00000000-0005-0000-0000-0000EF190000}"/>
    <cellStyle name="Obično 3 3 7 21 2" xfId="6224" xr:uid="{00000000-0005-0000-0000-0000F0190000}"/>
    <cellStyle name="Obično 3 3 7 21 3" xfId="5541" xr:uid="{00000000-0005-0000-0000-0000F1190000}"/>
    <cellStyle name="Obično 3 3 7 21 4" xfId="7967" xr:uid="{00000000-0005-0000-0000-0000F2190000}"/>
    <cellStyle name="Obično 3 3 7 22" xfId="4315" xr:uid="{00000000-0005-0000-0000-0000F3190000}"/>
    <cellStyle name="Obično 3 3 7 22 2" xfId="5752" xr:uid="{00000000-0005-0000-0000-0000F4190000}"/>
    <cellStyle name="Obično 3 3 7 22 3" xfId="5566" xr:uid="{00000000-0005-0000-0000-0000F5190000}"/>
    <cellStyle name="Obično 3 3 7 22 4" xfId="8037" xr:uid="{00000000-0005-0000-0000-0000F6190000}"/>
    <cellStyle name="Obično 3 3 7 23" xfId="4316" xr:uid="{00000000-0005-0000-0000-0000F7190000}"/>
    <cellStyle name="Obično 3 3 7 23 2" xfId="6158" xr:uid="{00000000-0005-0000-0000-0000F8190000}"/>
    <cellStyle name="Obično 3 3 7 23 3" xfId="5591" xr:uid="{00000000-0005-0000-0000-0000F9190000}"/>
    <cellStyle name="Obično 3 3 7 23 4" xfId="8107" xr:uid="{00000000-0005-0000-0000-0000FA190000}"/>
    <cellStyle name="Obično 3 3 7 24" xfId="4317" xr:uid="{00000000-0005-0000-0000-0000FB190000}"/>
    <cellStyle name="Obično 3 3 7 24 2" xfId="6201" xr:uid="{00000000-0005-0000-0000-0000FC190000}"/>
    <cellStyle name="Obično 3 3 7 24 3" xfId="5631" xr:uid="{00000000-0005-0000-0000-0000FD190000}"/>
    <cellStyle name="Obično 3 3 7 24 4" xfId="8204" xr:uid="{00000000-0005-0000-0000-0000FE190000}"/>
    <cellStyle name="Obično 3 3 7 25" xfId="6228" xr:uid="{00000000-0005-0000-0000-0000FF190000}"/>
    <cellStyle name="Obično 3 3 7 26" xfId="4976" xr:uid="{00000000-0005-0000-0000-0000001A0000}"/>
    <cellStyle name="Obično 3 3 7 27" xfId="6468" xr:uid="{00000000-0005-0000-0000-0000011A0000}"/>
    <cellStyle name="Obično 3 3 7 3" xfId="4318" xr:uid="{00000000-0005-0000-0000-0000021A0000}"/>
    <cellStyle name="Obično 3 3 7 3 2" xfId="5775" xr:uid="{00000000-0005-0000-0000-0000031A0000}"/>
    <cellStyle name="Obično 3 3 7 3 3" xfId="5136" xr:uid="{00000000-0005-0000-0000-0000041A0000}"/>
    <cellStyle name="Obično 3 3 7 3 4" xfId="6546" xr:uid="{00000000-0005-0000-0000-0000051A0000}"/>
    <cellStyle name="Obično 3 3 7 4" xfId="4319" xr:uid="{00000000-0005-0000-0000-0000061A0000}"/>
    <cellStyle name="Obično 3 3 7 4 2" xfId="6032" xr:uid="{00000000-0005-0000-0000-0000071A0000}"/>
    <cellStyle name="Obično 3 3 7 4 3" xfId="5172" xr:uid="{00000000-0005-0000-0000-0000081A0000}"/>
    <cellStyle name="Obično 3 3 7 4 4" xfId="6749" xr:uid="{00000000-0005-0000-0000-0000091A0000}"/>
    <cellStyle name="Obično 3 3 7 5" xfId="4320" xr:uid="{00000000-0005-0000-0000-00000A1A0000}"/>
    <cellStyle name="Obično 3 3 7 5 2" xfId="5861" xr:uid="{00000000-0005-0000-0000-00000B1A0000}"/>
    <cellStyle name="Obično 3 3 7 5 3" xfId="5124" xr:uid="{00000000-0005-0000-0000-00000C1A0000}"/>
    <cellStyle name="Obično 3 3 7 5 4" xfId="6494" xr:uid="{00000000-0005-0000-0000-00000D1A0000}"/>
    <cellStyle name="Obično 3 3 7 6" xfId="4321" xr:uid="{00000000-0005-0000-0000-00000E1A0000}"/>
    <cellStyle name="Obično 3 3 7 6 2" xfId="5703" xr:uid="{00000000-0005-0000-0000-00000F1A0000}"/>
    <cellStyle name="Obično 3 3 7 6 3" xfId="5200" xr:uid="{00000000-0005-0000-0000-0000101A0000}"/>
    <cellStyle name="Obično 3 3 7 6 4" xfId="6836" xr:uid="{00000000-0005-0000-0000-0000111A0000}"/>
    <cellStyle name="Obično 3 3 7 7" xfId="4322" xr:uid="{00000000-0005-0000-0000-0000121A0000}"/>
    <cellStyle name="Obično 3 3 7 7 2" xfId="5856" xr:uid="{00000000-0005-0000-0000-0000131A0000}"/>
    <cellStyle name="Obično 3 3 7 7 3" xfId="5211" xr:uid="{00000000-0005-0000-0000-0000141A0000}"/>
    <cellStyle name="Obično 3 3 7 7 4" xfId="6901" xr:uid="{00000000-0005-0000-0000-0000151A0000}"/>
    <cellStyle name="Obično 3 3 7 8" xfId="4323" xr:uid="{00000000-0005-0000-0000-0000161A0000}"/>
    <cellStyle name="Obično 3 3 7 8 2" xfId="5915" xr:uid="{00000000-0005-0000-0000-0000171A0000}"/>
    <cellStyle name="Obično 3 3 7 8 3" xfId="5260" xr:uid="{00000000-0005-0000-0000-0000181A0000}"/>
    <cellStyle name="Obično 3 3 7 8 4" xfId="7079" xr:uid="{00000000-0005-0000-0000-0000191A0000}"/>
    <cellStyle name="Obično 3 3 7 9" xfId="4324" xr:uid="{00000000-0005-0000-0000-00001A1A0000}"/>
    <cellStyle name="Obično 3 3 7 9 2" xfId="5871" xr:uid="{00000000-0005-0000-0000-00001B1A0000}"/>
    <cellStyle name="Obično 3 3 7 9 3" xfId="5240" xr:uid="{00000000-0005-0000-0000-00001C1A0000}"/>
    <cellStyle name="Obično 3 3 7 9 4" xfId="6944" xr:uid="{00000000-0005-0000-0000-00001D1A0000}"/>
    <cellStyle name="Obično 3 3 8" xfId="4325" xr:uid="{00000000-0005-0000-0000-00001E1A0000}"/>
    <cellStyle name="Obično 3 3 8 2" xfId="5948" xr:uid="{00000000-0005-0000-0000-00001F1A0000}"/>
    <cellStyle name="Obično 3 3 8 3" xfId="5149" xr:uid="{00000000-0005-0000-0000-0000201A0000}"/>
    <cellStyle name="Obično 3 3 8 4" xfId="6699" xr:uid="{00000000-0005-0000-0000-0000211A0000}"/>
    <cellStyle name="Obično 3 3 9" xfId="4326" xr:uid="{00000000-0005-0000-0000-0000221A0000}"/>
    <cellStyle name="Obično 3 3 9 2" xfId="5874" xr:uid="{00000000-0005-0000-0000-0000231A0000}"/>
    <cellStyle name="Obično 3 3 9 3" xfId="5148" xr:uid="{00000000-0005-0000-0000-0000241A0000}"/>
    <cellStyle name="Obično 3 3 9 4" xfId="6572" xr:uid="{00000000-0005-0000-0000-0000251A0000}"/>
    <cellStyle name="Obično 3 4" xfId="4327" xr:uid="{00000000-0005-0000-0000-0000261A0000}"/>
    <cellStyle name="Obično 3 4 2" xfId="4328" xr:uid="{00000000-0005-0000-0000-0000271A0000}"/>
    <cellStyle name="Obično 3 4 2 2" xfId="5717" xr:uid="{00000000-0005-0000-0000-0000281A0000}"/>
    <cellStyle name="Obično 3 4 2 3" xfId="4977" xr:uid="{00000000-0005-0000-0000-0000291A0000}"/>
    <cellStyle name="Obično 3 4 3" xfId="4854" xr:uid="{00000000-0005-0000-0000-00002A1A0000}"/>
    <cellStyle name="Obično 3 5" xfId="4329" xr:uid="{00000000-0005-0000-0000-00002B1A0000}"/>
    <cellStyle name="Obično 3 5 2" xfId="5706" xr:uid="{00000000-0005-0000-0000-00002C1A0000}"/>
    <cellStyle name="Obično 3 5 3" xfId="4978" xr:uid="{00000000-0005-0000-0000-00002D1A0000}"/>
    <cellStyle name="Obično 3 6" xfId="4330" xr:uid="{00000000-0005-0000-0000-00002E1A0000}"/>
    <cellStyle name="Obično 3 6 2" xfId="6086" xr:uid="{00000000-0005-0000-0000-00002F1A0000}"/>
    <cellStyle name="Obično 3 6 3" xfId="4979" xr:uid="{00000000-0005-0000-0000-0000301A0000}"/>
    <cellStyle name="Obično 3 7" xfId="4331" xr:uid="{00000000-0005-0000-0000-0000311A0000}"/>
    <cellStyle name="Obično 3 7 2" xfId="4980" xr:uid="{00000000-0005-0000-0000-0000321A0000}"/>
    <cellStyle name="Obično 3 8" xfId="4332" xr:uid="{00000000-0005-0000-0000-0000331A0000}"/>
    <cellStyle name="Obično 3 8 2" xfId="4966" xr:uid="{00000000-0005-0000-0000-0000341A0000}"/>
    <cellStyle name="Obično 3 9" xfId="4333" xr:uid="{00000000-0005-0000-0000-0000351A0000}"/>
    <cellStyle name="Obično 3 9 2" xfId="6043" xr:uid="{00000000-0005-0000-0000-0000361A0000}"/>
    <cellStyle name="Obično 3 9 3" xfId="4961" xr:uid="{00000000-0005-0000-0000-0000371A0000}"/>
    <cellStyle name="Obično 4" xfId="4334" xr:uid="{00000000-0005-0000-0000-0000381A0000}"/>
    <cellStyle name="Obično 4 2" xfId="4335" xr:uid="{00000000-0005-0000-0000-0000391A0000}"/>
    <cellStyle name="Obično 4 2 2" xfId="4336" xr:uid="{00000000-0005-0000-0000-00003A1A0000}"/>
    <cellStyle name="Obično 4 2 2 2" xfId="4983" xr:uid="{00000000-0005-0000-0000-00003B1A0000}"/>
    <cellStyle name="Obično 4 2 3" xfId="4982" xr:uid="{00000000-0005-0000-0000-00003C1A0000}"/>
    <cellStyle name="Obično 4 3" xfId="4337" xr:uid="{00000000-0005-0000-0000-00003D1A0000}"/>
    <cellStyle name="Obično 4 3 2" xfId="5925" xr:uid="{00000000-0005-0000-0000-00003E1A0000}"/>
    <cellStyle name="Obično 4 3 3" xfId="4984" xr:uid="{00000000-0005-0000-0000-00003F1A0000}"/>
    <cellStyle name="Obično 4 4" xfId="4338" xr:uid="{00000000-0005-0000-0000-0000401A0000}"/>
    <cellStyle name="Obično 4 4 2" xfId="5996" xr:uid="{00000000-0005-0000-0000-0000411A0000}"/>
    <cellStyle name="Obično 4 4 3" xfId="5647" xr:uid="{00000000-0005-0000-0000-0000421A0000}"/>
    <cellStyle name="Obično 4 5" xfId="4339" xr:uid="{00000000-0005-0000-0000-0000431A0000}"/>
    <cellStyle name="Obično 4 5 2" xfId="6277" xr:uid="{00000000-0005-0000-0000-0000441A0000}"/>
    <cellStyle name="Obično 4 5 3" xfId="4981" xr:uid="{00000000-0005-0000-0000-0000451A0000}"/>
    <cellStyle name="Obično 4 6" xfId="4855" xr:uid="{00000000-0005-0000-0000-0000461A0000}"/>
    <cellStyle name="Obično 5" xfId="4340" xr:uid="{00000000-0005-0000-0000-0000471A0000}"/>
    <cellStyle name="Obično 5 2" xfId="4341" xr:uid="{00000000-0005-0000-0000-0000481A0000}"/>
    <cellStyle name="Obično 5 2 2" xfId="4342" xr:uid="{00000000-0005-0000-0000-0000491A0000}"/>
    <cellStyle name="Obično 5 2 2 2" xfId="4987" xr:uid="{00000000-0005-0000-0000-00004A1A0000}"/>
    <cellStyle name="Obično 5 2 3" xfId="4986" xr:uid="{00000000-0005-0000-0000-00004B1A0000}"/>
    <cellStyle name="Obično 5 3" xfId="4343" xr:uid="{00000000-0005-0000-0000-00004C1A0000}"/>
    <cellStyle name="Obično 5 3 2" xfId="6093" xr:uid="{00000000-0005-0000-0000-00004D1A0000}"/>
    <cellStyle name="Obično 5 3 3" xfId="4988" xr:uid="{00000000-0005-0000-0000-00004E1A0000}"/>
    <cellStyle name="Obično 5 4" xfId="4344" xr:uid="{00000000-0005-0000-0000-00004F1A0000}"/>
    <cellStyle name="Obično 5 4 2" xfId="4345" xr:uid="{00000000-0005-0000-0000-0000501A0000}"/>
    <cellStyle name="Obično 5 4 2 2" xfId="6331" xr:uid="{00000000-0005-0000-0000-0000511A0000}"/>
    <cellStyle name="Obično 5 4 2 3" xfId="5649" xr:uid="{00000000-0005-0000-0000-0000521A0000}"/>
    <cellStyle name="Obično 5 4 2 4" xfId="8241" xr:uid="{00000000-0005-0000-0000-0000531A0000}"/>
    <cellStyle name="Obično 5 4 3" xfId="4346" xr:uid="{00000000-0005-0000-0000-0000541A0000}"/>
    <cellStyle name="Obično 5 4 3 2" xfId="5890" xr:uid="{00000000-0005-0000-0000-0000551A0000}"/>
    <cellStyle name="Obično 5 4 3 3" xfId="4989" xr:uid="{00000000-0005-0000-0000-0000561A0000}"/>
    <cellStyle name="Obično 5 4 4" xfId="6038" xr:uid="{00000000-0005-0000-0000-0000571A0000}"/>
    <cellStyle name="Obično 5 4 5" xfId="4857" xr:uid="{00000000-0005-0000-0000-0000581A0000}"/>
    <cellStyle name="Obično 5 4 6" xfId="6399" xr:uid="{00000000-0005-0000-0000-0000591A0000}"/>
    <cellStyle name="Obično 5 5" xfId="4347" xr:uid="{00000000-0005-0000-0000-00005A1A0000}"/>
    <cellStyle name="Obično 5 5 2" xfId="5895" xr:uid="{00000000-0005-0000-0000-00005B1A0000}"/>
    <cellStyle name="Obično 5 5 3" xfId="5648" xr:uid="{00000000-0005-0000-0000-00005C1A0000}"/>
    <cellStyle name="Obično 5 5 4" xfId="8240" xr:uid="{00000000-0005-0000-0000-00005D1A0000}"/>
    <cellStyle name="Obično 5 6" xfId="4348" xr:uid="{00000000-0005-0000-0000-00005E1A0000}"/>
    <cellStyle name="Obično 5 6 2" xfId="6178" xr:uid="{00000000-0005-0000-0000-00005F1A0000}"/>
    <cellStyle name="Obično 5 6 3" xfId="4985" xr:uid="{00000000-0005-0000-0000-0000601A0000}"/>
    <cellStyle name="Obično 5 7" xfId="4856" xr:uid="{00000000-0005-0000-0000-0000611A0000}"/>
    <cellStyle name="Obično 5 8" xfId="6398" xr:uid="{00000000-0005-0000-0000-0000621A0000}"/>
    <cellStyle name="Obično 6" xfId="4349" xr:uid="{00000000-0005-0000-0000-0000631A0000}"/>
    <cellStyle name="Obično 6 2" xfId="4350" xr:uid="{00000000-0005-0000-0000-0000641A0000}"/>
    <cellStyle name="Obično 6 2 2" xfId="4351" xr:uid="{00000000-0005-0000-0000-0000651A0000}"/>
    <cellStyle name="Obično 6 2 2 2" xfId="4860" xr:uid="{00000000-0005-0000-0000-0000661A0000}"/>
    <cellStyle name="Obično 6 2 3" xfId="4859" xr:uid="{00000000-0005-0000-0000-0000671A0000}"/>
    <cellStyle name="Obično 6 3" xfId="4352" xr:uid="{00000000-0005-0000-0000-0000681A0000}"/>
    <cellStyle name="Obično 6 3 2" xfId="4861" xr:uid="{00000000-0005-0000-0000-0000691A0000}"/>
    <cellStyle name="Obično 6 4" xfId="4353" xr:uid="{00000000-0005-0000-0000-00006A1A0000}"/>
    <cellStyle name="Obično 6 4 2" xfId="5906" xr:uid="{00000000-0005-0000-0000-00006B1A0000}"/>
    <cellStyle name="Obično 6 4 3" xfId="4990" xr:uid="{00000000-0005-0000-0000-00006C1A0000}"/>
    <cellStyle name="Obično 6 5" xfId="4858" xr:uid="{00000000-0005-0000-0000-00006D1A0000}"/>
    <cellStyle name="Obično 7" xfId="4354" xr:uid="{00000000-0005-0000-0000-00006E1A0000}"/>
    <cellStyle name="Obično 7 2" xfId="4355" xr:uid="{00000000-0005-0000-0000-00006F1A0000}"/>
    <cellStyle name="Obično 7 2 2" xfId="4356" xr:uid="{00000000-0005-0000-0000-0000701A0000}"/>
    <cellStyle name="Obično 7 2 2 2" xfId="4993" xr:uid="{00000000-0005-0000-0000-0000711A0000}"/>
    <cellStyle name="Obično 7 2 3" xfId="4357" xr:uid="{00000000-0005-0000-0000-0000721A0000}"/>
    <cellStyle name="Obično 7 2 3 2" xfId="4950" xr:uid="{00000000-0005-0000-0000-0000731A0000}"/>
    <cellStyle name="Obično 7 2 3 3" xfId="4992" xr:uid="{00000000-0005-0000-0000-0000741A0000}"/>
    <cellStyle name="Obično 7 2 4" xfId="4863" xr:uid="{00000000-0005-0000-0000-0000751A0000}"/>
    <cellStyle name="Obično 7 3" xfId="4358" xr:uid="{00000000-0005-0000-0000-0000761A0000}"/>
    <cellStyle name="Obično 7 3 2" xfId="5879" xr:uid="{00000000-0005-0000-0000-0000771A0000}"/>
    <cellStyle name="Obično 7 3 3" xfId="4994" xr:uid="{00000000-0005-0000-0000-0000781A0000}"/>
    <cellStyle name="Obično 7 4" xfId="4359" xr:uid="{00000000-0005-0000-0000-0000791A0000}"/>
    <cellStyle name="Obično 7 4 2" xfId="6089" xr:uid="{00000000-0005-0000-0000-00007A1A0000}"/>
    <cellStyle name="Obično 7 4 3" xfId="4991" xr:uid="{00000000-0005-0000-0000-00007B1A0000}"/>
    <cellStyle name="Obično 7 5" xfId="4862" xr:uid="{00000000-0005-0000-0000-00007C1A0000}"/>
    <cellStyle name="Obično 8" xfId="4360" xr:uid="{00000000-0005-0000-0000-00007D1A0000}"/>
    <cellStyle name="Obično 8 2" xfId="4361" xr:uid="{00000000-0005-0000-0000-00007E1A0000}"/>
    <cellStyle name="Obično 8 2 2" xfId="4362" xr:uid="{00000000-0005-0000-0000-00007F1A0000}"/>
    <cellStyle name="Obično 8 2 2 2" xfId="5968" xr:uid="{00000000-0005-0000-0000-0000801A0000}"/>
    <cellStyle name="Obično 8 2 2 3" xfId="4996" xr:uid="{00000000-0005-0000-0000-0000811A0000}"/>
    <cellStyle name="Obično 8 2 3" xfId="4865" xr:uid="{00000000-0005-0000-0000-0000821A0000}"/>
    <cellStyle name="Obično 8 3" xfId="4363" xr:uid="{00000000-0005-0000-0000-0000831A0000}"/>
    <cellStyle name="Obično 8 3 2" xfId="5830" xr:uid="{00000000-0005-0000-0000-0000841A0000}"/>
    <cellStyle name="Obično 8 3 3" xfId="4997" xr:uid="{00000000-0005-0000-0000-0000851A0000}"/>
    <cellStyle name="Obično 8 4" xfId="4364" xr:uid="{00000000-0005-0000-0000-0000861A0000}"/>
    <cellStyle name="Obično 8 4 2" xfId="6348" xr:uid="{00000000-0005-0000-0000-0000871A0000}"/>
    <cellStyle name="Obično 8 4 3" xfId="4998" xr:uid="{00000000-0005-0000-0000-0000881A0000}"/>
    <cellStyle name="Obično 8 5" xfId="4365" xr:uid="{00000000-0005-0000-0000-0000891A0000}"/>
    <cellStyle name="Obično 8 5 2" xfId="5650" xr:uid="{00000000-0005-0000-0000-00008A1A0000}"/>
    <cellStyle name="Obično 8 6" xfId="4366" xr:uid="{00000000-0005-0000-0000-00008B1A0000}"/>
    <cellStyle name="Obično 8 6 2" xfId="6325" xr:uid="{00000000-0005-0000-0000-00008C1A0000}"/>
    <cellStyle name="Obično 8 6 3" xfId="4995" xr:uid="{00000000-0005-0000-0000-00008D1A0000}"/>
    <cellStyle name="Obično 8 7" xfId="4864" xr:uid="{00000000-0005-0000-0000-00008E1A0000}"/>
    <cellStyle name="Obično 9" xfId="4367" xr:uid="{00000000-0005-0000-0000-00008F1A0000}"/>
    <cellStyle name="Obično 9 2" xfId="4368" xr:uid="{00000000-0005-0000-0000-0000901A0000}"/>
    <cellStyle name="Obično 9 2 2" xfId="5000" xr:uid="{00000000-0005-0000-0000-0000911A0000}"/>
    <cellStyle name="Obično 9 3" xfId="4369" xr:uid="{00000000-0005-0000-0000-0000921A0000}"/>
    <cellStyle name="Obično 9 3 2" xfId="5736" xr:uid="{00000000-0005-0000-0000-0000931A0000}"/>
    <cellStyle name="Obično 9 3 3" xfId="5651" xr:uid="{00000000-0005-0000-0000-0000941A0000}"/>
    <cellStyle name="Obično 9 4" xfId="4370" xr:uid="{00000000-0005-0000-0000-0000951A0000}"/>
    <cellStyle name="Obično 9 4 2" xfId="5937" xr:uid="{00000000-0005-0000-0000-0000961A0000}"/>
    <cellStyle name="Obično 9 4 3" xfId="4999" xr:uid="{00000000-0005-0000-0000-0000971A0000}"/>
    <cellStyle name="Obično 9 5" xfId="4866" xr:uid="{00000000-0005-0000-0000-0000981A0000}"/>
    <cellStyle name="Obično_08.08.07-TROŠKOVNIK_STROJARSTVO_LAPAD" xfId="4371" xr:uid="{00000000-0005-0000-0000-0000991A0000}"/>
    <cellStyle name="Obično_List1" xfId="8242" xr:uid="{00000000-0005-0000-0000-00009A1A0000}"/>
    <cellStyle name="Output 1" xfId="4372" xr:uid="{00000000-0005-0000-0000-00009B1A0000}"/>
    <cellStyle name="Output 1 1" xfId="4373" xr:uid="{00000000-0005-0000-0000-00009C1A0000}"/>
    <cellStyle name="Output 1 1 10" xfId="4374" xr:uid="{00000000-0005-0000-0000-00009D1A0000}"/>
    <cellStyle name="Output 1 1 10 2" xfId="5732" xr:uid="{00000000-0005-0000-0000-00009E1A0000}"/>
    <cellStyle name="Output 1 1 10 3" xfId="5377" xr:uid="{00000000-0005-0000-0000-00009F1A0000}"/>
    <cellStyle name="Output 1 1 11" xfId="4375" xr:uid="{00000000-0005-0000-0000-0000A01A0000}"/>
    <cellStyle name="Output 1 1 11 2" xfId="6254" xr:uid="{00000000-0005-0000-0000-0000A11A0000}"/>
    <cellStyle name="Output 1 1 11 3" xfId="5400" xr:uid="{00000000-0005-0000-0000-0000A21A0000}"/>
    <cellStyle name="Output 1 1 12" xfId="4376" xr:uid="{00000000-0005-0000-0000-0000A31A0000}"/>
    <cellStyle name="Output 1 1 12 2" xfId="5763" xr:uid="{00000000-0005-0000-0000-0000A41A0000}"/>
    <cellStyle name="Output 1 1 12 3" xfId="5423" xr:uid="{00000000-0005-0000-0000-0000A51A0000}"/>
    <cellStyle name="Output 1 1 13" xfId="4377" xr:uid="{00000000-0005-0000-0000-0000A61A0000}"/>
    <cellStyle name="Output 1 1 13 2" xfId="6014" xr:uid="{00000000-0005-0000-0000-0000A71A0000}"/>
    <cellStyle name="Output 1 1 13 3" xfId="5446" xr:uid="{00000000-0005-0000-0000-0000A81A0000}"/>
    <cellStyle name="Output 1 1 14" xfId="4378" xr:uid="{00000000-0005-0000-0000-0000A91A0000}"/>
    <cellStyle name="Output 1 1 14 2" xfId="6097" xr:uid="{00000000-0005-0000-0000-0000AA1A0000}"/>
    <cellStyle name="Output 1 1 14 3" xfId="5469" xr:uid="{00000000-0005-0000-0000-0000AB1A0000}"/>
    <cellStyle name="Output 1 1 15" xfId="4379" xr:uid="{00000000-0005-0000-0000-0000AC1A0000}"/>
    <cellStyle name="Output 1 1 15 2" xfId="6149" xr:uid="{00000000-0005-0000-0000-0000AD1A0000}"/>
    <cellStyle name="Output 1 1 15 3" xfId="5493" xr:uid="{00000000-0005-0000-0000-0000AE1A0000}"/>
    <cellStyle name="Output 1 1 16" xfId="4380" xr:uid="{00000000-0005-0000-0000-0000AF1A0000}"/>
    <cellStyle name="Output 1 1 16 2" xfId="6240" xr:uid="{00000000-0005-0000-0000-0000B01A0000}"/>
    <cellStyle name="Output 1 1 16 3" xfId="5518" xr:uid="{00000000-0005-0000-0000-0000B11A0000}"/>
    <cellStyle name="Output 1 1 17" xfId="4381" xr:uid="{00000000-0005-0000-0000-0000B21A0000}"/>
    <cellStyle name="Output 1 1 17 2" xfId="4937" xr:uid="{00000000-0005-0000-0000-0000B31A0000}"/>
    <cellStyle name="Output 1 1 17 3" xfId="5543" xr:uid="{00000000-0005-0000-0000-0000B41A0000}"/>
    <cellStyle name="Output 1 1 18" xfId="4382" xr:uid="{00000000-0005-0000-0000-0000B51A0000}"/>
    <cellStyle name="Output 1 1 18 2" xfId="5762" xr:uid="{00000000-0005-0000-0000-0000B61A0000}"/>
    <cellStyle name="Output 1 1 18 3" xfId="5568" xr:uid="{00000000-0005-0000-0000-0000B71A0000}"/>
    <cellStyle name="Output 1 1 19" xfId="4383" xr:uid="{00000000-0005-0000-0000-0000B81A0000}"/>
    <cellStyle name="Output 1 1 19 2" xfId="6357" xr:uid="{00000000-0005-0000-0000-0000B91A0000}"/>
    <cellStyle name="Output 1 1 19 3" xfId="5593" xr:uid="{00000000-0005-0000-0000-0000BA1A0000}"/>
    <cellStyle name="Output 1 1 2" xfId="4384" xr:uid="{00000000-0005-0000-0000-0000BB1A0000}"/>
    <cellStyle name="Output 1 1 2 2" xfId="6175" xr:uid="{00000000-0005-0000-0000-0000BC1A0000}"/>
    <cellStyle name="Output 1 1 2 3" xfId="5176" xr:uid="{00000000-0005-0000-0000-0000BD1A0000}"/>
    <cellStyle name="Output 1 1 20" xfId="4385" xr:uid="{00000000-0005-0000-0000-0000BE1A0000}"/>
    <cellStyle name="Output 1 1 20 2" xfId="5924" xr:uid="{00000000-0005-0000-0000-0000BF1A0000}"/>
    <cellStyle name="Output 1 1 20 3" xfId="5607" xr:uid="{00000000-0005-0000-0000-0000C01A0000}"/>
    <cellStyle name="Output 1 1 21" xfId="4386" xr:uid="{00000000-0005-0000-0000-0000C11A0000}"/>
    <cellStyle name="Output 1 1 21 2" xfId="6321" xr:uid="{00000000-0005-0000-0000-0000C21A0000}"/>
    <cellStyle name="Output 1 1 21 3" xfId="5633" xr:uid="{00000000-0005-0000-0000-0000C31A0000}"/>
    <cellStyle name="Output 1 1 22" xfId="6091" xr:uid="{00000000-0005-0000-0000-0000C41A0000}"/>
    <cellStyle name="Output 1 1 23" xfId="5002" xr:uid="{00000000-0005-0000-0000-0000C51A0000}"/>
    <cellStyle name="Output 1 1 3" xfId="4387" xr:uid="{00000000-0005-0000-0000-0000C61A0000}"/>
    <cellStyle name="Output 1 1 3 2" xfId="6044" xr:uid="{00000000-0005-0000-0000-0000C71A0000}"/>
    <cellStyle name="Output 1 1 3 3" xfId="5213" xr:uid="{00000000-0005-0000-0000-0000C81A0000}"/>
    <cellStyle name="Output 1 1 4" xfId="4388" xr:uid="{00000000-0005-0000-0000-0000C91A0000}"/>
    <cellStyle name="Output 1 1 4 2" xfId="5927" xr:uid="{00000000-0005-0000-0000-0000CA1A0000}"/>
    <cellStyle name="Output 1 1 4 3" xfId="5227" xr:uid="{00000000-0005-0000-0000-0000CB1A0000}"/>
    <cellStyle name="Output 1 1 5" xfId="4389" xr:uid="{00000000-0005-0000-0000-0000CC1A0000}"/>
    <cellStyle name="Output 1 1 5 2" xfId="5916" xr:uid="{00000000-0005-0000-0000-0000CD1A0000}"/>
    <cellStyle name="Output 1 1 5 3" xfId="5262" xr:uid="{00000000-0005-0000-0000-0000CE1A0000}"/>
    <cellStyle name="Output 1 1 6" xfId="4390" xr:uid="{00000000-0005-0000-0000-0000CF1A0000}"/>
    <cellStyle name="Output 1 1 6 2" xfId="5928" xr:uid="{00000000-0005-0000-0000-0000D01A0000}"/>
    <cellStyle name="Output 1 1 6 3" xfId="5285" xr:uid="{00000000-0005-0000-0000-0000D11A0000}"/>
    <cellStyle name="Output 1 1 7" xfId="4391" xr:uid="{00000000-0005-0000-0000-0000D21A0000}"/>
    <cellStyle name="Output 1 1 7 2" xfId="5884" xr:uid="{00000000-0005-0000-0000-0000D31A0000}"/>
    <cellStyle name="Output 1 1 7 3" xfId="5308" xr:uid="{00000000-0005-0000-0000-0000D41A0000}"/>
    <cellStyle name="Output 1 1 8" xfId="4392" xr:uid="{00000000-0005-0000-0000-0000D51A0000}"/>
    <cellStyle name="Output 1 1 8 2" xfId="6231" xr:uid="{00000000-0005-0000-0000-0000D61A0000}"/>
    <cellStyle name="Output 1 1 8 3" xfId="5322" xr:uid="{00000000-0005-0000-0000-0000D71A0000}"/>
    <cellStyle name="Output 1 1 9" xfId="4393" xr:uid="{00000000-0005-0000-0000-0000D81A0000}"/>
    <cellStyle name="Output 1 1 9 2" xfId="6346" xr:uid="{00000000-0005-0000-0000-0000D91A0000}"/>
    <cellStyle name="Output 1 1 9 3" xfId="5354" xr:uid="{00000000-0005-0000-0000-0000DA1A0000}"/>
    <cellStyle name="Output 1 10" xfId="4394" xr:uid="{00000000-0005-0000-0000-0000DB1A0000}"/>
    <cellStyle name="Output 1 10 2" xfId="5869" xr:uid="{00000000-0005-0000-0000-0000DC1A0000}"/>
    <cellStyle name="Output 1 10 3" xfId="5376" xr:uid="{00000000-0005-0000-0000-0000DD1A0000}"/>
    <cellStyle name="Output 1 11" xfId="4395" xr:uid="{00000000-0005-0000-0000-0000DE1A0000}"/>
    <cellStyle name="Output 1 11 2" xfId="5953" xr:uid="{00000000-0005-0000-0000-0000DF1A0000}"/>
    <cellStyle name="Output 1 11 3" xfId="5399" xr:uid="{00000000-0005-0000-0000-0000E01A0000}"/>
    <cellStyle name="Output 1 12" xfId="4396" xr:uid="{00000000-0005-0000-0000-0000E11A0000}"/>
    <cellStyle name="Output 1 12 2" xfId="5946" xr:uid="{00000000-0005-0000-0000-0000E21A0000}"/>
    <cellStyle name="Output 1 12 3" xfId="5422" xr:uid="{00000000-0005-0000-0000-0000E31A0000}"/>
    <cellStyle name="Output 1 13" xfId="4397" xr:uid="{00000000-0005-0000-0000-0000E41A0000}"/>
    <cellStyle name="Output 1 13 2" xfId="6046" xr:uid="{00000000-0005-0000-0000-0000E51A0000}"/>
    <cellStyle name="Output 1 13 3" xfId="5445" xr:uid="{00000000-0005-0000-0000-0000E61A0000}"/>
    <cellStyle name="Output 1 14" xfId="4398" xr:uid="{00000000-0005-0000-0000-0000E71A0000}"/>
    <cellStyle name="Output 1 14 2" xfId="6083" xr:uid="{00000000-0005-0000-0000-0000E81A0000}"/>
    <cellStyle name="Output 1 14 3" xfId="5468" xr:uid="{00000000-0005-0000-0000-0000E91A0000}"/>
    <cellStyle name="Output 1 15" xfId="4399" xr:uid="{00000000-0005-0000-0000-0000EA1A0000}"/>
    <cellStyle name="Output 1 15 2" xfId="6022" xr:uid="{00000000-0005-0000-0000-0000EB1A0000}"/>
    <cellStyle name="Output 1 15 3" xfId="5492" xr:uid="{00000000-0005-0000-0000-0000EC1A0000}"/>
    <cellStyle name="Output 1 16" xfId="4400" xr:uid="{00000000-0005-0000-0000-0000ED1A0000}"/>
    <cellStyle name="Output 1 16 2" xfId="4941" xr:uid="{00000000-0005-0000-0000-0000EE1A0000}"/>
    <cellStyle name="Output 1 16 3" xfId="5517" xr:uid="{00000000-0005-0000-0000-0000EF1A0000}"/>
    <cellStyle name="Output 1 17" xfId="4401" xr:uid="{00000000-0005-0000-0000-0000F01A0000}"/>
    <cellStyle name="Output 1 17 2" xfId="6167" xr:uid="{00000000-0005-0000-0000-0000F11A0000}"/>
    <cellStyle name="Output 1 17 3" xfId="5542" xr:uid="{00000000-0005-0000-0000-0000F21A0000}"/>
    <cellStyle name="Output 1 18" xfId="4402" xr:uid="{00000000-0005-0000-0000-0000F31A0000}"/>
    <cellStyle name="Output 1 18 2" xfId="6282" xr:uid="{00000000-0005-0000-0000-0000F41A0000}"/>
    <cellStyle name="Output 1 18 3" xfId="5567" xr:uid="{00000000-0005-0000-0000-0000F51A0000}"/>
    <cellStyle name="Output 1 19" xfId="4403" xr:uid="{00000000-0005-0000-0000-0000F61A0000}"/>
    <cellStyle name="Output 1 19 2" xfId="6133" xr:uid="{00000000-0005-0000-0000-0000F71A0000}"/>
    <cellStyle name="Output 1 19 3" xfId="5592" xr:uid="{00000000-0005-0000-0000-0000F81A0000}"/>
    <cellStyle name="Output 1 2" xfId="4404" xr:uid="{00000000-0005-0000-0000-0000F91A0000}"/>
    <cellStyle name="Output 1 2 2" xfId="6191" xr:uid="{00000000-0005-0000-0000-0000FA1A0000}"/>
    <cellStyle name="Output 1 2 3" xfId="5175" xr:uid="{00000000-0005-0000-0000-0000FB1A0000}"/>
    <cellStyle name="Output 1 20" xfId="4405" xr:uid="{00000000-0005-0000-0000-0000FC1A0000}"/>
    <cellStyle name="Output 1 20 2" xfId="5700" xr:uid="{00000000-0005-0000-0000-0000FD1A0000}"/>
    <cellStyle name="Output 1 20 3" xfId="5606" xr:uid="{00000000-0005-0000-0000-0000FE1A0000}"/>
    <cellStyle name="Output 1 21" xfId="4406" xr:uid="{00000000-0005-0000-0000-0000FF1A0000}"/>
    <cellStyle name="Output 1 21 2" xfId="6132" xr:uid="{00000000-0005-0000-0000-0000001B0000}"/>
    <cellStyle name="Output 1 21 3" xfId="5632" xr:uid="{00000000-0005-0000-0000-0000011B0000}"/>
    <cellStyle name="Output 1 22" xfId="6199" xr:uid="{00000000-0005-0000-0000-0000021B0000}"/>
    <cellStyle name="Output 1 23" xfId="5001" xr:uid="{00000000-0005-0000-0000-0000031B0000}"/>
    <cellStyle name="Output 1 3" xfId="4407" xr:uid="{00000000-0005-0000-0000-0000041B0000}"/>
    <cellStyle name="Output 1 3 2" xfId="4936" xr:uid="{00000000-0005-0000-0000-0000051B0000}"/>
    <cellStyle name="Output 1 3 3" xfId="5212" xr:uid="{00000000-0005-0000-0000-0000061B0000}"/>
    <cellStyle name="Output 1 4" xfId="4408" xr:uid="{00000000-0005-0000-0000-0000071B0000}"/>
    <cellStyle name="Output 1 4 2" xfId="5676" xr:uid="{00000000-0005-0000-0000-0000081B0000}"/>
    <cellStyle name="Output 1 4 3" xfId="5226" xr:uid="{00000000-0005-0000-0000-0000091B0000}"/>
    <cellStyle name="Output 1 5" xfId="4409" xr:uid="{00000000-0005-0000-0000-00000A1B0000}"/>
    <cellStyle name="Output 1 5 2" xfId="6156" xr:uid="{00000000-0005-0000-0000-00000B1B0000}"/>
    <cellStyle name="Output 1 5 3" xfId="5261" xr:uid="{00000000-0005-0000-0000-00000C1B0000}"/>
    <cellStyle name="Output 1 6" xfId="4410" xr:uid="{00000000-0005-0000-0000-00000D1B0000}"/>
    <cellStyle name="Output 1 6 2" xfId="5912" xr:uid="{00000000-0005-0000-0000-00000E1B0000}"/>
    <cellStyle name="Output 1 6 3" xfId="5284" xr:uid="{00000000-0005-0000-0000-00000F1B0000}"/>
    <cellStyle name="Output 1 7" xfId="4411" xr:uid="{00000000-0005-0000-0000-0000101B0000}"/>
    <cellStyle name="Output 1 7 2" xfId="6359" xr:uid="{00000000-0005-0000-0000-0000111B0000}"/>
    <cellStyle name="Output 1 7 3" xfId="5307" xr:uid="{00000000-0005-0000-0000-0000121B0000}"/>
    <cellStyle name="Output 1 8" xfId="4412" xr:uid="{00000000-0005-0000-0000-0000131B0000}"/>
    <cellStyle name="Output 1 8 2" xfId="5974" xr:uid="{00000000-0005-0000-0000-0000141B0000}"/>
    <cellStyle name="Output 1 8 3" xfId="5321" xr:uid="{00000000-0005-0000-0000-0000151B0000}"/>
    <cellStyle name="Output 1 9" xfId="4413" xr:uid="{00000000-0005-0000-0000-0000161B0000}"/>
    <cellStyle name="Output 1 9 2" xfId="6262" xr:uid="{00000000-0005-0000-0000-0000171B0000}"/>
    <cellStyle name="Output 1 9 3" xfId="5353" xr:uid="{00000000-0005-0000-0000-0000181B0000}"/>
    <cellStyle name="Output 2" xfId="4414" xr:uid="{00000000-0005-0000-0000-0000191B0000}"/>
    <cellStyle name="Output 2 10" xfId="4415" xr:uid="{00000000-0005-0000-0000-00001A1B0000}"/>
    <cellStyle name="Output 2 10 2" xfId="6166" xr:uid="{00000000-0005-0000-0000-00001B1B0000}"/>
    <cellStyle name="Output 2 10 3" xfId="5355" xr:uid="{00000000-0005-0000-0000-00001C1B0000}"/>
    <cellStyle name="Output 2 11" xfId="4416" xr:uid="{00000000-0005-0000-0000-00001D1B0000}"/>
    <cellStyle name="Output 2 11 2" xfId="5938" xr:uid="{00000000-0005-0000-0000-00001E1B0000}"/>
    <cellStyle name="Output 2 11 3" xfId="5378" xr:uid="{00000000-0005-0000-0000-00001F1B0000}"/>
    <cellStyle name="Output 2 12" xfId="4417" xr:uid="{00000000-0005-0000-0000-0000201B0000}"/>
    <cellStyle name="Output 2 12 2" xfId="6107" xr:uid="{00000000-0005-0000-0000-0000211B0000}"/>
    <cellStyle name="Output 2 12 3" xfId="5401" xr:uid="{00000000-0005-0000-0000-0000221B0000}"/>
    <cellStyle name="Output 2 13" xfId="4418" xr:uid="{00000000-0005-0000-0000-0000231B0000}"/>
    <cellStyle name="Output 2 13 2" xfId="5758" xr:uid="{00000000-0005-0000-0000-0000241B0000}"/>
    <cellStyle name="Output 2 13 3" xfId="5424" xr:uid="{00000000-0005-0000-0000-0000251B0000}"/>
    <cellStyle name="Output 2 14" xfId="4419" xr:uid="{00000000-0005-0000-0000-0000261B0000}"/>
    <cellStyle name="Output 2 14 2" xfId="6000" xr:uid="{00000000-0005-0000-0000-0000271B0000}"/>
    <cellStyle name="Output 2 14 3" xfId="5447" xr:uid="{00000000-0005-0000-0000-0000281B0000}"/>
    <cellStyle name="Output 2 15" xfId="4420" xr:uid="{00000000-0005-0000-0000-0000291B0000}"/>
    <cellStyle name="Output 2 15 2" xfId="5772" xr:uid="{00000000-0005-0000-0000-00002A1B0000}"/>
    <cellStyle name="Output 2 15 3" xfId="5470" xr:uid="{00000000-0005-0000-0000-00002B1B0000}"/>
    <cellStyle name="Output 2 16" xfId="4421" xr:uid="{00000000-0005-0000-0000-00002C1B0000}"/>
    <cellStyle name="Output 2 16 2" xfId="5899" xr:uid="{00000000-0005-0000-0000-00002D1B0000}"/>
    <cellStyle name="Output 2 16 3" xfId="5494" xr:uid="{00000000-0005-0000-0000-00002E1B0000}"/>
    <cellStyle name="Output 2 17" xfId="4422" xr:uid="{00000000-0005-0000-0000-00002F1B0000}"/>
    <cellStyle name="Output 2 17 2" xfId="6172" xr:uid="{00000000-0005-0000-0000-0000301B0000}"/>
    <cellStyle name="Output 2 17 3" xfId="5519" xr:uid="{00000000-0005-0000-0000-0000311B0000}"/>
    <cellStyle name="Output 2 18" xfId="4423" xr:uid="{00000000-0005-0000-0000-0000321B0000}"/>
    <cellStyle name="Output 2 18 2" xfId="5955" xr:uid="{00000000-0005-0000-0000-0000331B0000}"/>
    <cellStyle name="Output 2 18 3" xfId="5544" xr:uid="{00000000-0005-0000-0000-0000341B0000}"/>
    <cellStyle name="Output 2 19" xfId="4424" xr:uid="{00000000-0005-0000-0000-0000351B0000}"/>
    <cellStyle name="Output 2 19 2" xfId="5691" xr:uid="{00000000-0005-0000-0000-0000361B0000}"/>
    <cellStyle name="Output 2 19 3" xfId="5569" xr:uid="{00000000-0005-0000-0000-0000371B0000}"/>
    <cellStyle name="Output 2 2" xfId="4425" xr:uid="{00000000-0005-0000-0000-0000381B0000}"/>
    <cellStyle name="Output 2 2 10" xfId="4426" xr:uid="{00000000-0005-0000-0000-0000391B0000}"/>
    <cellStyle name="Output 2 2 10 2" xfId="6187" xr:uid="{00000000-0005-0000-0000-00003A1B0000}"/>
    <cellStyle name="Output 2 2 10 3" xfId="5379" xr:uid="{00000000-0005-0000-0000-00003B1B0000}"/>
    <cellStyle name="Output 2 2 11" xfId="4427" xr:uid="{00000000-0005-0000-0000-00003C1B0000}"/>
    <cellStyle name="Output 2 2 11 2" xfId="6024" xr:uid="{00000000-0005-0000-0000-00003D1B0000}"/>
    <cellStyle name="Output 2 2 11 3" xfId="5402" xr:uid="{00000000-0005-0000-0000-00003E1B0000}"/>
    <cellStyle name="Output 2 2 12" xfId="4428" xr:uid="{00000000-0005-0000-0000-00003F1B0000}"/>
    <cellStyle name="Output 2 2 12 2" xfId="6267" xr:uid="{00000000-0005-0000-0000-0000401B0000}"/>
    <cellStyle name="Output 2 2 12 3" xfId="5425" xr:uid="{00000000-0005-0000-0000-0000411B0000}"/>
    <cellStyle name="Output 2 2 13" xfId="4429" xr:uid="{00000000-0005-0000-0000-0000421B0000}"/>
    <cellStyle name="Output 2 2 13 2" xfId="6304" xr:uid="{00000000-0005-0000-0000-0000431B0000}"/>
    <cellStyle name="Output 2 2 13 3" xfId="5448" xr:uid="{00000000-0005-0000-0000-0000441B0000}"/>
    <cellStyle name="Output 2 2 14" xfId="4430" xr:uid="{00000000-0005-0000-0000-0000451B0000}"/>
    <cellStyle name="Output 2 2 14 2" xfId="5951" xr:uid="{00000000-0005-0000-0000-0000461B0000}"/>
    <cellStyle name="Output 2 2 14 3" xfId="5471" xr:uid="{00000000-0005-0000-0000-0000471B0000}"/>
    <cellStyle name="Output 2 2 15" xfId="4431" xr:uid="{00000000-0005-0000-0000-0000481B0000}"/>
    <cellStyle name="Output 2 2 15 2" xfId="5975" xr:uid="{00000000-0005-0000-0000-0000491B0000}"/>
    <cellStyle name="Output 2 2 15 3" xfId="5495" xr:uid="{00000000-0005-0000-0000-00004A1B0000}"/>
    <cellStyle name="Output 2 2 16" xfId="4432" xr:uid="{00000000-0005-0000-0000-00004B1B0000}"/>
    <cellStyle name="Output 2 2 16 2" xfId="5939" xr:uid="{00000000-0005-0000-0000-00004C1B0000}"/>
    <cellStyle name="Output 2 2 16 3" xfId="5520" xr:uid="{00000000-0005-0000-0000-00004D1B0000}"/>
    <cellStyle name="Output 2 2 17" xfId="4433" xr:uid="{00000000-0005-0000-0000-00004E1B0000}"/>
    <cellStyle name="Output 2 2 17 2" xfId="6072" xr:uid="{00000000-0005-0000-0000-00004F1B0000}"/>
    <cellStyle name="Output 2 2 17 3" xfId="5545" xr:uid="{00000000-0005-0000-0000-0000501B0000}"/>
    <cellStyle name="Output 2 2 18" xfId="4434" xr:uid="{00000000-0005-0000-0000-0000511B0000}"/>
    <cellStyle name="Output 2 2 18 2" xfId="5802" xr:uid="{00000000-0005-0000-0000-0000521B0000}"/>
    <cellStyle name="Output 2 2 18 3" xfId="5570" xr:uid="{00000000-0005-0000-0000-0000531B0000}"/>
    <cellStyle name="Output 2 2 19" xfId="4435" xr:uid="{00000000-0005-0000-0000-0000541B0000}"/>
    <cellStyle name="Output 2 2 19 2" xfId="5935" xr:uid="{00000000-0005-0000-0000-0000551B0000}"/>
    <cellStyle name="Output 2 2 19 3" xfId="5595" xr:uid="{00000000-0005-0000-0000-0000561B0000}"/>
    <cellStyle name="Output 2 2 2" xfId="4436" xr:uid="{00000000-0005-0000-0000-0000571B0000}"/>
    <cellStyle name="Output 2 2 2 2" xfId="5677" xr:uid="{00000000-0005-0000-0000-0000581B0000}"/>
    <cellStyle name="Output 2 2 2 3" xfId="5178" xr:uid="{00000000-0005-0000-0000-0000591B0000}"/>
    <cellStyle name="Output 2 2 20" xfId="4437" xr:uid="{00000000-0005-0000-0000-00005A1B0000}"/>
    <cellStyle name="Output 2 2 20 2" xfId="5783" xr:uid="{00000000-0005-0000-0000-00005B1B0000}"/>
    <cellStyle name="Output 2 2 20 3" xfId="5609" xr:uid="{00000000-0005-0000-0000-00005C1B0000}"/>
    <cellStyle name="Output 2 2 21" xfId="4438" xr:uid="{00000000-0005-0000-0000-00005D1B0000}"/>
    <cellStyle name="Output 2 2 21 2" xfId="4921" xr:uid="{00000000-0005-0000-0000-00005E1B0000}"/>
    <cellStyle name="Output 2 2 21 3" xfId="5635" xr:uid="{00000000-0005-0000-0000-00005F1B0000}"/>
    <cellStyle name="Output 2 2 22" xfId="6344" xr:uid="{00000000-0005-0000-0000-0000601B0000}"/>
    <cellStyle name="Output 2 2 23" xfId="5003" xr:uid="{00000000-0005-0000-0000-0000611B0000}"/>
    <cellStyle name="Output 2 2 3" xfId="4439" xr:uid="{00000000-0005-0000-0000-0000621B0000}"/>
    <cellStyle name="Output 2 2 3 2" xfId="6066" xr:uid="{00000000-0005-0000-0000-0000631B0000}"/>
    <cellStyle name="Output 2 2 3 3" xfId="5215" xr:uid="{00000000-0005-0000-0000-0000641B0000}"/>
    <cellStyle name="Output 2 2 4" xfId="4440" xr:uid="{00000000-0005-0000-0000-0000651B0000}"/>
    <cellStyle name="Output 2 2 4 2" xfId="6334" xr:uid="{00000000-0005-0000-0000-0000661B0000}"/>
    <cellStyle name="Output 2 2 4 3" xfId="5229" xr:uid="{00000000-0005-0000-0000-0000671B0000}"/>
    <cellStyle name="Output 2 2 5" xfId="4441" xr:uid="{00000000-0005-0000-0000-0000681B0000}"/>
    <cellStyle name="Output 2 2 5 2" xfId="5733" xr:uid="{00000000-0005-0000-0000-0000691B0000}"/>
    <cellStyle name="Output 2 2 5 3" xfId="5264" xr:uid="{00000000-0005-0000-0000-00006A1B0000}"/>
    <cellStyle name="Output 2 2 6" xfId="4442" xr:uid="{00000000-0005-0000-0000-00006B1B0000}"/>
    <cellStyle name="Output 2 2 6 2" xfId="6351" xr:uid="{00000000-0005-0000-0000-00006C1B0000}"/>
    <cellStyle name="Output 2 2 6 3" xfId="5287" xr:uid="{00000000-0005-0000-0000-00006D1B0000}"/>
    <cellStyle name="Output 2 2 7" xfId="4443" xr:uid="{00000000-0005-0000-0000-00006E1B0000}"/>
    <cellStyle name="Output 2 2 7 2" xfId="6232" xr:uid="{00000000-0005-0000-0000-00006F1B0000}"/>
    <cellStyle name="Output 2 2 7 3" xfId="5310" xr:uid="{00000000-0005-0000-0000-0000701B0000}"/>
    <cellStyle name="Output 2 2 8" xfId="4444" xr:uid="{00000000-0005-0000-0000-0000711B0000}"/>
    <cellStyle name="Output 2 2 8 2" xfId="5740" xr:uid="{00000000-0005-0000-0000-0000721B0000}"/>
    <cellStyle name="Output 2 2 8 3" xfId="5324" xr:uid="{00000000-0005-0000-0000-0000731B0000}"/>
    <cellStyle name="Output 2 2 9" xfId="4445" xr:uid="{00000000-0005-0000-0000-0000741B0000}"/>
    <cellStyle name="Output 2 2 9 2" xfId="6269" xr:uid="{00000000-0005-0000-0000-0000751B0000}"/>
    <cellStyle name="Output 2 2 9 3" xfId="5356" xr:uid="{00000000-0005-0000-0000-0000761B0000}"/>
    <cellStyle name="Output 2 20" xfId="4446" xr:uid="{00000000-0005-0000-0000-0000771B0000}"/>
    <cellStyle name="Output 2 20 2" xfId="6181" xr:uid="{00000000-0005-0000-0000-0000781B0000}"/>
    <cellStyle name="Output 2 20 3" xfId="5594" xr:uid="{00000000-0005-0000-0000-0000791B0000}"/>
    <cellStyle name="Output 2 21" xfId="4447" xr:uid="{00000000-0005-0000-0000-00007A1B0000}"/>
    <cellStyle name="Output 2 21 2" xfId="6105" xr:uid="{00000000-0005-0000-0000-00007B1B0000}"/>
    <cellStyle name="Output 2 21 3" xfId="5608" xr:uid="{00000000-0005-0000-0000-00007C1B0000}"/>
    <cellStyle name="Output 2 22" xfId="4448" xr:uid="{00000000-0005-0000-0000-00007D1B0000}"/>
    <cellStyle name="Output 2 22 2" xfId="6248" xr:uid="{00000000-0005-0000-0000-00007E1B0000}"/>
    <cellStyle name="Output 2 22 3" xfId="5634" xr:uid="{00000000-0005-0000-0000-00007F1B0000}"/>
    <cellStyle name="Output 2 23" xfId="6285" xr:uid="{00000000-0005-0000-0000-0000801B0000}"/>
    <cellStyle name="Output 2 24" xfId="4867" xr:uid="{00000000-0005-0000-0000-0000811B0000}"/>
    <cellStyle name="Output 2 3" xfId="4449" xr:uid="{00000000-0005-0000-0000-0000821B0000}"/>
    <cellStyle name="Output 2 3 2" xfId="6387" xr:uid="{00000000-0005-0000-0000-0000831B0000}"/>
    <cellStyle name="Output 2 3 3" xfId="5177" xr:uid="{00000000-0005-0000-0000-0000841B0000}"/>
    <cellStyle name="Output 2 4" xfId="4450" xr:uid="{00000000-0005-0000-0000-0000851B0000}"/>
    <cellStyle name="Output 2 4 2" xfId="6173" xr:uid="{00000000-0005-0000-0000-0000861B0000}"/>
    <cellStyle name="Output 2 4 3" xfId="5214" xr:uid="{00000000-0005-0000-0000-0000871B0000}"/>
    <cellStyle name="Output 2 5" xfId="4451" xr:uid="{00000000-0005-0000-0000-0000881B0000}"/>
    <cellStyle name="Output 2 5 2" xfId="5727" xr:uid="{00000000-0005-0000-0000-0000891B0000}"/>
    <cellStyle name="Output 2 5 3" xfId="5228" xr:uid="{00000000-0005-0000-0000-00008A1B0000}"/>
    <cellStyle name="Output 2 6" xfId="4452" xr:uid="{00000000-0005-0000-0000-00008B1B0000}"/>
    <cellStyle name="Output 2 6 2" xfId="6131" xr:uid="{00000000-0005-0000-0000-00008C1B0000}"/>
    <cellStyle name="Output 2 6 3" xfId="5263" xr:uid="{00000000-0005-0000-0000-00008D1B0000}"/>
    <cellStyle name="Output 2 7" xfId="4453" xr:uid="{00000000-0005-0000-0000-00008E1B0000}"/>
    <cellStyle name="Output 2 7 2" xfId="5784" xr:uid="{00000000-0005-0000-0000-00008F1B0000}"/>
    <cellStyle name="Output 2 7 3" xfId="5286" xr:uid="{00000000-0005-0000-0000-0000901B0000}"/>
    <cellStyle name="Output 2 8" xfId="4454" xr:uid="{00000000-0005-0000-0000-0000911B0000}"/>
    <cellStyle name="Output 2 8 2" xfId="6260" xr:uid="{00000000-0005-0000-0000-0000921B0000}"/>
    <cellStyle name="Output 2 8 3" xfId="5309" xr:uid="{00000000-0005-0000-0000-0000931B0000}"/>
    <cellStyle name="Output 2 9" xfId="4455" xr:uid="{00000000-0005-0000-0000-0000941B0000}"/>
    <cellStyle name="Output 2 9 2" xfId="6315" xr:uid="{00000000-0005-0000-0000-0000951B0000}"/>
    <cellStyle name="Output 2 9 3" xfId="5323" xr:uid="{00000000-0005-0000-0000-0000961B0000}"/>
    <cellStyle name="Percent 2" xfId="4456" xr:uid="{00000000-0005-0000-0000-0000971B0000}"/>
    <cellStyle name="Percent 2 10" xfId="6236" xr:uid="{00000000-0005-0000-0000-0000981B0000}"/>
    <cellStyle name="Percent 2 11" xfId="4868" xr:uid="{00000000-0005-0000-0000-0000991B0000}"/>
    <cellStyle name="Percent 2 2" xfId="4457" xr:uid="{00000000-0005-0000-0000-00009A1B0000}"/>
    <cellStyle name="Percent 2 2 2" xfId="4458" xr:uid="{00000000-0005-0000-0000-00009B1B0000}"/>
    <cellStyle name="Percent 2 2 2 2" xfId="4459" xr:uid="{00000000-0005-0000-0000-00009C1B0000}"/>
    <cellStyle name="Percent 2 2 2 2 2" xfId="6296" xr:uid="{00000000-0005-0000-0000-00009D1B0000}"/>
    <cellStyle name="Percent 2 2 2 2 3" xfId="5007" xr:uid="{00000000-0005-0000-0000-00009E1B0000}"/>
    <cellStyle name="Percent 2 2 2 3" xfId="4460" xr:uid="{00000000-0005-0000-0000-00009F1B0000}"/>
    <cellStyle name="Percent 2 2 2 3 2" xfId="6242" xr:uid="{00000000-0005-0000-0000-0000A01B0000}"/>
    <cellStyle name="Percent 2 2 2 3 3" xfId="5008" xr:uid="{00000000-0005-0000-0000-0000A11B0000}"/>
    <cellStyle name="Percent 2 2 2 4" xfId="4461" xr:uid="{00000000-0005-0000-0000-0000A21B0000}"/>
    <cellStyle name="Percent 2 2 2 4 2" xfId="5942" xr:uid="{00000000-0005-0000-0000-0000A31B0000}"/>
    <cellStyle name="Percent 2 2 2 4 3" xfId="5009" xr:uid="{00000000-0005-0000-0000-0000A41B0000}"/>
    <cellStyle name="Percent 2 2 2 5" xfId="6052" xr:uid="{00000000-0005-0000-0000-0000A51B0000}"/>
    <cellStyle name="Percent 2 2 2 6" xfId="5006" xr:uid="{00000000-0005-0000-0000-0000A61B0000}"/>
    <cellStyle name="Percent 2 2 3" xfId="6125" xr:uid="{00000000-0005-0000-0000-0000A71B0000}"/>
    <cellStyle name="Percent 2 2 4" xfId="5005" xr:uid="{00000000-0005-0000-0000-0000A81B0000}"/>
    <cellStyle name="Percent 2 3" xfId="4462" xr:uid="{00000000-0005-0000-0000-0000A91B0000}"/>
    <cellStyle name="Percent 2 3 2" xfId="6092" xr:uid="{00000000-0005-0000-0000-0000AA1B0000}"/>
    <cellStyle name="Percent 2 3 3" xfId="5010" xr:uid="{00000000-0005-0000-0000-0000AB1B0000}"/>
    <cellStyle name="Percent 2 4" xfId="4463" xr:uid="{00000000-0005-0000-0000-0000AC1B0000}"/>
    <cellStyle name="Percent 2 4 2" xfId="4464" xr:uid="{00000000-0005-0000-0000-0000AD1B0000}"/>
    <cellStyle name="Percent 2 4 2 2" xfId="5843" xr:uid="{00000000-0005-0000-0000-0000AE1B0000}"/>
    <cellStyle name="Percent 2 4 2 3" xfId="5012" xr:uid="{00000000-0005-0000-0000-0000AF1B0000}"/>
    <cellStyle name="Percent 2 4 3" xfId="4465" xr:uid="{00000000-0005-0000-0000-0000B01B0000}"/>
    <cellStyle name="Percent 2 4 3 2" xfId="5725" xr:uid="{00000000-0005-0000-0000-0000B11B0000}"/>
    <cellStyle name="Percent 2 4 3 3" xfId="5013" xr:uid="{00000000-0005-0000-0000-0000B21B0000}"/>
    <cellStyle name="Percent 2 4 4" xfId="6264" xr:uid="{00000000-0005-0000-0000-0000B31B0000}"/>
    <cellStyle name="Percent 2 4 5" xfId="5011" xr:uid="{00000000-0005-0000-0000-0000B41B0000}"/>
    <cellStyle name="Percent 2 5" xfId="4466" xr:uid="{00000000-0005-0000-0000-0000B51B0000}"/>
    <cellStyle name="Percent 2 5 2" xfId="4467" xr:uid="{00000000-0005-0000-0000-0000B61B0000}"/>
    <cellStyle name="Percent 2 5 2 2" xfId="6294" xr:uid="{00000000-0005-0000-0000-0000B71B0000}"/>
    <cellStyle name="Percent 2 5 2 3" xfId="5015" xr:uid="{00000000-0005-0000-0000-0000B81B0000}"/>
    <cellStyle name="Percent 2 5 3" xfId="4468" xr:uid="{00000000-0005-0000-0000-0000B91B0000}"/>
    <cellStyle name="Percent 2 5 3 2" xfId="6055" xr:uid="{00000000-0005-0000-0000-0000BA1B0000}"/>
    <cellStyle name="Percent 2 5 3 3" xfId="5016" xr:uid="{00000000-0005-0000-0000-0000BB1B0000}"/>
    <cellStyle name="Percent 2 5 4" xfId="5991" xr:uid="{00000000-0005-0000-0000-0000BC1B0000}"/>
    <cellStyle name="Percent 2 5 5" xfId="5014" xr:uid="{00000000-0005-0000-0000-0000BD1B0000}"/>
    <cellStyle name="Percent 2 6" xfId="4469" xr:uid="{00000000-0005-0000-0000-0000BE1B0000}"/>
    <cellStyle name="Percent 2 6 2" xfId="6361" xr:uid="{00000000-0005-0000-0000-0000BF1B0000}"/>
    <cellStyle name="Percent 2 6 3" xfId="5017" xr:uid="{00000000-0005-0000-0000-0000C01B0000}"/>
    <cellStyle name="Percent 2 7" xfId="4470" xr:uid="{00000000-0005-0000-0000-0000C11B0000}"/>
    <cellStyle name="Percent 2 7 2" xfId="6062" xr:uid="{00000000-0005-0000-0000-0000C21B0000}"/>
    <cellStyle name="Percent 2 7 3" xfId="5652" xr:uid="{00000000-0005-0000-0000-0000C31B0000}"/>
    <cellStyle name="Percent 2 8" xfId="4471" xr:uid="{00000000-0005-0000-0000-0000C41B0000}"/>
    <cellStyle name="Percent 2 8 2" xfId="5845" xr:uid="{00000000-0005-0000-0000-0000C51B0000}"/>
    <cellStyle name="Percent 2 8 3" xfId="5004" xr:uid="{00000000-0005-0000-0000-0000C61B0000}"/>
    <cellStyle name="Percent 2 9" xfId="4472" xr:uid="{00000000-0005-0000-0000-0000C71B0000}"/>
    <cellStyle name="Percent 2 9 2" xfId="5787" xr:uid="{00000000-0005-0000-0000-0000C81B0000}"/>
    <cellStyle name="Percent 2 9 3" xfId="4959" xr:uid="{00000000-0005-0000-0000-0000C91B0000}"/>
    <cellStyle name="Percent 3" xfId="4473" xr:uid="{00000000-0005-0000-0000-0000CA1B0000}"/>
    <cellStyle name="Percent 3 2" xfId="4474" xr:uid="{00000000-0005-0000-0000-0000CB1B0000}"/>
    <cellStyle name="Percent 3 2 2" xfId="5969" xr:uid="{00000000-0005-0000-0000-0000CC1B0000}"/>
    <cellStyle name="Percent 3 2 3" xfId="5019" xr:uid="{00000000-0005-0000-0000-0000CD1B0000}"/>
    <cellStyle name="Percent 3 3" xfId="4475" xr:uid="{00000000-0005-0000-0000-0000CE1B0000}"/>
    <cellStyle name="Percent 3 3 2" xfId="6245" xr:uid="{00000000-0005-0000-0000-0000CF1B0000}"/>
    <cellStyle name="Percent 3 3 3" xfId="5020" xr:uid="{00000000-0005-0000-0000-0000D01B0000}"/>
    <cellStyle name="Percent 3 4" xfId="4476" xr:uid="{00000000-0005-0000-0000-0000D11B0000}"/>
    <cellStyle name="Percent 3 4 2" xfId="6322" xr:uid="{00000000-0005-0000-0000-0000D21B0000}"/>
    <cellStyle name="Percent 3 4 3" xfId="5653" xr:uid="{00000000-0005-0000-0000-0000D31B0000}"/>
    <cellStyle name="Percent 3 5" xfId="4477" xr:uid="{00000000-0005-0000-0000-0000D41B0000}"/>
    <cellStyle name="Percent 3 5 2" xfId="6273" xr:uid="{00000000-0005-0000-0000-0000D51B0000}"/>
    <cellStyle name="Percent 3 5 3" xfId="5018" xr:uid="{00000000-0005-0000-0000-0000D61B0000}"/>
    <cellStyle name="Percent 3 6" xfId="5821" xr:uid="{00000000-0005-0000-0000-0000D71B0000}"/>
    <cellStyle name="Percent 3 7" xfId="4869" xr:uid="{00000000-0005-0000-0000-0000D81B0000}"/>
    <cellStyle name="Postotak 2" xfId="4478" xr:uid="{00000000-0005-0000-0000-0000D91B0000}"/>
    <cellStyle name="Postotak 2 2" xfId="4479" xr:uid="{00000000-0005-0000-0000-0000DA1B0000}"/>
    <cellStyle name="Postotak 2 2 2" xfId="6330" xr:uid="{00000000-0005-0000-0000-0000DB1B0000}"/>
    <cellStyle name="Postotak 2 2 3" xfId="5021" xr:uid="{00000000-0005-0000-0000-0000DC1B0000}"/>
    <cellStyle name="Postotak 2 3" xfId="5692" xr:uid="{00000000-0005-0000-0000-0000DD1B0000}"/>
    <cellStyle name="Postotak 2 4" xfId="4870" xr:uid="{00000000-0005-0000-0000-0000DE1B0000}"/>
    <cellStyle name="Postotak 3" xfId="4480" xr:uid="{00000000-0005-0000-0000-0000DF1B0000}"/>
    <cellStyle name="Postotak 3 2" xfId="4481" xr:uid="{00000000-0005-0000-0000-0000E01B0000}"/>
    <cellStyle name="Postotak 3 2 2" xfId="6339" xr:uid="{00000000-0005-0000-0000-0000E11B0000}"/>
    <cellStyle name="Postotak 3 2 3" xfId="4872" xr:uid="{00000000-0005-0000-0000-0000E21B0000}"/>
    <cellStyle name="Postotak 3 3" xfId="6073" xr:uid="{00000000-0005-0000-0000-0000E31B0000}"/>
    <cellStyle name="Postotak 3 4" xfId="4871" xr:uid="{00000000-0005-0000-0000-0000E41B0000}"/>
    <cellStyle name="Postotak 4" xfId="4482" xr:uid="{00000000-0005-0000-0000-0000E51B0000}"/>
    <cellStyle name="Postotak 4 2" xfId="4483" xr:uid="{00000000-0005-0000-0000-0000E61B0000}"/>
    <cellStyle name="Postotak 4 2 2" xfId="6106" xr:uid="{00000000-0005-0000-0000-0000E71B0000}"/>
    <cellStyle name="Postotak 4 2 3" xfId="4874" xr:uid="{00000000-0005-0000-0000-0000E81B0000}"/>
    <cellStyle name="Postotak 4 3" xfId="6374" xr:uid="{00000000-0005-0000-0000-0000E91B0000}"/>
    <cellStyle name="Postotak 4 4" xfId="4873" xr:uid="{00000000-0005-0000-0000-0000EA1B0000}"/>
    <cellStyle name="Povezana ćelija 1" xfId="4484" xr:uid="{00000000-0005-0000-0000-0000EB1B0000}"/>
    <cellStyle name="Povezana ćelija 1 2" xfId="6337" xr:uid="{00000000-0005-0000-0000-0000EC1B0000}"/>
    <cellStyle name="Povezana ćelija 1 3" xfId="5023" xr:uid="{00000000-0005-0000-0000-0000ED1B0000}"/>
    <cellStyle name="Povezana ćelija 2" xfId="4485" xr:uid="{00000000-0005-0000-0000-0000EE1B0000}"/>
    <cellStyle name="Povezana ćelija 2 2" xfId="5699" xr:uid="{00000000-0005-0000-0000-0000EF1B0000}"/>
    <cellStyle name="Povezana ćelija 2 3" xfId="5024" xr:uid="{00000000-0005-0000-0000-0000F01B0000}"/>
    <cellStyle name="Povezana ćelija 3" xfId="4486" xr:uid="{00000000-0005-0000-0000-0000F11B0000}"/>
    <cellStyle name="Povezana ćelija 3 2" xfId="6319" xr:uid="{00000000-0005-0000-0000-0000F21B0000}"/>
    <cellStyle name="Povezana ćelija 3 3" xfId="5022" xr:uid="{00000000-0005-0000-0000-0000F31B0000}"/>
    <cellStyle name="Provjera ćelije 1" xfId="4487" xr:uid="{00000000-0005-0000-0000-0000F41B0000}"/>
    <cellStyle name="Provjera ćelije 1 2" xfId="5998" xr:uid="{00000000-0005-0000-0000-0000F51B0000}"/>
    <cellStyle name="Provjera ćelije 1 3" xfId="5026" xr:uid="{00000000-0005-0000-0000-0000F61B0000}"/>
    <cellStyle name="Provjera ćelije 2" xfId="4488" xr:uid="{00000000-0005-0000-0000-0000F71B0000}"/>
    <cellStyle name="Provjera ćelije 2 2" xfId="5950" xr:uid="{00000000-0005-0000-0000-0000F81B0000}"/>
    <cellStyle name="Provjera ćelije 2 3" xfId="5027" xr:uid="{00000000-0005-0000-0000-0000F91B0000}"/>
    <cellStyle name="Provjera ćelije 3" xfId="4489" xr:uid="{00000000-0005-0000-0000-0000FA1B0000}"/>
    <cellStyle name="Provjera ćelije 3 2" xfId="5900" xr:uid="{00000000-0005-0000-0000-0000FB1B0000}"/>
    <cellStyle name="Provjera ćelije 3 3" xfId="5025" xr:uid="{00000000-0005-0000-0000-0000FC1B0000}"/>
    <cellStyle name="redni brojevi" xfId="4490" xr:uid="{00000000-0005-0000-0000-0000FD1B0000}"/>
    <cellStyle name="redni brojevi 2" xfId="5897" xr:uid="{00000000-0005-0000-0000-0000FE1B0000}"/>
    <cellStyle name="redni brojevi 3" xfId="5028" xr:uid="{00000000-0005-0000-0000-0000FF1B0000}"/>
    <cellStyle name="Result" xfId="4491" xr:uid="{00000000-0005-0000-0000-0000001C0000}"/>
    <cellStyle name="Result 2" xfId="5810" xr:uid="{00000000-0005-0000-0000-0000011C0000}"/>
    <cellStyle name="Result 3" xfId="5029" xr:uid="{00000000-0005-0000-0000-0000021C0000}"/>
    <cellStyle name="Result2" xfId="4492" xr:uid="{00000000-0005-0000-0000-0000031C0000}"/>
    <cellStyle name="Result2 2" xfId="5768" xr:uid="{00000000-0005-0000-0000-0000041C0000}"/>
    <cellStyle name="Result2 3" xfId="5030" xr:uid="{00000000-0005-0000-0000-0000051C0000}"/>
    <cellStyle name="RO" xfId="4493" xr:uid="{00000000-0005-0000-0000-0000061C0000}"/>
    <cellStyle name="RO 2" xfId="5965" xr:uid="{00000000-0005-0000-0000-0000071C0000}"/>
    <cellStyle name="RO 3" xfId="5031" xr:uid="{00000000-0005-0000-0000-0000081C0000}"/>
    <cellStyle name="Schlecht" xfId="4494" xr:uid="{00000000-0005-0000-0000-0000091C0000}"/>
    <cellStyle name="Schlecht 2" xfId="6318" xr:uid="{00000000-0005-0000-0000-00000A1C0000}"/>
    <cellStyle name="Schlecht 3" xfId="5032" xr:uid="{00000000-0005-0000-0000-00000B1C0000}"/>
    <cellStyle name="Standard" xfId="4495" xr:uid="{00000000-0005-0000-0000-00000C1C0000}"/>
    <cellStyle name="Standard 2" xfId="4496" xr:uid="{00000000-0005-0000-0000-00000D1C0000}"/>
    <cellStyle name="Standard 2 2" xfId="6143" xr:uid="{00000000-0005-0000-0000-00000E1C0000}"/>
    <cellStyle name="Standard 2 3" xfId="5034" xr:uid="{00000000-0005-0000-0000-00000F1C0000}"/>
    <cellStyle name="Standard 3" xfId="6075" xr:uid="{00000000-0005-0000-0000-0000101C0000}"/>
    <cellStyle name="Standard 4" xfId="5033" xr:uid="{00000000-0005-0000-0000-0000111C0000}"/>
    <cellStyle name="Stavka" xfId="4497" xr:uid="{00000000-0005-0000-0000-0000121C0000}"/>
    <cellStyle name="Stavka 2" xfId="5992" xr:uid="{00000000-0005-0000-0000-0000131C0000}"/>
    <cellStyle name="Stavka 3" xfId="5035" xr:uid="{00000000-0005-0000-0000-0000141C0000}"/>
    <cellStyle name="STAVKE" xfId="4498" xr:uid="{00000000-0005-0000-0000-0000151C0000}"/>
    <cellStyle name="STAVKE 2" xfId="6326" xr:uid="{00000000-0005-0000-0000-0000161C0000}"/>
    <cellStyle name="STAVKE 3" xfId="4960" xr:uid="{00000000-0005-0000-0000-0000171C0000}"/>
    <cellStyle name="Stil 1" xfId="4499" xr:uid="{00000000-0005-0000-0000-0000181C0000}"/>
    <cellStyle name="Stil 1 2" xfId="4500" xr:uid="{00000000-0005-0000-0000-0000191C0000}"/>
    <cellStyle name="Stil 1 2 2" xfId="6031" xr:uid="{00000000-0005-0000-0000-00001A1C0000}"/>
    <cellStyle name="Stil 1 2 3" xfId="5037" xr:uid="{00000000-0005-0000-0000-00001B1C0000}"/>
    <cellStyle name="Stil 1 3" xfId="4501" xr:uid="{00000000-0005-0000-0000-00001C1C0000}"/>
    <cellStyle name="Stil 1 3 2" xfId="5930" xr:uid="{00000000-0005-0000-0000-00001D1C0000}"/>
    <cellStyle name="Stil 1 3 3" xfId="5654" xr:uid="{00000000-0005-0000-0000-00001E1C0000}"/>
    <cellStyle name="Stil 1 4" xfId="4502" xr:uid="{00000000-0005-0000-0000-00001F1C0000}"/>
    <cellStyle name="Stil 1 4 2" xfId="5696" xr:uid="{00000000-0005-0000-0000-0000201C0000}"/>
    <cellStyle name="Stil 1 4 3" xfId="5036" xr:uid="{00000000-0005-0000-0000-0000211C0000}"/>
    <cellStyle name="Stil 1 5" xfId="6207" xr:uid="{00000000-0005-0000-0000-0000221C0000}"/>
    <cellStyle name="Stil 1 6" xfId="4875" xr:uid="{00000000-0005-0000-0000-0000231C0000}"/>
    <cellStyle name="Style 1" xfId="79" xr:uid="{00000000-0005-0000-0000-0000241C0000}"/>
    <cellStyle name="Style 1 2" xfId="4504" xr:uid="{00000000-0005-0000-0000-0000251C0000}"/>
    <cellStyle name="Style 1 2 2" xfId="4505" xr:uid="{00000000-0005-0000-0000-0000261C0000}"/>
    <cellStyle name="Style 1 2 2 2" xfId="5719" xr:uid="{00000000-0005-0000-0000-0000271C0000}"/>
    <cellStyle name="Style 1 2 2 3" xfId="5656" xr:uid="{00000000-0005-0000-0000-0000281C0000}"/>
    <cellStyle name="Style 1 2 3" xfId="4506" xr:uid="{00000000-0005-0000-0000-0000291C0000}"/>
    <cellStyle name="Style 1 2 3 2" xfId="5039" xr:uid="{00000000-0005-0000-0000-00002A1C0000}"/>
    <cellStyle name="Style 1 2 4" xfId="4877" xr:uid="{00000000-0005-0000-0000-00002B1C0000}"/>
    <cellStyle name="Style 1 3" xfId="4507" xr:uid="{00000000-0005-0000-0000-00002C1C0000}"/>
    <cellStyle name="Style 1 3 2" xfId="6113" xr:uid="{00000000-0005-0000-0000-00002D1C0000}"/>
    <cellStyle name="Style 1 3 3" xfId="5655" xr:uid="{00000000-0005-0000-0000-00002E1C0000}"/>
    <cellStyle name="Style 1 4" xfId="4508" xr:uid="{00000000-0005-0000-0000-00002F1C0000}"/>
    <cellStyle name="Style 1 4 2" xfId="6121" xr:uid="{00000000-0005-0000-0000-0000301C0000}"/>
    <cellStyle name="Style 1 4 3" xfId="5038" xr:uid="{00000000-0005-0000-0000-0000311C0000}"/>
    <cellStyle name="Style 1 5" xfId="4876" xr:uid="{00000000-0005-0000-0000-0000321C0000}"/>
    <cellStyle name="Style 1 6" xfId="4503" xr:uid="{00000000-0005-0000-0000-0000331C0000}"/>
    <cellStyle name="Style 1_troskovnik-granicni prijelazi - tipski" xfId="4509" xr:uid="{00000000-0005-0000-0000-0000341C0000}"/>
    <cellStyle name="Tekst objašnjenja 1" xfId="4510" xr:uid="{00000000-0005-0000-0000-0000351C0000}"/>
    <cellStyle name="Tekst objašnjenja 1 2" xfId="5917" xr:uid="{00000000-0005-0000-0000-0000361C0000}"/>
    <cellStyle name="Tekst objašnjenja 1 3" xfId="5041" xr:uid="{00000000-0005-0000-0000-0000371C0000}"/>
    <cellStyle name="Tekst objašnjenja 2" xfId="80" xr:uid="{00000000-0005-0000-0000-0000381C0000}"/>
    <cellStyle name="Tekst objašnjenja 2 2" xfId="6297" xr:uid="{00000000-0005-0000-0000-0000391C0000}"/>
    <cellStyle name="Tekst objašnjenja 2 3" xfId="5042" xr:uid="{00000000-0005-0000-0000-00003A1C0000}"/>
    <cellStyle name="Tekst objašnjenja 2 4" xfId="4511" xr:uid="{00000000-0005-0000-0000-00003B1C0000}"/>
    <cellStyle name="Tekst objašnjenja 3" xfId="4512" xr:uid="{00000000-0005-0000-0000-00003C1C0000}"/>
    <cellStyle name="Tekst objašnjenja 3 2" xfId="5850" xr:uid="{00000000-0005-0000-0000-00003D1C0000}"/>
    <cellStyle name="Tekst objašnjenja 3 3" xfId="5040" xr:uid="{00000000-0005-0000-0000-00003E1C0000}"/>
    <cellStyle name="Tekst upozorenja 1" xfId="4513" xr:uid="{00000000-0005-0000-0000-00003F1C0000}"/>
    <cellStyle name="Tekst upozorenja 1 2" xfId="6233" xr:uid="{00000000-0005-0000-0000-0000401C0000}"/>
    <cellStyle name="Tekst upozorenja 1 3" xfId="5044" xr:uid="{00000000-0005-0000-0000-0000411C0000}"/>
    <cellStyle name="Tekst upozorenja 2" xfId="4514" xr:uid="{00000000-0005-0000-0000-0000421C0000}"/>
    <cellStyle name="Tekst upozorenja 2 2" xfId="4515" xr:uid="{00000000-0005-0000-0000-0000431C0000}"/>
    <cellStyle name="Tekst upozorenja 2 2 2" xfId="5885" xr:uid="{00000000-0005-0000-0000-0000441C0000}"/>
    <cellStyle name="Tekst upozorenja 2 2 3" xfId="5045" xr:uid="{00000000-0005-0000-0000-0000451C0000}"/>
    <cellStyle name="Tekst upozorenja 2 3" xfId="5858" xr:uid="{00000000-0005-0000-0000-0000461C0000}"/>
    <cellStyle name="Tekst upozorenja 2 4" xfId="4878" xr:uid="{00000000-0005-0000-0000-0000471C0000}"/>
    <cellStyle name="Tekst upozorenja 3" xfId="4516" xr:uid="{00000000-0005-0000-0000-0000481C0000}"/>
    <cellStyle name="Tekst upozorenja 3 2" xfId="6186" xr:uid="{00000000-0005-0000-0000-0000491C0000}"/>
    <cellStyle name="Tekst upozorenja 3 3" xfId="5043" xr:uid="{00000000-0005-0000-0000-00004A1C0000}"/>
    <cellStyle name="Title 1" xfId="4517" xr:uid="{00000000-0005-0000-0000-00004B1C0000}"/>
    <cellStyle name="Title 1 1" xfId="4518" xr:uid="{00000000-0005-0000-0000-00004C1C0000}"/>
    <cellStyle name="Title 1 1 2" xfId="5695" xr:uid="{00000000-0005-0000-0000-00004D1C0000}"/>
    <cellStyle name="Title 1 1 3" xfId="5047" xr:uid="{00000000-0005-0000-0000-00004E1C0000}"/>
    <cellStyle name="Title 1 2" xfId="5933" xr:uid="{00000000-0005-0000-0000-00004F1C0000}"/>
    <cellStyle name="Title 1 3" xfId="5046" xr:uid="{00000000-0005-0000-0000-0000501C0000}"/>
    <cellStyle name="Title 2" xfId="4519" xr:uid="{00000000-0005-0000-0000-0000511C0000}"/>
    <cellStyle name="Title 2 2" xfId="5957" xr:uid="{00000000-0005-0000-0000-0000521C0000}"/>
    <cellStyle name="Title 2 3" xfId="4879" xr:uid="{00000000-0005-0000-0000-0000531C0000}"/>
    <cellStyle name="Total 1" xfId="4520" xr:uid="{00000000-0005-0000-0000-0000541C0000}"/>
    <cellStyle name="Total 1 1" xfId="4521" xr:uid="{00000000-0005-0000-0000-0000551C0000}"/>
    <cellStyle name="Total 1 1 10" xfId="4522" xr:uid="{00000000-0005-0000-0000-0000561C0000}"/>
    <cellStyle name="Total 1 1 10 2" xfId="5904" xr:uid="{00000000-0005-0000-0000-0000571C0000}"/>
    <cellStyle name="Total 1 1 10 3" xfId="5381" xr:uid="{00000000-0005-0000-0000-0000581C0000}"/>
    <cellStyle name="Total 1 1 11" xfId="4523" xr:uid="{00000000-0005-0000-0000-0000591C0000}"/>
    <cellStyle name="Total 1 1 11 2" xfId="6287" xr:uid="{00000000-0005-0000-0000-00005A1C0000}"/>
    <cellStyle name="Total 1 1 11 3" xfId="5404" xr:uid="{00000000-0005-0000-0000-00005B1C0000}"/>
    <cellStyle name="Total 1 1 12" xfId="4524" xr:uid="{00000000-0005-0000-0000-00005C1C0000}"/>
    <cellStyle name="Total 1 1 12 2" xfId="6012" xr:uid="{00000000-0005-0000-0000-00005D1C0000}"/>
    <cellStyle name="Total 1 1 12 3" xfId="5427" xr:uid="{00000000-0005-0000-0000-00005E1C0000}"/>
    <cellStyle name="Total 1 1 13" xfId="4525" xr:uid="{00000000-0005-0000-0000-00005F1C0000}"/>
    <cellStyle name="Total 1 1 13 2" xfId="6220" xr:uid="{00000000-0005-0000-0000-0000601C0000}"/>
    <cellStyle name="Total 1 1 13 3" xfId="5450" xr:uid="{00000000-0005-0000-0000-0000611C0000}"/>
    <cellStyle name="Total 1 1 14" xfId="4526" xr:uid="{00000000-0005-0000-0000-0000621C0000}"/>
    <cellStyle name="Total 1 1 14 2" xfId="6270" xr:uid="{00000000-0005-0000-0000-0000631C0000}"/>
    <cellStyle name="Total 1 1 14 3" xfId="5473" xr:uid="{00000000-0005-0000-0000-0000641C0000}"/>
    <cellStyle name="Total 1 1 15" xfId="4527" xr:uid="{00000000-0005-0000-0000-0000651C0000}"/>
    <cellStyle name="Total 1 1 15 2" xfId="5795" xr:uid="{00000000-0005-0000-0000-0000661C0000}"/>
    <cellStyle name="Total 1 1 15 3" xfId="5497" xr:uid="{00000000-0005-0000-0000-0000671C0000}"/>
    <cellStyle name="Total 1 1 16" xfId="4528" xr:uid="{00000000-0005-0000-0000-0000681C0000}"/>
    <cellStyle name="Total 1 1 16 2" xfId="5970" xr:uid="{00000000-0005-0000-0000-0000691C0000}"/>
    <cellStyle name="Total 1 1 16 3" xfId="5522" xr:uid="{00000000-0005-0000-0000-00006A1C0000}"/>
    <cellStyle name="Total 1 1 17" xfId="4529" xr:uid="{00000000-0005-0000-0000-00006B1C0000}"/>
    <cellStyle name="Total 1 1 17 2" xfId="4935" xr:uid="{00000000-0005-0000-0000-00006C1C0000}"/>
    <cellStyle name="Total 1 1 17 3" xfId="5547" xr:uid="{00000000-0005-0000-0000-00006D1C0000}"/>
    <cellStyle name="Total 1 1 18" xfId="4530" xr:uid="{00000000-0005-0000-0000-00006E1C0000}"/>
    <cellStyle name="Total 1 1 18 2" xfId="6308" xr:uid="{00000000-0005-0000-0000-00006F1C0000}"/>
    <cellStyle name="Total 1 1 18 3" xfId="5572" xr:uid="{00000000-0005-0000-0000-0000701C0000}"/>
    <cellStyle name="Total 1 1 19" xfId="4531" xr:uid="{00000000-0005-0000-0000-0000711C0000}"/>
    <cellStyle name="Total 1 1 19 2" xfId="6247" xr:uid="{00000000-0005-0000-0000-0000721C0000}"/>
    <cellStyle name="Total 1 1 19 3" xfId="5597" xr:uid="{00000000-0005-0000-0000-0000731C0000}"/>
    <cellStyle name="Total 1 1 2" xfId="4532" xr:uid="{00000000-0005-0000-0000-0000741C0000}"/>
    <cellStyle name="Total 1 1 2 2" xfId="5712" xr:uid="{00000000-0005-0000-0000-0000751C0000}"/>
    <cellStyle name="Total 1 1 2 3" xfId="5181" xr:uid="{00000000-0005-0000-0000-0000761C0000}"/>
    <cellStyle name="Total 1 1 20" xfId="4533" xr:uid="{00000000-0005-0000-0000-0000771C0000}"/>
    <cellStyle name="Total 1 1 20 2" xfId="5964" xr:uid="{00000000-0005-0000-0000-0000781C0000}"/>
    <cellStyle name="Total 1 1 20 3" xfId="5611" xr:uid="{00000000-0005-0000-0000-0000791C0000}"/>
    <cellStyle name="Total 1 1 21" xfId="4534" xr:uid="{00000000-0005-0000-0000-00007A1C0000}"/>
    <cellStyle name="Total 1 1 21 2" xfId="6058" xr:uid="{00000000-0005-0000-0000-00007B1C0000}"/>
    <cellStyle name="Total 1 1 21 3" xfId="5637" xr:uid="{00000000-0005-0000-0000-00007C1C0000}"/>
    <cellStyle name="Total 1 1 22" xfId="6365" xr:uid="{00000000-0005-0000-0000-00007D1C0000}"/>
    <cellStyle name="Total 1 1 23" xfId="5049" xr:uid="{00000000-0005-0000-0000-00007E1C0000}"/>
    <cellStyle name="Total 1 1 3" xfId="4535" xr:uid="{00000000-0005-0000-0000-00007F1C0000}"/>
    <cellStyle name="Total 1 1 3 2" xfId="5893" xr:uid="{00000000-0005-0000-0000-0000801C0000}"/>
    <cellStyle name="Total 1 1 3 3" xfId="5217" xr:uid="{00000000-0005-0000-0000-0000811C0000}"/>
    <cellStyle name="Total 1 1 4" xfId="4536" xr:uid="{00000000-0005-0000-0000-0000821C0000}"/>
    <cellStyle name="Total 1 1 4 2" xfId="6377" xr:uid="{00000000-0005-0000-0000-0000831C0000}"/>
    <cellStyle name="Total 1 1 4 3" xfId="5231" xr:uid="{00000000-0005-0000-0000-0000841C0000}"/>
    <cellStyle name="Total 1 1 5" xfId="4537" xr:uid="{00000000-0005-0000-0000-0000851C0000}"/>
    <cellStyle name="Total 1 1 5 2" xfId="6210" xr:uid="{00000000-0005-0000-0000-0000861C0000}"/>
    <cellStyle name="Total 1 1 5 3" xfId="5266" xr:uid="{00000000-0005-0000-0000-0000871C0000}"/>
    <cellStyle name="Total 1 1 6" xfId="4538" xr:uid="{00000000-0005-0000-0000-0000881C0000}"/>
    <cellStyle name="Total 1 1 6 2" xfId="6244" xr:uid="{00000000-0005-0000-0000-0000891C0000}"/>
    <cellStyle name="Total 1 1 6 3" xfId="5289" xr:uid="{00000000-0005-0000-0000-00008A1C0000}"/>
    <cellStyle name="Total 1 1 7" xfId="4539" xr:uid="{00000000-0005-0000-0000-00008B1C0000}"/>
    <cellStyle name="Total 1 1 7 2" xfId="6065" xr:uid="{00000000-0005-0000-0000-00008C1C0000}"/>
    <cellStyle name="Total 1 1 7 3" xfId="5312" xr:uid="{00000000-0005-0000-0000-00008D1C0000}"/>
    <cellStyle name="Total 1 1 8" xfId="4540" xr:uid="{00000000-0005-0000-0000-00008E1C0000}"/>
    <cellStyle name="Total 1 1 8 2" xfId="6112" xr:uid="{00000000-0005-0000-0000-00008F1C0000}"/>
    <cellStyle name="Total 1 1 8 3" xfId="5326" xr:uid="{00000000-0005-0000-0000-0000901C0000}"/>
    <cellStyle name="Total 1 1 9" xfId="4541" xr:uid="{00000000-0005-0000-0000-0000911C0000}"/>
    <cellStyle name="Total 1 1 9 2" xfId="5823" xr:uid="{00000000-0005-0000-0000-0000921C0000}"/>
    <cellStyle name="Total 1 1 9 3" xfId="5358" xr:uid="{00000000-0005-0000-0000-0000931C0000}"/>
    <cellStyle name="Total 1 10" xfId="4542" xr:uid="{00000000-0005-0000-0000-0000941C0000}"/>
    <cellStyle name="Total 1 10 2" xfId="5835" xr:uid="{00000000-0005-0000-0000-0000951C0000}"/>
    <cellStyle name="Total 1 10 3" xfId="5380" xr:uid="{00000000-0005-0000-0000-0000961C0000}"/>
    <cellStyle name="Total 1 11" xfId="4543" xr:uid="{00000000-0005-0000-0000-0000971C0000}"/>
    <cellStyle name="Total 1 11 2" xfId="6147" xr:uid="{00000000-0005-0000-0000-0000981C0000}"/>
    <cellStyle name="Total 1 11 3" xfId="5403" xr:uid="{00000000-0005-0000-0000-0000991C0000}"/>
    <cellStyle name="Total 1 12" xfId="4544" xr:uid="{00000000-0005-0000-0000-00009A1C0000}"/>
    <cellStyle name="Total 1 12 2" xfId="5882" xr:uid="{00000000-0005-0000-0000-00009B1C0000}"/>
    <cellStyle name="Total 1 12 3" xfId="5426" xr:uid="{00000000-0005-0000-0000-00009C1C0000}"/>
    <cellStyle name="Total 1 13" xfId="4545" xr:uid="{00000000-0005-0000-0000-00009D1C0000}"/>
    <cellStyle name="Total 1 13 2" xfId="6276" xr:uid="{00000000-0005-0000-0000-00009E1C0000}"/>
    <cellStyle name="Total 1 13 3" xfId="5449" xr:uid="{00000000-0005-0000-0000-00009F1C0000}"/>
    <cellStyle name="Total 1 14" xfId="4546" xr:uid="{00000000-0005-0000-0000-0000A01C0000}"/>
    <cellStyle name="Total 1 14 2" xfId="6293" xr:uid="{00000000-0005-0000-0000-0000A11C0000}"/>
    <cellStyle name="Total 1 14 3" xfId="5472" xr:uid="{00000000-0005-0000-0000-0000A21C0000}"/>
    <cellStyle name="Total 1 15" xfId="4547" xr:uid="{00000000-0005-0000-0000-0000A31C0000}"/>
    <cellStyle name="Total 1 15 2" xfId="6141" xr:uid="{00000000-0005-0000-0000-0000A41C0000}"/>
    <cellStyle name="Total 1 15 3" xfId="5496" xr:uid="{00000000-0005-0000-0000-0000A51C0000}"/>
    <cellStyle name="Total 1 16" xfId="4548" xr:uid="{00000000-0005-0000-0000-0000A61C0000}"/>
    <cellStyle name="Total 1 16 2" xfId="5739" xr:uid="{00000000-0005-0000-0000-0000A71C0000}"/>
    <cellStyle name="Total 1 16 3" xfId="5521" xr:uid="{00000000-0005-0000-0000-0000A81C0000}"/>
    <cellStyle name="Total 1 17" xfId="4549" xr:uid="{00000000-0005-0000-0000-0000A91C0000}"/>
    <cellStyle name="Total 1 17 2" xfId="6271" xr:uid="{00000000-0005-0000-0000-0000AA1C0000}"/>
    <cellStyle name="Total 1 17 3" xfId="5546" xr:uid="{00000000-0005-0000-0000-0000AB1C0000}"/>
    <cellStyle name="Total 1 18" xfId="4550" xr:uid="{00000000-0005-0000-0000-0000AC1C0000}"/>
    <cellStyle name="Total 1 18 2" xfId="5742" xr:uid="{00000000-0005-0000-0000-0000AD1C0000}"/>
    <cellStyle name="Total 1 18 3" xfId="5571" xr:uid="{00000000-0005-0000-0000-0000AE1C0000}"/>
    <cellStyle name="Total 1 19" xfId="4551" xr:uid="{00000000-0005-0000-0000-0000AF1C0000}"/>
    <cellStyle name="Total 1 19 2" xfId="5798" xr:uid="{00000000-0005-0000-0000-0000B01C0000}"/>
    <cellStyle name="Total 1 19 3" xfId="5596" xr:uid="{00000000-0005-0000-0000-0000B11C0000}"/>
    <cellStyle name="Total 1 2" xfId="4552" xr:uid="{00000000-0005-0000-0000-0000B21C0000}"/>
    <cellStyle name="Total 1 2 2" xfId="6128" xr:uid="{00000000-0005-0000-0000-0000B31C0000}"/>
    <cellStyle name="Total 1 2 3" xfId="5180" xr:uid="{00000000-0005-0000-0000-0000B41C0000}"/>
    <cellStyle name="Total 1 20" xfId="4553" xr:uid="{00000000-0005-0000-0000-0000B51C0000}"/>
    <cellStyle name="Total 1 20 2" xfId="6033" xr:uid="{00000000-0005-0000-0000-0000B61C0000}"/>
    <cellStyle name="Total 1 20 3" xfId="5610" xr:uid="{00000000-0005-0000-0000-0000B71C0000}"/>
    <cellStyle name="Total 1 21" xfId="4554" xr:uid="{00000000-0005-0000-0000-0000B81C0000}"/>
    <cellStyle name="Total 1 21 2" xfId="5812" xr:uid="{00000000-0005-0000-0000-0000B91C0000}"/>
    <cellStyle name="Total 1 21 3" xfId="5636" xr:uid="{00000000-0005-0000-0000-0000BA1C0000}"/>
    <cellStyle name="Total 1 22" xfId="5757" xr:uid="{00000000-0005-0000-0000-0000BB1C0000}"/>
    <cellStyle name="Total 1 23" xfId="5048" xr:uid="{00000000-0005-0000-0000-0000BC1C0000}"/>
    <cellStyle name="Total 1 3" xfId="4555" xr:uid="{00000000-0005-0000-0000-0000BD1C0000}"/>
    <cellStyle name="Total 1 3 2" xfId="6144" xr:uid="{00000000-0005-0000-0000-0000BE1C0000}"/>
    <cellStyle name="Total 1 3 3" xfId="5216" xr:uid="{00000000-0005-0000-0000-0000BF1C0000}"/>
    <cellStyle name="Total 1 4" xfId="4556" xr:uid="{00000000-0005-0000-0000-0000C01C0000}"/>
    <cellStyle name="Total 1 4 2" xfId="6349" xr:uid="{00000000-0005-0000-0000-0000C11C0000}"/>
    <cellStyle name="Total 1 4 3" xfId="5230" xr:uid="{00000000-0005-0000-0000-0000C21C0000}"/>
    <cellStyle name="Total 1 5" xfId="4557" xr:uid="{00000000-0005-0000-0000-0000C31C0000}"/>
    <cellStyle name="Total 1 5 2" xfId="6177" xr:uid="{00000000-0005-0000-0000-0000C41C0000}"/>
    <cellStyle name="Total 1 5 3" xfId="5265" xr:uid="{00000000-0005-0000-0000-0000C51C0000}"/>
    <cellStyle name="Total 1 6" xfId="4558" xr:uid="{00000000-0005-0000-0000-0000C61C0000}"/>
    <cellStyle name="Total 1 6 2" xfId="6212" xr:uid="{00000000-0005-0000-0000-0000C71C0000}"/>
    <cellStyle name="Total 1 6 3" xfId="5288" xr:uid="{00000000-0005-0000-0000-0000C81C0000}"/>
    <cellStyle name="Total 1 7" xfId="4559" xr:uid="{00000000-0005-0000-0000-0000C91C0000}"/>
    <cellStyle name="Total 1 7 2" xfId="5838" xr:uid="{00000000-0005-0000-0000-0000CA1C0000}"/>
    <cellStyle name="Total 1 7 3" xfId="5311" xr:uid="{00000000-0005-0000-0000-0000CB1C0000}"/>
    <cellStyle name="Total 1 8" xfId="4560" xr:uid="{00000000-0005-0000-0000-0000CC1C0000}"/>
    <cellStyle name="Total 1 8 2" xfId="5826" xr:uid="{00000000-0005-0000-0000-0000CD1C0000}"/>
    <cellStyle name="Total 1 8 3" xfId="5325" xr:uid="{00000000-0005-0000-0000-0000CE1C0000}"/>
    <cellStyle name="Total 1 9" xfId="4561" xr:uid="{00000000-0005-0000-0000-0000CF1C0000}"/>
    <cellStyle name="Total 1 9 2" xfId="6284" xr:uid="{00000000-0005-0000-0000-0000D01C0000}"/>
    <cellStyle name="Total 1 9 3" xfId="5357" xr:uid="{00000000-0005-0000-0000-0000D11C0000}"/>
    <cellStyle name="Total 2" xfId="4562" xr:uid="{00000000-0005-0000-0000-0000D21C0000}"/>
    <cellStyle name="Total 2 10" xfId="4563" xr:uid="{00000000-0005-0000-0000-0000D31C0000}"/>
    <cellStyle name="Total 2 10 2" xfId="5831" xr:uid="{00000000-0005-0000-0000-0000D41C0000}"/>
    <cellStyle name="Total 2 10 3" xfId="5382" xr:uid="{00000000-0005-0000-0000-0000D51C0000}"/>
    <cellStyle name="Total 2 11" xfId="4564" xr:uid="{00000000-0005-0000-0000-0000D61C0000}"/>
    <cellStyle name="Total 2 11 2" xfId="5716" xr:uid="{00000000-0005-0000-0000-0000D71C0000}"/>
    <cellStyle name="Total 2 11 3" xfId="5405" xr:uid="{00000000-0005-0000-0000-0000D81C0000}"/>
    <cellStyle name="Total 2 12" xfId="4565" xr:uid="{00000000-0005-0000-0000-0000D91C0000}"/>
    <cellStyle name="Total 2 12 2" xfId="6196" xr:uid="{00000000-0005-0000-0000-0000DA1C0000}"/>
    <cellStyle name="Total 2 12 3" xfId="5428" xr:uid="{00000000-0005-0000-0000-0000DB1C0000}"/>
    <cellStyle name="Total 2 13" xfId="4566" xr:uid="{00000000-0005-0000-0000-0000DC1C0000}"/>
    <cellStyle name="Total 2 13 2" xfId="5855" xr:uid="{00000000-0005-0000-0000-0000DD1C0000}"/>
    <cellStyle name="Total 2 13 3" xfId="5451" xr:uid="{00000000-0005-0000-0000-0000DE1C0000}"/>
    <cellStyle name="Total 2 14" xfId="4567" xr:uid="{00000000-0005-0000-0000-0000DF1C0000}"/>
    <cellStyle name="Total 2 14 2" xfId="5804" xr:uid="{00000000-0005-0000-0000-0000E01C0000}"/>
    <cellStyle name="Total 2 14 3" xfId="5474" xr:uid="{00000000-0005-0000-0000-0000E11C0000}"/>
    <cellStyle name="Total 2 15" xfId="4568" xr:uid="{00000000-0005-0000-0000-0000E21C0000}"/>
    <cellStyle name="Total 2 15 2" xfId="6108" xr:uid="{00000000-0005-0000-0000-0000E31C0000}"/>
    <cellStyle name="Total 2 15 3" xfId="5498" xr:uid="{00000000-0005-0000-0000-0000E41C0000}"/>
    <cellStyle name="Total 2 16" xfId="4569" xr:uid="{00000000-0005-0000-0000-0000E51C0000}"/>
    <cellStyle name="Total 2 16 2" xfId="6134" xr:uid="{00000000-0005-0000-0000-0000E61C0000}"/>
    <cellStyle name="Total 2 16 3" xfId="5523" xr:uid="{00000000-0005-0000-0000-0000E71C0000}"/>
    <cellStyle name="Total 2 17" xfId="4570" xr:uid="{00000000-0005-0000-0000-0000E81C0000}"/>
    <cellStyle name="Total 2 17 2" xfId="6217" xr:uid="{00000000-0005-0000-0000-0000E91C0000}"/>
    <cellStyle name="Total 2 17 3" xfId="5548" xr:uid="{00000000-0005-0000-0000-0000EA1C0000}"/>
    <cellStyle name="Total 2 18" xfId="4571" xr:uid="{00000000-0005-0000-0000-0000EB1C0000}"/>
    <cellStyle name="Total 2 18 2" xfId="6002" xr:uid="{00000000-0005-0000-0000-0000EC1C0000}"/>
    <cellStyle name="Total 2 18 3" xfId="5573" xr:uid="{00000000-0005-0000-0000-0000ED1C0000}"/>
    <cellStyle name="Total 2 19" xfId="4572" xr:uid="{00000000-0005-0000-0000-0000EE1C0000}"/>
    <cellStyle name="Total 2 19 2" xfId="6050" xr:uid="{00000000-0005-0000-0000-0000EF1C0000}"/>
    <cellStyle name="Total 2 19 3" xfId="5598" xr:uid="{00000000-0005-0000-0000-0000F01C0000}"/>
    <cellStyle name="Total 2 2" xfId="4573" xr:uid="{00000000-0005-0000-0000-0000F11C0000}"/>
    <cellStyle name="Total 2 2 2" xfId="6180" xr:uid="{00000000-0005-0000-0000-0000F21C0000}"/>
    <cellStyle name="Total 2 2 3" xfId="5182" xr:uid="{00000000-0005-0000-0000-0000F31C0000}"/>
    <cellStyle name="Total 2 20" xfId="4574" xr:uid="{00000000-0005-0000-0000-0000F41C0000}"/>
    <cellStyle name="Total 2 20 2" xfId="6204" xr:uid="{00000000-0005-0000-0000-0000F51C0000}"/>
    <cellStyle name="Total 2 20 3" xfId="5612" xr:uid="{00000000-0005-0000-0000-0000F61C0000}"/>
    <cellStyle name="Total 2 21" xfId="4575" xr:uid="{00000000-0005-0000-0000-0000F71C0000}"/>
    <cellStyle name="Total 2 21 2" xfId="5748" xr:uid="{00000000-0005-0000-0000-0000F81C0000}"/>
    <cellStyle name="Total 2 21 3" xfId="5638" xr:uid="{00000000-0005-0000-0000-0000F91C0000}"/>
    <cellStyle name="Total 2 22" xfId="6227" xr:uid="{00000000-0005-0000-0000-0000FA1C0000}"/>
    <cellStyle name="Total 2 23" xfId="4880" xr:uid="{00000000-0005-0000-0000-0000FB1C0000}"/>
    <cellStyle name="Total 2 3" xfId="4576" xr:uid="{00000000-0005-0000-0000-0000FC1C0000}"/>
    <cellStyle name="Total 2 3 2" xfId="5755" xr:uid="{00000000-0005-0000-0000-0000FD1C0000}"/>
    <cellStyle name="Total 2 3 3" xfId="5218" xr:uid="{00000000-0005-0000-0000-0000FE1C0000}"/>
    <cellStyle name="Total 2 4" xfId="4577" xr:uid="{00000000-0005-0000-0000-0000FF1C0000}"/>
    <cellStyle name="Total 2 4 2" xfId="6160" xr:uid="{00000000-0005-0000-0000-0000001D0000}"/>
    <cellStyle name="Total 2 4 3" xfId="5232" xr:uid="{00000000-0005-0000-0000-0000011D0000}"/>
    <cellStyle name="Total 2 5" xfId="4578" xr:uid="{00000000-0005-0000-0000-0000021D0000}"/>
    <cellStyle name="Total 2 5 2" xfId="6279" xr:uid="{00000000-0005-0000-0000-0000031D0000}"/>
    <cellStyle name="Total 2 5 3" xfId="5267" xr:uid="{00000000-0005-0000-0000-0000041D0000}"/>
    <cellStyle name="Total 2 6" xfId="4579" xr:uid="{00000000-0005-0000-0000-0000051D0000}"/>
    <cellStyle name="Total 2 6 2" xfId="5833" xr:uid="{00000000-0005-0000-0000-0000061D0000}"/>
    <cellStyle name="Total 2 6 3" xfId="5290" xr:uid="{00000000-0005-0000-0000-0000071D0000}"/>
    <cellStyle name="Total 2 7" xfId="4580" xr:uid="{00000000-0005-0000-0000-0000081D0000}"/>
    <cellStyle name="Total 2 7 2" xfId="6256" xr:uid="{00000000-0005-0000-0000-0000091D0000}"/>
    <cellStyle name="Total 2 7 3" xfId="5313" xr:uid="{00000000-0005-0000-0000-00000A1D0000}"/>
    <cellStyle name="Total 2 8" xfId="4581" xr:uid="{00000000-0005-0000-0000-00000B1D0000}"/>
    <cellStyle name="Total 2 8 2" xfId="5694" xr:uid="{00000000-0005-0000-0000-00000C1D0000}"/>
    <cellStyle name="Total 2 8 3" xfId="5327" xr:uid="{00000000-0005-0000-0000-00000D1D0000}"/>
    <cellStyle name="Total 2 9" xfId="4582" xr:uid="{00000000-0005-0000-0000-00000E1D0000}"/>
    <cellStyle name="Total 2 9 2" xfId="5809" xr:uid="{00000000-0005-0000-0000-00000F1D0000}"/>
    <cellStyle name="Total 2 9 3" xfId="5359" xr:uid="{00000000-0005-0000-0000-0000101D0000}"/>
    <cellStyle name="Überschrift" xfId="4583" xr:uid="{00000000-0005-0000-0000-0000111D0000}"/>
    <cellStyle name="Überschrift 1" xfId="4584" xr:uid="{00000000-0005-0000-0000-0000121D0000}"/>
    <cellStyle name="Überschrift 1 2" xfId="6372" xr:uid="{00000000-0005-0000-0000-0000131D0000}"/>
    <cellStyle name="Überschrift 1 3" xfId="5051" xr:uid="{00000000-0005-0000-0000-0000141D0000}"/>
    <cellStyle name="Überschrift 2" xfId="4585" xr:uid="{00000000-0005-0000-0000-0000151D0000}"/>
    <cellStyle name="Überschrift 2 2" xfId="6028" xr:uid="{00000000-0005-0000-0000-0000161D0000}"/>
    <cellStyle name="Überschrift 2 3" xfId="5052" xr:uid="{00000000-0005-0000-0000-0000171D0000}"/>
    <cellStyle name="Überschrift 3" xfId="4586" xr:uid="{00000000-0005-0000-0000-0000181D0000}"/>
    <cellStyle name="Überschrift 3 2" xfId="6079" xr:uid="{00000000-0005-0000-0000-0000191D0000}"/>
    <cellStyle name="Überschrift 3 3" xfId="5053" xr:uid="{00000000-0005-0000-0000-00001A1D0000}"/>
    <cellStyle name="Überschrift 4" xfId="4587" xr:uid="{00000000-0005-0000-0000-00001B1D0000}"/>
    <cellStyle name="Überschrift 4 2" xfId="6025" xr:uid="{00000000-0005-0000-0000-00001C1D0000}"/>
    <cellStyle name="Überschrift 4 3" xfId="5054" xr:uid="{00000000-0005-0000-0000-00001D1D0000}"/>
    <cellStyle name="Überschrift 5" xfId="5673" xr:uid="{00000000-0005-0000-0000-00001E1D0000}"/>
    <cellStyle name="Überschrift 6" xfId="5050" xr:uid="{00000000-0005-0000-0000-00001F1D0000}"/>
    <cellStyle name="Ukupni zbroj 1" xfId="4588" xr:uid="{00000000-0005-0000-0000-0000201D0000}"/>
    <cellStyle name="Ukupni zbroj 1 10" xfId="4589" xr:uid="{00000000-0005-0000-0000-0000211D0000}"/>
    <cellStyle name="Ukupni zbroj 1 10 2" xfId="6235" xr:uid="{00000000-0005-0000-0000-0000221D0000}"/>
    <cellStyle name="Ukupni zbroj 1 10 3" xfId="5384" xr:uid="{00000000-0005-0000-0000-0000231D0000}"/>
    <cellStyle name="Ukupni zbroj 1 11" xfId="4590" xr:uid="{00000000-0005-0000-0000-0000241D0000}"/>
    <cellStyle name="Ukupni zbroj 1 11 2" xfId="5877" xr:uid="{00000000-0005-0000-0000-0000251D0000}"/>
    <cellStyle name="Ukupni zbroj 1 11 3" xfId="5407" xr:uid="{00000000-0005-0000-0000-0000261D0000}"/>
    <cellStyle name="Ukupni zbroj 1 12" xfId="4591" xr:uid="{00000000-0005-0000-0000-0000271D0000}"/>
    <cellStyle name="Ukupni zbroj 1 12 2" xfId="6030" xr:uid="{00000000-0005-0000-0000-0000281D0000}"/>
    <cellStyle name="Ukupni zbroj 1 12 3" xfId="5430" xr:uid="{00000000-0005-0000-0000-0000291D0000}"/>
    <cellStyle name="Ukupni zbroj 1 13" xfId="4592" xr:uid="{00000000-0005-0000-0000-00002A1D0000}"/>
    <cellStyle name="Ukupni zbroj 1 13 2" xfId="5983" xr:uid="{00000000-0005-0000-0000-00002B1D0000}"/>
    <cellStyle name="Ukupni zbroj 1 13 3" xfId="5453" xr:uid="{00000000-0005-0000-0000-00002C1D0000}"/>
    <cellStyle name="Ukupni zbroj 1 14" xfId="4593" xr:uid="{00000000-0005-0000-0000-00002D1D0000}"/>
    <cellStyle name="Ukupni zbroj 1 14 2" xfId="5881" xr:uid="{00000000-0005-0000-0000-00002E1D0000}"/>
    <cellStyle name="Ukupni zbroj 1 14 3" xfId="5476" xr:uid="{00000000-0005-0000-0000-00002F1D0000}"/>
    <cellStyle name="Ukupni zbroj 1 15" xfId="4594" xr:uid="{00000000-0005-0000-0000-0000301D0000}"/>
    <cellStyle name="Ukupni zbroj 1 15 2" xfId="6299" xr:uid="{00000000-0005-0000-0000-0000311D0000}"/>
    <cellStyle name="Ukupni zbroj 1 15 3" xfId="5500" xr:uid="{00000000-0005-0000-0000-0000321D0000}"/>
    <cellStyle name="Ukupni zbroj 1 16" xfId="4595" xr:uid="{00000000-0005-0000-0000-0000331D0000}"/>
    <cellStyle name="Ukupni zbroj 1 16 2" xfId="6328" xr:uid="{00000000-0005-0000-0000-0000341D0000}"/>
    <cellStyle name="Ukupni zbroj 1 16 3" xfId="5525" xr:uid="{00000000-0005-0000-0000-0000351D0000}"/>
    <cellStyle name="Ukupni zbroj 1 17" xfId="4596" xr:uid="{00000000-0005-0000-0000-0000361D0000}"/>
    <cellStyle name="Ukupni zbroj 1 17 2" xfId="5781" xr:uid="{00000000-0005-0000-0000-0000371D0000}"/>
    <cellStyle name="Ukupni zbroj 1 17 3" xfId="5550" xr:uid="{00000000-0005-0000-0000-0000381D0000}"/>
    <cellStyle name="Ukupni zbroj 1 18" xfId="4597" xr:uid="{00000000-0005-0000-0000-0000391D0000}"/>
    <cellStyle name="Ukupni zbroj 1 18 2" xfId="5785" xr:uid="{00000000-0005-0000-0000-00003A1D0000}"/>
    <cellStyle name="Ukupni zbroj 1 18 3" xfId="5575" xr:uid="{00000000-0005-0000-0000-00003B1D0000}"/>
    <cellStyle name="Ukupni zbroj 1 19" xfId="4598" xr:uid="{00000000-0005-0000-0000-00003C1D0000}"/>
    <cellStyle name="Ukupni zbroj 1 19 2" xfId="5959" xr:uid="{00000000-0005-0000-0000-00003D1D0000}"/>
    <cellStyle name="Ukupni zbroj 1 19 3" xfId="5600" xr:uid="{00000000-0005-0000-0000-00003E1D0000}"/>
    <cellStyle name="Ukupni zbroj 1 2" xfId="4599" xr:uid="{00000000-0005-0000-0000-00003F1D0000}"/>
    <cellStyle name="Ukupni zbroj 1 2 2" xfId="6272" xr:uid="{00000000-0005-0000-0000-0000401D0000}"/>
    <cellStyle name="Ukupni zbroj 1 2 3" xfId="5184" xr:uid="{00000000-0005-0000-0000-0000411D0000}"/>
    <cellStyle name="Ukupni zbroj 1 20" xfId="4600" xr:uid="{00000000-0005-0000-0000-0000421D0000}"/>
    <cellStyle name="Ukupni zbroj 1 20 2" xfId="5980" xr:uid="{00000000-0005-0000-0000-0000431D0000}"/>
    <cellStyle name="Ukupni zbroj 1 20 3" xfId="5614" xr:uid="{00000000-0005-0000-0000-0000441D0000}"/>
    <cellStyle name="Ukupni zbroj 1 21" xfId="4601" xr:uid="{00000000-0005-0000-0000-0000451D0000}"/>
    <cellStyle name="Ukupni zbroj 1 21 2" xfId="6184" xr:uid="{00000000-0005-0000-0000-0000461D0000}"/>
    <cellStyle name="Ukupni zbroj 1 21 3" xfId="5640" xr:uid="{00000000-0005-0000-0000-0000471D0000}"/>
    <cellStyle name="Ukupni zbroj 1 22" xfId="5988" xr:uid="{00000000-0005-0000-0000-0000481D0000}"/>
    <cellStyle name="Ukupni zbroj 1 23" xfId="5056" xr:uid="{00000000-0005-0000-0000-0000491D0000}"/>
    <cellStyle name="Ukupni zbroj 1 3" xfId="4602" xr:uid="{00000000-0005-0000-0000-00004A1D0000}"/>
    <cellStyle name="Ukupni zbroj 1 3 2" xfId="5903" xr:uid="{00000000-0005-0000-0000-00004B1D0000}"/>
    <cellStyle name="Ukupni zbroj 1 3 3" xfId="5220" xr:uid="{00000000-0005-0000-0000-00004C1D0000}"/>
    <cellStyle name="Ukupni zbroj 1 4" xfId="4603" xr:uid="{00000000-0005-0000-0000-00004D1D0000}"/>
    <cellStyle name="Ukupni zbroj 1 4 2" xfId="6118" xr:uid="{00000000-0005-0000-0000-00004E1D0000}"/>
    <cellStyle name="Ukupni zbroj 1 4 3" xfId="5234" xr:uid="{00000000-0005-0000-0000-00004F1D0000}"/>
    <cellStyle name="Ukupni zbroj 1 5" xfId="4604" xr:uid="{00000000-0005-0000-0000-0000501D0000}"/>
    <cellStyle name="Ukupni zbroj 1 5 2" xfId="6163" xr:uid="{00000000-0005-0000-0000-0000511D0000}"/>
    <cellStyle name="Ukupni zbroj 1 5 3" xfId="5269" xr:uid="{00000000-0005-0000-0000-0000521D0000}"/>
    <cellStyle name="Ukupni zbroj 1 6" xfId="4605" xr:uid="{00000000-0005-0000-0000-0000531D0000}"/>
    <cellStyle name="Ukupni zbroj 1 6 2" xfId="5842" xr:uid="{00000000-0005-0000-0000-0000541D0000}"/>
    <cellStyle name="Ukupni zbroj 1 6 3" xfId="5292" xr:uid="{00000000-0005-0000-0000-0000551D0000}"/>
    <cellStyle name="Ukupni zbroj 1 7" xfId="4606" xr:uid="{00000000-0005-0000-0000-0000561D0000}"/>
    <cellStyle name="Ukupni zbroj 1 7 2" xfId="6263" xr:uid="{00000000-0005-0000-0000-0000571D0000}"/>
    <cellStyle name="Ukupni zbroj 1 7 3" xfId="5315" xr:uid="{00000000-0005-0000-0000-0000581D0000}"/>
    <cellStyle name="Ukupni zbroj 1 8" xfId="4607" xr:uid="{00000000-0005-0000-0000-0000591D0000}"/>
    <cellStyle name="Ukupni zbroj 1 8 2" xfId="5949" xr:uid="{00000000-0005-0000-0000-00005A1D0000}"/>
    <cellStyle name="Ukupni zbroj 1 8 3" xfId="5329" xr:uid="{00000000-0005-0000-0000-00005B1D0000}"/>
    <cellStyle name="Ukupni zbroj 1 9" xfId="4608" xr:uid="{00000000-0005-0000-0000-00005C1D0000}"/>
    <cellStyle name="Ukupni zbroj 1 9 2" xfId="6049" xr:uid="{00000000-0005-0000-0000-00005D1D0000}"/>
    <cellStyle name="Ukupni zbroj 1 9 3" xfId="5361" xr:uid="{00000000-0005-0000-0000-00005E1D0000}"/>
    <cellStyle name="Ukupni zbroj 10" xfId="4609" xr:uid="{00000000-0005-0000-0000-00005F1D0000}"/>
    <cellStyle name="Ukupni zbroj 10 2" xfId="6225" xr:uid="{00000000-0005-0000-0000-0000601D0000}"/>
    <cellStyle name="Ukupni zbroj 10 3" xfId="5360" xr:uid="{00000000-0005-0000-0000-0000611D0000}"/>
    <cellStyle name="Ukupni zbroj 11" xfId="4610" xr:uid="{00000000-0005-0000-0000-0000621D0000}"/>
    <cellStyle name="Ukupni zbroj 11 2" xfId="6037" xr:uid="{00000000-0005-0000-0000-0000631D0000}"/>
    <cellStyle name="Ukupni zbroj 11 3" xfId="5383" xr:uid="{00000000-0005-0000-0000-0000641D0000}"/>
    <cellStyle name="Ukupni zbroj 12" xfId="4611" xr:uid="{00000000-0005-0000-0000-0000651D0000}"/>
    <cellStyle name="Ukupni zbroj 12 2" xfId="6203" xr:uid="{00000000-0005-0000-0000-0000661D0000}"/>
    <cellStyle name="Ukupni zbroj 12 3" xfId="5406" xr:uid="{00000000-0005-0000-0000-0000671D0000}"/>
    <cellStyle name="Ukupni zbroj 13" xfId="4612" xr:uid="{00000000-0005-0000-0000-0000681D0000}"/>
    <cellStyle name="Ukupni zbroj 13 2" xfId="6114" xr:uid="{00000000-0005-0000-0000-0000691D0000}"/>
    <cellStyle name="Ukupni zbroj 13 3" xfId="5429" xr:uid="{00000000-0005-0000-0000-00006A1D0000}"/>
    <cellStyle name="Ukupni zbroj 14" xfId="4613" xr:uid="{00000000-0005-0000-0000-00006B1D0000}"/>
    <cellStyle name="Ukupni zbroj 14 2" xfId="6223" xr:uid="{00000000-0005-0000-0000-00006C1D0000}"/>
    <cellStyle name="Ukupni zbroj 14 3" xfId="5452" xr:uid="{00000000-0005-0000-0000-00006D1D0000}"/>
    <cellStyle name="Ukupni zbroj 15" xfId="4614" xr:uid="{00000000-0005-0000-0000-00006E1D0000}"/>
    <cellStyle name="Ukupni zbroj 15 2" xfId="6208" xr:uid="{00000000-0005-0000-0000-00006F1D0000}"/>
    <cellStyle name="Ukupni zbroj 15 3" xfId="5475" xr:uid="{00000000-0005-0000-0000-0000701D0000}"/>
    <cellStyle name="Ukupni zbroj 16" xfId="4615" xr:uid="{00000000-0005-0000-0000-0000711D0000}"/>
    <cellStyle name="Ukupni zbroj 16 2" xfId="6074" xr:uid="{00000000-0005-0000-0000-0000721D0000}"/>
    <cellStyle name="Ukupni zbroj 16 3" xfId="5499" xr:uid="{00000000-0005-0000-0000-0000731D0000}"/>
    <cellStyle name="Ukupni zbroj 17" xfId="4616" xr:uid="{00000000-0005-0000-0000-0000741D0000}"/>
    <cellStyle name="Ukupni zbroj 17 2" xfId="5688" xr:uid="{00000000-0005-0000-0000-0000751D0000}"/>
    <cellStyle name="Ukupni zbroj 17 3" xfId="5524" xr:uid="{00000000-0005-0000-0000-0000761D0000}"/>
    <cellStyle name="Ukupni zbroj 18" xfId="4617" xr:uid="{00000000-0005-0000-0000-0000771D0000}"/>
    <cellStyle name="Ukupni zbroj 18 2" xfId="5702" xr:uid="{00000000-0005-0000-0000-0000781D0000}"/>
    <cellStyle name="Ukupni zbroj 18 3" xfId="5549" xr:uid="{00000000-0005-0000-0000-0000791D0000}"/>
    <cellStyle name="Ukupni zbroj 19" xfId="4618" xr:uid="{00000000-0005-0000-0000-00007A1D0000}"/>
    <cellStyle name="Ukupni zbroj 19 2" xfId="6137" xr:uid="{00000000-0005-0000-0000-00007B1D0000}"/>
    <cellStyle name="Ukupni zbroj 19 3" xfId="5574" xr:uid="{00000000-0005-0000-0000-00007C1D0000}"/>
    <cellStyle name="Ukupni zbroj 2" xfId="4619" xr:uid="{00000000-0005-0000-0000-00007D1D0000}"/>
    <cellStyle name="Ukupni zbroj 2 10" xfId="4620" xr:uid="{00000000-0005-0000-0000-00007E1D0000}"/>
    <cellStyle name="Ukupni zbroj 2 10 2" xfId="5923" xr:uid="{00000000-0005-0000-0000-00007F1D0000}"/>
    <cellStyle name="Ukupni zbroj 2 10 3" xfId="5385" xr:uid="{00000000-0005-0000-0000-0000801D0000}"/>
    <cellStyle name="Ukupni zbroj 2 11" xfId="4621" xr:uid="{00000000-0005-0000-0000-0000811D0000}"/>
    <cellStyle name="Ukupni zbroj 2 11 2" xfId="5723" xr:uid="{00000000-0005-0000-0000-0000821D0000}"/>
    <cellStyle name="Ukupni zbroj 2 11 3" xfId="5408" xr:uid="{00000000-0005-0000-0000-0000831D0000}"/>
    <cellStyle name="Ukupni zbroj 2 12" xfId="4622" xr:uid="{00000000-0005-0000-0000-0000841D0000}"/>
    <cellStyle name="Ukupni zbroj 2 12 2" xfId="5962" xr:uid="{00000000-0005-0000-0000-0000851D0000}"/>
    <cellStyle name="Ukupni zbroj 2 12 3" xfId="5431" xr:uid="{00000000-0005-0000-0000-0000861D0000}"/>
    <cellStyle name="Ukupni zbroj 2 13" xfId="4623" xr:uid="{00000000-0005-0000-0000-0000871D0000}"/>
    <cellStyle name="Ukupni zbroj 2 13 2" xfId="6376" xr:uid="{00000000-0005-0000-0000-0000881D0000}"/>
    <cellStyle name="Ukupni zbroj 2 13 3" xfId="5454" xr:uid="{00000000-0005-0000-0000-0000891D0000}"/>
    <cellStyle name="Ukupni zbroj 2 14" xfId="4624" xr:uid="{00000000-0005-0000-0000-00008A1D0000}"/>
    <cellStyle name="Ukupni zbroj 2 14 2" xfId="6226" xr:uid="{00000000-0005-0000-0000-00008B1D0000}"/>
    <cellStyle name="Ukupni zbroj 2 14 3" xfId="5477" xr:uid="{00000000-0005-0000-0000-00008C1D0000}"/>
    <cellStyle name="Ukupni zbroj 2 15" xfId="4625" xr:uid="{00000000-0005-0000-0000-00008D1D0000}"/>
    <cellStyle name="Ukupni zbroj 2 15 2" xfId="5853" xr:uid="{00000000-0005-0000-0000-00008E1D0000}"/>
    <cellStyle name="Ukupni zbroj 2 15 3" xfId="5501" xr:uid="{00000000-0005-0000-0000-00008F1D0000}"/>
    <cellStyle name="Ukupni zbroj 2 16" xfId="4626" xr:uid="{00000000-0005-0000-0000-0000901D0000}"/>
    <cellStyle name="Ukupni zbroj 2 16 2" xfId="5841" xr:uid="{00000000-0005-0000-0000-0000911D0000}"/>
    <cellStyle name="Ukupni zbroj 2 16 3" xfId="5526" xr:uid="{00000000-0005-0000-0000-0000921D0000}"/>
    <cellStyle name="Ukupni zbroj 2 17" xfId="4627" xr:uid="{00000000-0005-0000-0000-0000931D0000}"/>
    <cellStyle name="Ukupni zbroj 2 17 2" xfId="6343" xr:uid="{00000000-0005-0000-0000-0000941D0000}"/>
    <cellStyle name="Ukupni zbroj 2 17 3" xfId="5551" xr:uid="{00000000-0005-0000-0000-0000951D0000}"/>
    <cellStyle name="Ukupni zbroj 2 18" xfId="4628" xr:uid="{00000000-0005-0000-0000-0000961D0000}"/>
    <cellStyle name="Ukupni zbroj 2 18 2" xfId="5807" xr:uid="{00000000-0005-0000-0000-0000971D0000}"/>
    <cellStyle name="Ukupni zbroj 2 18 3" xfId="5576" xr:uid="{00000000-0005-0000-0000-0000981D0000}"/>
    <cellStyle name="Ukupni zbroj 2 19" xfId="4629" xr:uid="{00000000-0005-0000-0000-0000991D0000}"/>
    <cellStyle name="Ukupni zbroj 2 19 2" xfId="6341" xr:uid="{00000000-0005-0000-0000-00009A1D0000}"/>
    <cellStyle name="Ukupni zbroj 2 19 3" xfId="5601" xr:uid="{00000000-0005-0000-0000-00009B1D0000}"/>
    <cellStyle name="Ukupni zbroj 2 2" xfId="4630" xr:uid="{00000000-0005-0000-0000-00009C1D0000}"/>
    <cellStyle name="Ukupni zbroj 2 2 2" xfId="6292" xr:uid="{00000000-0005-0000-0000-00009D1D0000}"/>
    <cellStyle name="Ukupni zbroj 2 2 3" xfId="5185" xr:uid="{00000000-0005-0000-0000-00009E1D0000}"/>
    <cellStyle name="Ukupni zbroj 2 20" xfId="4631" xr:uid="{00000000-0005-0000-0000-00009F1D0000}"/>
    <cellStyle name="Ukupni zbroj 2 20 2" xfId="6068" xr:uid="{00000000-0005-0000-0000-0000A01D0000}"/>
    <cellStyle name="Ukupni zbroj 2 20 3" xfId="5615" xr:uid="{00000000-0005-0000-0000-0000A11D0000}"/>
    <cellStyle name="Ukupni zbroj 2 21" xfId="4632" xr:uid="{00000000-0005-0000-0000-0000A21D0000}"/>
    <cellStyle name="Ukupni zbroj 2 21 2" xfId="6327" xr:uid="{00000000-0005-0000-0000-0000A31D0000}"/>
    <cellStyle name="Ukupni zbroj 2 21 3" xfId="5641" xr:uid="{00000000-0005-0000-0000-0000A41D0000}"/>
    <cellStyle name="Ukupni zbroj 2 22" xfId="5888" xr:uid="{00000000-0005-0000-0000-0000A51D0000}"/>
    <cellStyle name="Ukupni zbroj 2 23" xfId="5057" xr:uid="{00000000-0005-0000-0000-0000A61D0000}"/>
    <cellStyle name="Ukupni zbroj 2 3" xfId="4633" xr:uid="{00000000-0005-0000-0000-0000A71D0000}"/>
    <cellStyle name="Ukupni zbroj 2 3 2" xfId="4922" xr:uid="{00000000-0005-0000-0000-0000A81D0000}"/>
    <cellStyle name="Ukupni zbroj 2 3 3" xfId="5221" xr:uid="{00000000-0005-0000-0000-0000A91D0000}"/>
    <cellStyle name="Ukupni zbroj 2 4" xfId="4634" xr:uid="{00000000-0005-0000-0000-0000AA1D0000}"/>
    <cellStyle name="Ukupni zbroj 2 4 2" xfId="4938" xr:uid="{00000000-0005-0000-0000-0000AB1D0000}"/>
    <cellStyle name="Ukupni zbroj 2 4 3" xfId="5235" xr:uid="{00000000-0005-0000-0000-0000AC1D0000}"/>
    <cellStyle name="Ukupni zbroj 2 5" xfId="4635" xr:uid="{00000000-0005-0000-0000-0000AD1D0000}"/>
    <cellStyle name="Ukupni zbroj 2 5 2" xfId="5774" xr:uid="{00000000-0005-0000-0000-0000AE1D0000}"/>
    <cellStyle name="Ukupni zbroj 2 5 3" xfId="5270" xr:uid="{00000000-0005-0000-0000-0000AF1D0000}"/>
    <cellStyle name="Ukupni zbroj 2 6" xfId="4636" xr:uid="{00000000-0005-0000-0000-0000B01D0000}"/>
    <cellStyle name="Ukupni zbroj 2 6 2" xfId="6200" xr:uid="{00000000-0005-0000-0000-0000B11D0000}"/>
    <cellStyle name="Ukupni zbroj 2 6 3" xfId="5293" xr:uid="{00000000-0005-0000-0000-0000B21D0000}"/>
    <cellStyle name="Ukupni zbroj 2 7" xfId="4637" xr:uid="{00000000-0005-0000-0000-0000B31D0000}"/>
    <cellStyle name="Ukupni zbroj 2 7 2" xfId="6145" xr:uid="{00000000-0005-0000-0000-0000B41D0000}"/>
    <cellStyle name="Ukupni zbroj 2 7 3" xfId="5316" xr:uid="{00000000-0005-0000-0000-0000B51D0000}"/>
    <cellStyle name="Ukupni zbroj 2 8" xfId="4638" xr:uid="{00000000-0005-0000-0000-0000B61D0000}"/>
    <cellStyle name="Ukupni zbroj 2 8 2" xfId="5977" xr:uid="{00000000-0005-0000-0000-0000B71D0000}"/>
    <cellStyle name="Ukupni zbroj 2 8 3" xfId="5330" xr:uid="{00000000-0005-0000-0000-0000B81D0000}"/>
    <cellStyle name="Ukupni zbroj 2 9" xfId="4639" xr:uid="{00000000-0005-0000-0000-0000B91D0000}"/>
    <cellStyle name="Ukupni zbroj 2 9 2" xfId="6069" xr:uid="{00000000-0005-0000-0000-0000BA1D0000}"/>
    <cellStyle name="Ukupni zbroj 2 9 3" xfId="5362" xr:uid="{00000000-0005-0000-0000-0000BB1D0000}"/>
    <cellStyle name="Ukupni zbroj 20" xfId="4640" xr:uid="{00000000-0005-0000-0000-0000BC1D0000}"/>
    <cellStyle name="Ukupni zbroj 20 2" xfId="5984" xr:uid="{00000000-0005-0000-0000-0000BD1D0000}"/>
    <cellStyle name="Ukupni zbroj 20 3" xfId="5599" xr:uid="{00000000-0005-0000-0000-0000BE1D0000}"/>
    <cellStyle name="Ukupni zbroj 21" xfId="4641" xr:uid="{00000000-0005-0000-0000-0000BF1D0000}"/>
    <cellStyle name="Ukupni zbroj 21 2" xfId="5966" xr:uid="{00000000-0005-0000-0000-0000C01D0000}"/>
    <cellStyle name="Ukupni zbroj 21 3" xfId="5613" xr:uid="{00000000-0005-0000-0000-0000C11D0000}"/>
    <cellStyle name="Ukupni zbroj 22" xfId="4642" xr:uid="{00000000-0005-0000-0000-0000C21D0000}"/>
    <cellStyle name="Ukupni zbroj 22 2" xfId="6234" xr:uid="{00000000-0005-0000-0000-0000C31D0000}"/>
    <cellStyle name="Ukupni zbroj 22 3" xfId="5639" xr:uid="{00000000-0005-0000-0000-0000C41D0000}"/>
    <cellStyle name="Ukupni zbroj 23" xfId="4643" xr:uid="{00000000-0005-0000-0000-0000C51D0000}"/>
    <cellStyle name="Ukupni zbroj 23 2" xfId="6003" xr:uid="{00000000-0005-0000-0000-0000C61D0000}"/>
    <cellStyle name="Ukupni zbroj 23 3" xfId="5055" xr:uid="{00000000-0005-0000-0000-0000C71D0000}"/>
    <cellStyle name="Ukupni zbroj 3" xfId="4644" xr:uid="{00000000-0005-0000-0000-0000C81D0000}"/>
    <cellStyle name="Ukupni zbroj 3 2" xfId="6168" xr:uid="{00000000-0005-0000-0000-0000C91D0000}"/>
    <cellStyle name="Ukupni zbroj 3 3" xfId="5183" xr:uid="{00000000-0005-0000-0000-0000CA1D0000}"/>
    <cellStyle name="Ukupni zbroj 4" xfId="4645" xr:uid="{00000000-0005-0000-0000-0000CB1D0000}"/>
    <cellStyle name="Ukupni zbroj 4 2" xfId="6381" xr:uid="{00000000-0005-0000-0000-0000CC1D0000}"/>
    <cellStyle name="Ukupni zbroj 4 3" xfId="5219" xr:uid="{00000000-0005-0000-0000-0000CD1D0000}"/>
    <cellStyle name="Ukupni zbroj 5" xfId="4646" xr:uid="{00000000-0005-0000-0000-0000CE1D0000}"/>
    <cellStyle name="Ukupni zbroj 5 2" xfId="5771" xr:uid="{00000000-0005-0000-0000-0000CF1D0000}"/>
    <cellStyle name="Ukupni zbroj 5 3" xfId="5233" xr:uid="{00000000-0005-0000-0000-0000D01D0000}"/>
    <cellStyle name="Ukupni zbroj 6" xfId="4647" xr:uid="{00000000-0005-0000-0000-0000D11D0000}"/>
    <cellStyle name="Ukupni zbroj 6 2" xfId="6378" xr:uid="{00000000-0005-0000-0000-0000D21D0000}"/>
    <cellStyle name="Ukupni zbroj 6 3" xfId="5268" xr:uid="{00000000-0005-0000-0000-0000D31D0000}"/>
    <cellStyle name="Ukupni zbroj 7" xfId="4648" xr:uid="{00000000-0005-0000-0000-0000D41D0000}"/>
    <cellStyle name="Ukupni zbroj 7 2" xfId="5934" xr:uid="{00000000-0005-0000-0000-0000D51D0000}"/>
    <cellStyle name="Ukupni zbroj 7 3" xfId="5291" xr:uid="{00000000-0005-0000-0000-0000D61D0000}"/>
    <cellStyle name="Ukupni zbroj 8" xfId="4649" xr:uid="{00000000-0005-0000-0000-0000D71D0000}"/>
    <cellStyle name="Ukupni zbroj 8 2" xfId="5976" xr:uid="{00000000-0005-0000-0000-0000D81D0000}"/>
    <cellStyle name="Ukupni zbroj 8 3" xfId="5314" xr:uid="{00000000-0005-0000-0000-0000D91D0000}"/>
    <cellStyle name="Ukupni zbroj 9" xfId="4650" xr:uid="{00000000-0005-0000-0000-0000DA1D0000}"/>
    <cellStyle name="Ukupni zbroj 9 2" xfId="6071" xr:uid="{00000000-0005-0000-0000-0000DB1D0000}"/>
    <cellStyle name="Ukupni zbroj 9 3" xfId="5328" xr:uid="{00000000-0005-0000-0000-0000DC1D0000}"/>
    <cellStyle name="Ukupno" xfId="4651" xr:uid="{00000000-0005-0000-0000-0000DD1D0000}"/>
    <cellStyle name="Ukupno 10" xfId="4652" xr:uid="{00000000-0005-0000-0000-0000DE1D0000}"/>
    <cellStyle name="Ukupno 10 2" xfId="6087" xr:uid="{00000000-0005-0000-0000-0000DF1D0000}"/>
    <cellStyle name="Ukupno 10 3" xfId="5317" xr:uid="{00000000-0005-0000-0000-0000E01D0000}"/>
    <cellStyle name="Ukupno 11" xfId="4653" xr:uid="{00000000-0005-0000-0000-0000E11D0000}"/>
    <cellStyle name="Ukupno 11 2" xfId="5765" xr:uid="{00000000-0005-0000-0000-0000E21D0000}"/>
    <cellStyle name="Ukupno 11 3" xfId="5331" xr:uid="{00000000-0005-0000-0000-0000E31D0000}"/>
    <cellStyle name="Ukupno 12" xfId="4654" xr:uid="{00000000-0005-0000-0000-0000E41D0000}"/>
    <cellStyle name="Ukupno 12 2" xfId="6312" xr:uid="{00000000-0005-0000-0000-0000E51D0000}"/>
    <cellStyle name="Ukupno 12 3" xfId="5363" xr:uid="{00000000-0005-0000-0000-0000E61D0000}"/>
    <cellStyle name="Ukupno 13" xfId="4655" xr:uid="{00000000-0005-0000-0000-0000E71D0000}"/>
    <cellStyle name="Ukupno 13 2" xfId="5753" xr:uid="{00000000-0005-0000-0000-0000E81D0000}"/>
    <cellStyle name="Ukupno 13 3" xfId="5386" xr:uid="{00000000-0005-0000-0000-0000E91D0000}"/>
    <cellStyle name="Ukupno 14" xfId="4656" xr:uid="{00000000-0005-0000-0000-0000EA1D0000}"/>
    <cellStyle name="Ukupno 14 2" xfId="6035" xr:uid="{00000000-0005-0000-0000-0000EB1D0000}"/>
    <cellStyle name="Ukupno 14 3" xfId="5409" xr:uid="{00000000-0005-0000-0000-0000EC1D0000}"/>
    <cellStyle name="Ukupno 15" xfId="4657" xr:uid="{00000000-0005-0000-0000-0000ED1D0000}"/>
    <cellStyle name="Ukupno 15 2" xfId="6123" xr:uid="{00000000-0005-0000-0000-0000EE1D0000}"/>
    <cellStyle name="Ukupno 15 3" xfId="5432" xr:uid="{00000000-0005-0000-0000-0000EF1D0000}"/>
    <cellStyle name="Ukupno 16" xfId="4658" xr:uid="{00000000-0005-0000-0000-0000F01D0000}"/>
    <cellStyle name="Ukupno 16 2" xfId="6305" xr:uid="{00000000-0005-0000-0000-0000F11D0000}"/>
    <cellStyle name="Ukupno 16 3" xfId="5455" xr:uid="{00000000-0005-0000-0000-0000F21D0000}"/>
    <cellStyle name="Ukupno 17" xfId="4659" xr:uid="{00000000-0005-0000-0000-0000F31D0000}"/>
    <cellStyle name="Ukupno 17 2" xfId="5825" xr:uid="{00000000-0005-0000-0000-0000F41D0000}"/>
    <cellStyle name="Ukupno 17 3" xfId="5478" xr:uid="{00000000-0005-0000-0000-0000F51D0000}"/>
    <cellStyle name="Ukupno 18" xfId="4660" xr:uid="{00000000-0005-0000-0000-0000F61D0000}"/>
    <cellStyle name="Ukupno 18 2" xfId="5746" xr:uid="{00000000-0005-0000-0000-0000F71D0000}"/>
    <cellStyle name="Ukupno 18 3" xfId="5502" xr:uid="{00000000-0005-0000-0000-0000F81D0000}"/>
    <cellStyle name="Ukupno 19" xfId="4661" xr:uid="{00000000-0005-0000-0000-0000F91D0000}"/>
    <cellStyle name="Ukupno 19 2" xfId="5909" xr:uid="{00000000-0005-0000-0000-0000FA1D0000}"/>
    <cellStyle name="Ukupno 19 3" xfId="5527" xr:uid="{00000000-0005-0000-0000-0000FB1D0000}"/>
    <cellStyle name="Ukupno 2" xfId="4662" xr:uid="{00000000-0005-0000-0000-0000FC1D0000}"/>
    <cellStyle name="Ukupno 2 2" xfId="4663" xr:uid="{00000000-0005-0000-0000-0000FD1D0000}"/>
    <cellStyle name="Ukupno 2 2 2" xfId="5701" xr:uid="{00000000-0005-0000-0000-0000FE1D0000}"/>
    <cellStyle name="Ukupno 2 2 3" xfId="5658" xr:uid="{00000000-0005-0000-0000-0000FF1D0000}"/>
    <cellStyle name="Ukupno 2 3" xfId="4664" xr:uid="{00000000-0005-0000-0000-0000001E0000}"/>
    <cellStyle name="Ukupno 2 3 2" xfId="6120" xr:uid="{00000000-0005-0000-0000-0000011E0000}"/>
    <cellStyle name="Ukupno 2 3 3" xfId="5173" xr:uid="{00000000-0005-0000-0000-0000021E0000}"/>
    <cellStyle name="Ukupno 2 4" xfId="5735" xr:uid="{00000000-0005-0000-0000-0000031E0000}"/>
    <cellStyle name="Ukupno 2 5" xfId="4882" xr:uid="{00000000-0005-0000-0000-0000041E0000}"/>
    <cellStyle name="Ukupno 20" xfId="4665" xr:uid="{00000000-0005-0000-0000-0000051E0000}"/>
    <cellStyle name="Ukupno 20 2" xfId="5797" xr:uid="{00000000-0005-0000-0000-0000061E0000}"/>
    <cellStyle name="Ukupno 20 3" xfId="5552" xr:uid="{00000000-0005-0000-0000-0000071E0000}"/>
    <cellStyle name="Ukupno 21" xfId="4666" xr:uid="{00000000-0005-0000-0000-0000081E0000}"/>
    <cellStyle name="Ukupno 21 2" xfId="6085" xr:uid="{00000000-0005-0000-0000-0000091E0000}"/>
    <cellStyle name="Ukupno 21 3" xfId="5577" xr:uid="{00000000-0005-0000-0000-00000A1E0000}"/>
    <cellStyle name="Ukupno 22" xfId="4667" xr:uid="{00000000-0005-0000-0000-00000B1E0000}"/>
    <cellStyle name="Ukupno 22 2" xfId="5829" xr:uid="{00000000-0005-0000-0000-00000C1E0000}"/>
    <cellStyle name="Ukupno 22 3" xfId="5602" xr:uid="{00000000-0005-0000-0000-00000D1E0000}"/>
    <cellStyle name="Ukupno 23" xfId="4668" xr:uid="{00000000-0005-0000-0000-00000E1E0000}"/>
    <cellStyle name="Ukupno 23 2" xfId="6362" xr:uid="{00000000-0005-0000-0000-00000F1E0000}"/>
    <cellStyle name="Ukupno 23 3" xfId="5616" xr:uid="{00000000-0005-0000-0000-0000101E0000}"/>
    <cellStyle name="Ukupno 24" xfId="4669" xr:uid="{00000000-0005-0000-0000-0000111E0000}"/>
    <cellStyle name="Ukupno 24 2" xfId="5827" xr:uid="{00000000-0005-0000-0000-0000121E0000}"/>
    <cellStyle name="Ukupno 24 3" xfId="5642" xr:uid="{00000000-0005-0000-0000-0000131E0000}"/>
    <cellStyle name="Ukupno 25" xfId="4670" xr:uid="{00000000-0005-0000-0000-0000141E0000}"/>
    <cellStyle name="Ukupno 25 2" xfId="5956" xr:uid="{00000000-0005-0000-0000-0000151E0000}"/>
    <cellStyle name="Ukupno 25 3" xfId="5657" xr:uid="{00000000-0005-0000-0000-0000161E0000}"/>
    <cellStyle name="Ukupno 26" xfId="4671" xr:uid="{00000000-0005-0000-0000-0000171E0000}"/>
    <cellStyle name="Ukupno 26 2" xfId="6367" xr:uid="{00000000-0005-0000-0000-0000181E0000}"/>
    <cellStyle name="Ukupno 26 3" xfId="5058" xr:uid="{00000000-0005-0000-0000-0000191E0000}"/>
    <cellStyle name="Ukupno 27" xfId="6161" xr:uid="{00000000-0005-0000-0000-00001A1E0000}"/>
    <cellStyle name="Ukupno 28" xfId="4881" xr:uid="{00000000-0005-0000-0000-00001B1E0000}"/>
    <cellStyle name="Ukupno 3" xfId="4672" xr:uid="{00000000-0005-0000-0000-00001C1E0000}"/>
    <cellStyle name="Ukupno 3 2" xfId="4673" xr:uid="{00000000-0005-0000-0000-00001D1E0000}"/>
    <cellStyle name="Ukupno 3 2 2" xfId="6119" xr:uid="{00000000-0005-0000-0000-00001E1E0000}"/>
    <cellStyle name="Ukupno 3 2 3" xfId="5662" xr:uid="{00000000-0005-0000-0000-00001F1E0000}"/>
    <cellStyle name="Ukupno 3 3" xfId="6221" xr:uid="{00000000-0005-0000-0000-0000201E0000}"/>
    <cellStyle name="Ukupno 3 4" xfId="5179" xr:uid="{00000000-0005-0000-0000-0000211E0000}"/>
    <cellStyle name="Ukupno 4" xfId="4674" xr:uid="{00000000-0005-0000-0000-0000221E0000}"/>
    <cellStyle name="Ukupno 4 2" xfId="6150" xr:uid="{00000000-0005-0000-0000-0000231E0000}"/>
    <cellStyle name="Ukupno 4 3" xfId="5174" xr:uid="{00000000-0005-0000-0000-0000241E0000}"/>
    <cellStyle name="Ukupno 5" xfId="4675" xr:uid="{00000000-0005-0000-0000-0000251E0000}"/>
    <cellStyle name="Ukupno 5 2" xfId="5834" xr:uid="{00000000-0005-0000-0000-0000261E0000}"/>
    <cellStyle name="Ukupno 5 3" xfId="5186" xr:uid="{00000000-0005-0000-0000-0000271E0000}"/>
    <cellStyle name="Ukupno 6" xfId="4676" xr:uid="{00000000-0005-0000-0000-0000281E0000}"/>
    <cellStyle name="Ukupno 6 2" xfId="5671" xr:uid="{00000000-0005-0000-0000-0000291E0000}"/>
    <cellStyle name="Ukupno 6 3" xfId="5222" xr:uid="{00000000-0005-0000-0000-00002A1E0000}"/>
    <cellStyle name="Ukupno 7" xfId="4677" xr:uid="{00000000-0005-0000-0000-00002B1E0000}"/>
    <cellStyle name="Ukupno 7 2" xfId="5803" xr:uid="{00000000-0005-0000-0000-00002C1E0000}"/>
    <cellStyle name="Ukupno 7 3" xfId="5236" xr:uid="{00000000-0005-0000-0000-00002D1E0000}"/>
    <cellStyle name="Ukupno 8" xfId="4678" xr:uid="{00000000-0005-0000-0000-00002E1E0000}"/>
    <cellStyle name="Ukupno 8 2" xfId="6311" xr:uid="{00000000-0005-0000-0000-00002F1E0000}"/>
    <cellStyle name="Ukupno 8 3" xfId="5271" xr:uid="{00000000-0005-0000-0000-0000301E0000}"/>
    <cellStyle name="Ukupno 9" xfId="4679" xr:uid="{00000000-0005-0000-0000-0000311E0000}"/>
    <cellStyle name="Ukupno 9 2" xfId="6280" xr:uid="{00000000-0005-0000-0000-0000321E0000}"/>
    <cellStyle name="Ukupno 9 3" xfId="5294" xr:uid="{00000000-0005-0000-0000-0000331E0000}"/>
    <cellStyle name="Unos 1" xfId="4680" xr:uid="{00000000-0005-0000-0000-0000341E0000}"/>
    <cellStyle name="Unos 1 10" xfId="4681" xr:uid="{00000000-0005-0000-0000-0000351E0000}"/>
    <cellStyle name="Unos 1 10 2" xfId="5981" xr:uid="{00000000-0005-0000-0000-0000361E0000}"/>
    <cellStyle name="Unos 1 10 3" xfId="5388" xr:uid="{00000000-0005-0000-0000-0000371E0000}"/>
    <cellStyle name="Unos 1 11" xfId="4682" xr:uid="{00000000-0005-0000-0000-0000381E0000}"/>
    <cellStyle name="Unos 1 11 2" xfId="6194" xr:uid="{00000000-0005-0000-0000-0000391E0000}"/>
    <cellStyle name="Unos 1 11 3" xfId="5411" xr:uid="{00000000-0005-0000-0000-00003A1E0000}"/>
    <cellStyle name="Unos 1 12" xfId="4683" xr:uid="{00000000-0005-0000-0000-00003B1E0000}"/>
    <cellStyle name="Unos 1 12 2" xfId="6197" xr:uid="{00000000-0005-0000-0000-00003C1E0000}"/>
    <cellStyle name="Unos 1 12 3" xfId="5434" xr:uid="{00000000-0005-0000-0000-00003D1E0000}"/>
    <cellStyle name="Unos 1 13" xfId="4684" xr:uid="{00000000-0005-0000-0000-00003E1E0000}"/>
    <cellStyle name="Unos 1 13 2" xfId="6388" xr:uid="{00000000-0005-0000-0000-00003F1E0000}"/>
    <cellStyle name="Unos 1 13 3" xfId="5457" xr:uid="{00000000-0005-0000-0000-0000401E0000}"/>
    <cellStyle name="Unos 1 14" xfId="4685" xr:uid="{00000000-0005-0000-0000-0000411E0000}"/>
    <cellStyle name="Unos 1 14 2" xfId="5743" xr:uid="{00000000-0005-0000-0000-0000421E0000}"/>
    <cellStyle name="Unos 1 14 3" xfId="5480" xr:uid="{00000000-0005-0000-0000-0000431E0000}"/>
    <cellStyle name="Unos 1 15" xfId="4686" xr:uid="{00000000-0005-0000-0000-0000441E0000}"/>
    <cellStyle name="Unos 1 15 2" xfId="6216" xr:uid="{00000000-0005-0000-0000-0000451E0000}"/>
    <cellStyle name="Unos 1 15 3" xfId="5504" xr:uid="{00000000-0005-0000-0000-0000461E0000}"/>
    <cellStyle name="Unos 1 16" xfId="4687" xr:uid="{00000000-0005-0000-0000-0000471E0000}"/>
    <cellStyle name="Unos 1 16 2" xfId="5760" xr:uid="{00000000-0005-0000-0000-0000481E0000}"/>
    <cellStyle name="Unos 1 16 3" xfId="5529" xr:uid="{00000000-0005-0000-0000-0000491E0000}"/>
    <cellStyle name="Unos 1 17" xfId="4688" xr:uid="{00000000-0005-0000-0000-00004A1E0000}"/>
    <cellStyle name="Unos 1 17 2" xfId="6261" xr:uid="{00000000-0005-0000-0000-00004B1E0000}"/>
    <cellStyle name="Unos 1 17 3" xfId="5554" xr:uid="{00000000-0005-0000-0000-00004C1E0000}"/>
    <cellStyle name="Unos 1 18" xfId="4689" xr:uid="{00000000-0005-0000-0000-00004D1E0000}"/>
    <cellStyle name="Unos 1 18 2" xfId="5791" xr:uid="{00000000-0005-0000-0000-00004E1E0000}"/>
    <cellStyle name="Unos 1 18 3" xfId="5579" xr:uid="{00000000-0005-0000-0000-00004F1E0000}"/>
    <cellStyle name="Unos 1 19" xfId="4690" xr:uid="{00000000-0005-0000-0000-0000501E0000}"/>
    <cellStyle name="Unos 1 19 2" xfId="6007" xr:uid="{00000000-0005-0000-0000-0000511E0000}"/>
    <cellStyle name="Unos 1 19 3" xfId="5604" xr:uid="{00000000-0005-0000-0000-0000521E0000}"/>
    <cellStyle name="Unos 1 2" xfId="4691" xr:uid="{00000000-0005-0000-0000-0000531E0000}"/>
    <cellStyle name="Unos 1 2 2" xfId="6266" xr:uid="{00000000-0005-0000-0000-0000541E0000}"/>
    <cellStyle name="Unos 1 2 3" xfId="5188" xr:uid="{00000000-0005-0000-0000-0000551E0000}"/>
    <cellStyle name="Unos 1 20" xfId="4692" xr:uid="{00000000-0005-0000-0000-0000561E0000}"/>
    <cellStyle name="Unos 1 20 2" xfId="6076" xr:uid="{00000000-0005-0000-0000-0000571E0000}"/>
    <cellStyle name="Unos 1 20 3" xfId="5618" xr:uid="{00000000-0005-0000-0000-0000581E0000}"/>
    <cellStyle name="Unos 1 21" xfId="4693" xr:uid="{00000000-0005-0000-0000-0000591E0000}"/>
    <cellStyle name="Unos 1 21 2" xfId="6179" xr:uid="{00000000-0005-0000-0000-00005A1E0000}"/>
    <cellStyle name="Unos 1 21 3" xfId="5644" xr:uid="{00000000-0005-0000-0000-00005B1E0000}"/>
    <cellStyle name="Unos 1 22" xfId="6057" xr:uid="{00000000-0005-0000-0000-00005C1E0000}"/>
    <cellStyle name="Unos 1 23" xfId="5060" xr:uid="{00000000-0005-0000-0000-00005D1E0000}"/>
    <cellStyle name="Unos 1 3" xfId="4694" xr:uid="{00000000-0005-0000-0000-00005E1E0000}"/>
    <cellStyle name="Unos 1 3 2" xfId="5754" xr:uid="{00000000-0005-0000-0000-00005F1E0000}"/>
    <cellStyle name="Unos 1 3 3" xfId="5224" xr:uid="{00000000-0005-0000-0000-0000601E0000}"/>
    <cellStyle name="Unos 1 4" xfId="4695" xr:uid="{00000000-0005-0000-0000-0000611E0000}"/>
    <cellStyle name="Unos 1 4 2" xfId="5789" xr:uid="{00000000-0005-0000-0000-0000621E0000}"/>
    <cellStyle name="Unos 1 4 3" xfId="5238" xr:uid="{00000000-0005-0000-0000-0000631E0000}"/>
    <cellStyle name="Unos 1 5" xfId="4696" xr:uid="{00000000-0005-0000-0000-0000641E0000}"/>
    <cellStyle name="Unos 1 5 2" xfId="6070" xr:uid="{00000000-0005-0000-0000-0000651E0000}"/>
    <cellStyle name="Unos 1 5 3" xfId="5273" xr:uid="{00000000-0005-0000-0000-0000661E0000}"/>
    <cellStyle name="Unos 1 6" xfId="4697" xr:uid="{00000000-0005-0000-0000-0000671E0000}"/>
    <cellStyle name="Unos 1 6 2" xfId="6039" xr:uid="{00000000-0005-0000-0000-0000681E0000}"/>
    <cellStyle name="Unos 1 6 3" xfId="5296" xr:uid="{00000000-0005-0000-0000-0000691E0000}"/>
    <cellStyle name="Unos 1 7" xfId="4698" xr:uid="{00000000-0005-0000-0000-00006A1E0000}"/>
    <cellStyle name="Unos 1 7 2" xfId="5698" xr:uid="{00000000-0005-0000-0000-00006B1E0000}"/>
    <cellStyle name="Unos 1 7 3" xfId="5319" xr:uid="{00000000-0005-0000-0000-00006C1E0000}"/>
    <cellStyle name="Unos 1 8" xfId="4699" xr:uid="{00000000-0005-0000-0000-00006D1E0000}"/>
    <cellStyle name="Unos 1 8 2" xfId="5675" xr:uid="{00000000-0005-0000-0000-00006E1E0000}"/>
    <cellStyle name="Unos 1 8 3" xfId="5333" xr:uid="{00000000-0005-0000-0000-00006F1E0000}"/>
    <cellStyle name="Unos 1 9" xfId="4700" xr:uid="{00000000-0005-0000-0000-0000701E0000}"/>
    <cellStyle name="Unos 1 9 2" xfId="6140" xr:uid="{00000000-0005-0000-0000-0000711E0000}"/>
    <cellStyle name="Unos 1 9 3" xfId="5365" xr:uid="{00000000-0005-0000-0000-0000721E0000}"/>
    <cellStyle name="Unos 10" xfId="4701" xr:uid="{00000000-0005-0000-0000-0000731E0000}"/>
    <cellStyle name="Unos 10 2" xfId="5738" xr:uid="{00000000-0005-0000-0000-0000741E0000}"/>
    <cellStyle name="Unos 10 3" xfId="5364" xr:uid="{00000000-0005-0000-0000-0000751E0000}"/>
    <cellStyle name="Unos 11" xfId="4702" xr:uid="{00000000-0005-0000-0000-0000761E0000}"/>
    <cellStyle name="Unos 11 2" xfId="5806" xr:uid="{00000000-0005-0000-0000-0000771E0000}"/>
    <cellStyle name="Unos 11 3" xfId="5387" xr:uid="{00000000-0005-0000-0000-0000781E0000}"/>
    <cellStyle name="Unos 12" xfId="4703" xr:uid="{00000000-0005-0000-0000-0000791E0000}"/>
    <cellStyle name="Unos 12 2" xfId="5867" xr:uid="{00000000-0005-0000-0000-00007A1E0000}"/>
    <cellStyle name="Unos 12 3" xfId="5410" xr:uid="{00000000-0005-0000-0000-00007B1E0000}"/>
    <cellStyle name="Unos 13" xfId="4704" xr:uid="{00000000-0005-0000-0000-00007C1E0000}"/>
    <cellStyle name="Unos 13 2" xfId="5967" xr:uid="{00000000-0005-0000-0000-00007D1E0000}"/>
    <cellStyle name="Unos 13 3" xfId="5433" xr:uid="{00000000-0005-0000-0000-00007E1E0000}"/>
    <cellStyle name="Unos 14" xfId="4705" xr:uid="{00000000-0005-0000-0000-00007F1E0000}"/>
    <cellStyle name="Unos 14 2" xfId="5683" xr:uid="{00000000-0005-0000-0000-0000801E0000}"/>
    <cellStyle name="Unos 14 3" xfId="5456" xr:uid="{00000000-0005-0000-0000-0000811E0000}"/>
    <cellStyle name="Unos 15" xfId="4706" xr:uid="{00000000-0005-0000-0000-0000821E0000}"/>
    <cellStyle name="Unos 15 2" xfId="6257" xr:uid="{00000000-0005-0000-0000-0000831E0000}"/>
    <cellStyle name="Unos 15 3" xfId="5479" xr:uid="{00000000-0005-0000-0000-0000841E0000}"/>
    <cellStyle name="Unos 16" xfId="4707" xr:uid="{00000000-0005-0000-0000-0000851E0000}"/>
    <cellStyle name="Unos 16 2" xfId="6124" xr:uid="{00000000-0005-0000-0000-0000861E0000}"/>
    <cellStyle name="Unos 16 3" xfId="5503" xr:uid="{00000000-0005-0000-0000-0000871E0000}"/>
    <cellStyle name="Unos 17" xfId="4708" xr:uid="{00000000-0005-0000-0000-0000881E0000}"/>
    <cellStyle name="Unos 17 2" xfId="5667" xr:uid="{00000000-0005-0000-0000-0000891E0000}"/>
    <cellStyle name="Unos 17 3" xfId="5528" xr:uid="{00000000-0005-0000-0000-00008A1E0000}"/>
    <cellStyle name="Unos 18" xfId="4709" xr:uid="{00000000-0005-0000-0000-00008B1E0000}"/>
    <cellStyle name="Unos 18 2" xfId="5709" xr:uid="{00000000-0005-0000-0000-00008C1E0000}"/>
    <cellStyle name="Unos 18 3" xfId="5553" xr:uid="{00000000-0005-0000-0000-00008D1E0000}"/>
    <cellStyle name="Unos 19" xfId="4710" xr:uid="{00000000-0005-0000-0000-00008E1E0000}"/>
    <cellStyle name="Unos 19 2" xfId="6283" xr:uid="{00000000-0005-0000-0000-00008F1E0000}"/>
    <cellStyle name="Unos 19 3" xfId="5578" xr:uid="{00000000-0005-0000-0000-0000901E0000}"/>
    <cellStyle name="Unos 2" xfId="4711" xr:uid="{00000000-0005-0000-0000-0000911E0000}"/>
    <cellStyle name="Unos 2 10" xfId="4712" xr:uid="{00000000-0005-0000-0000-0000921E0000}"/>
    <cellStyle name="Unos 2 10 2" xfId="5730" xr:uid="{00000000-0005-0000-0000-0000931E0000}"/>
    <cellStyle name="Unos 2 10 3" xfId="5389" xr:uid="{00000000-0005-0000-0000-0000941E0000}"/>
    <cellStyle name="Unos 2 11" xfId="4713" xr:uid="{00000000-0005-0000-0000-0000951E0000}"/>
    <cellStyle name="Unos 2 11 2" xfId="6060" xr:uid="{00000000-0005-0000-0000-0000961E0000}"/>
    <cellStyle name="Unos 2 11 3" xfId="5412" xr:uid="{00000000-0005-0000-0000-0000971E0000}"/>
    <cellStyle name="Unos 2 12" xfId="4714" xr:uid="{00000000-0005-0000-0000-0000981E0000}"/>
    <cellStyle name="Unos 2 12 2" xfId="6352" xr:uid="{00000000-0005-0000-0000-0000991E0000}"/>
    <cellStyle name="Unos 2 12 3" xfId="5435" xr:uid="{00000000-0005-0000-0000-00009A1E0000}"/>
    <cellStyle name="Unos 2 13" xfId="4715" xr:uid="{00000000-0005-0000-0000-00009B1E0000}"/>
    <cellStyle name="Unos 2 13 2" xfId="6088" xr:uid="{00000000-0005-0000-0000-00009C1E0000}"/>
    <cellStyle name="Unos 2 13 3" xfId="5458" xr:uid="{00000000-0005-0000-0000-00009D1E0000}"/>
    <cellStyle name="Unos 2 14" xfId="4716" xr:uid="{00000000-0005-0000-0000-00009E1E0000}"/>
    <cellStyle name="Unos 2 14 2" xfId="5886" xr:uid="{00000000-0005-0000-0000-00009F1E0000}"/>
    <cellStyle name="Unos 2 14 3" xfId="5481" xr:uid="{00000000-0005-0000-0000-0000A01E0000}"/>
    <cellStyle name="Unos 2 15" xfId="4717" xr:uid="{00000000-0005-0000-0000-0000A11E0000}"/>
    <cellStyle name="Unos 2 15 2" xfId="6251" xr:uid="{00000000-0005-0000-0000-0000A21E0000}"/>
    <cellStyle name="Unos 2 15 3" xfId="5505" xr:uid="{00000000-0005-0000-0000-0000A31E0000}"/>
    <cellStyle name="Unos 2 16" xfId="4718" xr:uid="{00000000-0005-0000-0000-0000A41E0000}"/>
    <cellStyle name="Unos 2 16 2" xfId="6054" xr:uid="{00000000-0005-0000-0000-0000A51E0000}"/>
    <cellStyle name="Unos 2 16 3" xfId="5530" xr:uid="{00000000-0005-0000-0000-0000A61E0000}"/>
    <cellStyle name="Unos 2 17" xfId="4719" xr:uid="{00000000-0005-0000-0000-0000A71E0000}"/>
    <cellStyle name="Unos 2 17 2" xfId="5796" xr:uid="{00000000-0005-0000-0000-0000A81E0000}"/>
    <cellStyle name="Unos 2 17 3" xfId="5555" xr:uid="{00000000-0005-0000-0000-0000A91E0000}"/>
    <cellStyle name="Unos 2 18" xfId="4720" xr:uid="{00000000-0005-0000-0000-0000AA1E0000}"/>
    <cellStyle name="Unos 2 18 2" xfId="6036" xr:uid="{00000000-0005-0000-0000-0000AB1E0000}"/>
    <cellStyle name="Unos 2 18 3" xfId="5580" xr:uid="{00000000-0005-0000-0000-0000AC1E0000}"/>
    <cellStyle name="Unos 2 19" xfId="4721" xr:uid="{00000000-0005-0000-0000-0000AD1E0000}"/>
    <cellStyle name="Unos 2 19 2" xfId="6185" xr:uid="{00000000-0005-0000-0000-0000AE1E0000}"/>
    <cellStyle name="Unos 2 19 3" xfId="5605" xr:uid="{00000000-0005-0000-0000-0000AF1E0000}"/>
    <cellStyle name="Unos 2 2" xfId="4722" xr:uid="{00000000-0005-0000-0000-0000B01E0000}"/>
    <cellStyle name="Unos 2 2 2" xfId="5745" xr:uid="{00000000-0005-0000-0000-0000B11E0000}"/>
    <cellStyle name="Unos 2 2 3" xfId="5189" xr:uid="{00000000-0005-0000-0000-0000B21E0000}"/>
    <cellStyle name="Unos 2 20" xfId="4723" xr:uid="{00000000-0005-0000-0000-0000B31E0000}"/>
    <cellStyle name="Unos 2 20 2" xfId="5960" xr:uid="{00000000-0005-0000-0000-0000B41E0000}"/>
    <cellStyle name="Unos 2 20 3" xfId="5619" xr:uid="{00000000-0005-0000-0000-0000B51E0000}"/>
    <cellStyle name="Unos 2 21" xfId="4724" xr:uid="{00000000-0005-0000-0000-0000B61E0000}"/>
    <cellStyle name="Unos 2 21 2" xfId="6316" xr:uid="{00000000-0005-0000-0000-0000B71E0000}"/>
    <cellStyle name="Unos 2 21 3" xfId="5645" xr:uid="{00000000-0005-0000-0000-0000B81E0000}"/>
    <cellStyle name="Unos 2 22" xfId="5779" xr:uid="{00000000-0005-0000-0000-0000B91E0000}"/>
    <cellStyle name="Unos 2 23" xfId="5061" xr:uid="{00000000-0005-0000-0000-0000BA1E0000}"/>
    <cellStyle name="Unos 2 3" xfId="4725" xr:uid="{00000000-0005-0000-0000-0000BB1E0000}"/>
    <cellStyle name="Unos 2 3 2" xfId="6151" xr:uid="{00000000-0005-0000-0000-0000BC1E0000}"/>
    <cellStyle name="Unos 2 3 3" xfId="5225" xr:uid="{00000000-0005-0000-0000-0000BD1E0000}"/>
    <cellStyle name="Unos 2 4" xfId="4726" xr:uid="{00000000-0005-0000-0000-0000BE1E0000}"/>
    <cellStyle name="Unos 2 4 2" xfId="5788" xr:uid="{00000000-0005-0000-0000-0000BF1E0000}"/>
    <cellStyle name="Unos 2 4 3" xfId="5239" xr:uid="{00000000-0005-0000-0000-0000C01E0000}"/>
    <cellStyle name="Unos 2 5" xfId="4727" xr:uid="{00000000-0005-0000-0000-0000C11E0000}"/>
    <cellStyle name="Unos 2 5 2" xfId="5750" xr:uid="{00000000-0005-0000-0000-0000C21E0000}"/>
    <cellStyle name="Unos 2 5 3" xfId="5274" xr:uid="{00000000-0005-0000-0000-0000C31E0000}"/>
    <cellStyle name="Unos 2 6" xfId="4728" xr:uid="{00000000-0005-0000-0000-0000C41E0000}"/>
    <cellStyle name="Unos 2 6 2" xfId="5682" xr:uid="{00000000-0005-0000-0000-0000C51E0000}"/>
    <cellStyle name="Unos 2 6 3" xfId="5297" xr:uid="{00000000-0005-0000-0000-0000C61E0000}"/>
    <cellStyle name="Unos 2 7" xfId="4729" xr:uid="{00000000-0005-0000-0000-0000C71E0000}"/>
    <cellStyle name="Unos 2 7 2" xfId="5715" xr:uid="{00000000-0005-0000-0000-0000C81E0000}"/>
    <cellStyle name="Unos 2 7 3" xfId="5320" xr:uid="{00000000-0005-0000-0000-0000C91E0000}"/>
    <cellStyle name="Unos 2 8" xfId="4730" xr:uid="{00000000-0005-0000-0000-0000CA1E0000}"/>
    <cellStyle name="Unos 2 8 2" xfId="6195" xr:uid="{00000000-0005-0000-0000-0000CB1E0000}"/>
    <cellStyle name="Unos 2 8 3" xfId="5334" xr:uid="{00000000-0005-0000-0000-0000CC1E0000}"/>
    <cellStyle name="Unos 2 9" xfId="4731" xr:uid="{00000000-0005-0000-0000-0000CD1E0000}"/>
    <cellStyle name="Unos 2 9 2" xfId="6373" xr:uid="{00000000-0005-0000-0000-0000CE1E0000}"/>
    <cellStyle name="Unos 2 9 3" xfId="5366" xr:uid="{00000000-0005-0000-0000-0000CF1E0000}"/>
    <cellStyle name="Unos 20" xfId="4732" xr:uid="{00000000-0005-0000-0000-0000D01E0000}"/>
    <cellStyle name="Unos 20 2" xfId="6104" xr:uid="{00000000-0005-0000-0000-0000D11E0000}"/>
    <cellStyle name="Unos 20 3" xfId="5603" xr:uid="{00000000-0005-0000-0000-0000D21E0000}"/>
    <cellStyle name="Unos 21" xfId="4733" xr:uid="{00000000-0005-0000-0000-0000D31E0000}"/>
    <cellStyle name="Unos 21 2" xfId="6127" xr:uid="{00000000-0005-0000-0000-0000D41E0000}"/>
    <cellStyle name="Unos 21 3" xfId="5617" xr:uid="{00000000-0005-0000-0000-0000D51E0000}"/>
    <cellStyle name="Unos 22" xfId="4734" xr:uid="{00000000-0005-0000-0000-0000D61E0000}"/>
    <cellStyle name="Unos 22 2" xfId="5670" xr:uid="{00000000-0005-0000-0000-0000D71E0000}"/>
    <cellStyle name="Unos 22 3" xfId="5643" xr:uid="{00000000-0005-0000-0000-0000D81E0000}"/>
    <cellStyle name="Unos 23" xfId="4735" xr:uid="{00000000-0005-0000-0000-0000D91E0000}"/>
    <cellStyle name="Unos 23 2" xfId="6193" xr:uid="{00000000-0005-0000-0000-0000DA1E0000}"/>
    <cellStyle name="Unos 23 3" xfId="5059" xr:uid="{00000000-0005-0000-0000-0000DB1E0000}"/>
    <cellStyle name="Unos 3" xfId="4736" xr:uid="{00000000-0005-0000-0000-0000DC1E0000}"/>
    <cellStyle name="Unos 3 2" xfId="5840" xr:uid="{00000000-0005-0000-0000-0000DD1E0000}"/>
    <cellStyle name="Unos 3 3" xfId="5187" xr:uid="{00000000-0005-0000-0000-0000DE1E0000}"/>
    <cellStyle name="Unos 4" xfId="4737" xr:uid="{00000000-0005-0000-0000-0000DF1E0000}"/>
    <cellStyle name="Unos 4 2" xfId="6170" xr:uid="{00000000-0005-0000-0000-0000E01E0000}"/>
    <cellStyle name="Unos 4 3" xfId="5223" xr:uid="{00000000-0005-0000-0000-0000E11E0000}"/>
    <cellStyle name="Unos 5" xfId="4738" xr:uid="{00000000-0005-0000-0000-0000E21E0000}"/>
    <cellStyle name="Unos 5 2" xfId="4943" xr:uid="{00000000-0005-0000-0000-0000E31E0000}"/>
    <cellStyle name="Unos 5 3" xfId="5237" xr:uid="{00000000-0005-0000-0000-0000E41E0000}"/>
    <cellStyle name="Unos 6" xfId="4739" xr:uid="{00000000-0005-0000-0000-0000E51E0000}"/>
    <cellStyle name="Unos 6 2" xfId="6029" xr:uid="{00000000-0005-0000-0000-0000E61E0000}"/>
    <cellStyle name="Unos 6 3" xfId="5272" xr:uid="{00000000-0005-0000-0000-0000E71E0000}"/>
    <cellStyle name="Unos 7" xfId="4740" xr:uid="{00000000-0005-0000-0000-0000E81E0000}"/>
    <cellStyle name="Unos 7 2" xfId="6084" xr:uid="{00000000-0005-0000-0000-0000E91E0000}"/>
    <cellStyle name="Unos 7 3" xfId="5295" xr:uid="{00000000-0005-0000-0000-0000EA1E0000}"/>
    <cellStyle name="Unos 8" xfId="4741" xr:uid="{00000000-0005-0000-0000-0000EB1E0000}"/>
    <cellStyle name="Unos 8 2" xfId="6142" xr:uid="{00000000-0005-0000-0000-0000EC1E0000}"/>
    <cellStyle name="Unos 8 3" xfId="5318" xr:uid="{00000000-0005-0000-0000-0000ED1E0000}"/>
    <cellStyle name="Unos 9" xfId="4742" xr:uid="{00000000-0005-0000-0000-0000EE1E0000}"/>
    <cellStyle name="Unos 9 2" xfId="5815" xr:uid="{00000000-0005-0000-0000-0000EF1E0000}"/>
    <cellStyle name="Unos 9 3" xfId="5332" xr:uid="{00000000-0005-0000-0000-0000F01E0000}"/>
    <cellStyle name="Valuta" xfId="1" builtinId="4"/>
    <cellStyle name="Valuta 2" xfId="4743" xr:uid="{00000000-0005-0000-0000-0000F21E0000}"/>
    <cellStyle name="Valuta 2 2" xfId="4744" xr:uid="{00000000-0005-0000-0000-0000F31E0000}"/>
    <cellStyle name="Valuta 2 2 2" xfId="4745" xr:uid="{00000000-0005-0000-0000-0000F41E0000}"/>
    <cellStyle name="Valuta 2 2 2 2" xfId="5714" xr:uid="{00000000-0005-0000-0000-0000F51E0000}"/>
    <cellStyle name="Valuta 2 2 2 3" xfId="4885" xr:uid="{00000000-0005-0000-0000-0000F61E0000}"/>
    <cellStyle name="Valuta 2 2 3" xfId="4746" xr:uid="{00000000-0005-0000-0000-0000F71E0000}"/>
    <cellStyle name="Valuta 2 2 3 2" xfId="5847" xr:uid="{00000000-0005-0000-0000-0000F81E0000}"/>
    <cellStyle name="Valuta 2 2 3 3" xfId="5062" xr:uid="{00000000-0005-0000-0000-0000F91E0000}"/>
    <cellStyle name="Valuta 2 2 4" xfId="5872" xr:uid="{00000000-0005-0000-0000-0000FA1E0000}"/>
    <cellStyle name="Valuta 2 2 5" xfId="4884" xr:uid="{00000000-0005-0000-0000-0000FB1E0000}"/>
    <cellStyle name="Valuta 2 3" xfId="4747" xr:uid="{00000000-0005-0000-0000-0000FC1E0000}"/>
    <cellStyle name="Valuta 2 3 2" xfId="6363" xr:uid="{00000000-0005-0000-0000-0000FD1E0000}"/>
    <cellStyle name="Valuta 2 3 3" xfId="4886" xr:uid="{00000000-0005-0000-0000-0000FE1E0000}"/>
    <cellStyle name="Valuta 2 4" xfId="5720" xr:uid="{00000000-0005-0000-0000-0000FF1E0000}"/>
    <cellStyle name="Valuta 2 5" xfId="4883" xr:uid="{00000000-0005-0000-0000-0000001F0000}"/>
    <cellStyle name="Valuta 3" xfId="4748" xr:uid="{00000000-0005-0000-0000-0000011F0000}"/>
    <cellStyle name="Valuta 3 2" xfId="4749" xr:uid="{00000000-0005-0000-0000-0000021F0000}"/>
    <cellStyle name="Valuta 3 2 2" xfId="6298" xr:uid="{00000000-0005-0000-0000-0000031F0000}"/>
    <cellStyle name="Valuta 3 2 3" xfId="4888" xr:uid="{00000000-0005-0000-0000-0000041F0000}"/>
    <cellStyle name="Valuta 3 3" xfId="4750" xr:uid="{00000000-0005-0000-0000-0000051F0000}"/>
    <cellStyle name="Valuta 3 3 2" xfId="6258" xr:uid="{00000000-0005-0000-0000-0000061F0000}"/>
    <cellStyle name="Valuta 3 3 3" xfId="4962" xr:uid="{00000000-0005-0000-0000-0000071F0000}"/>
    <cellStyle name="Valuta 3 4" xfId="5828" xr:uid="{00000000-0005-0000-0000-0000081F0000}"/>
    <cellStyle name="Valuta 3 5" xfId="4887" xr:uid="{00000000-0005-0000-0000-0000091F0000}"/>
    <cellStyle name="Valuta 4" xfId="4751" xr:uid="{00000000-0005-0000-0000-00000A1F0000}"/>
    <cellStyle name="Valuta 4 2" xfId="4752" xr:uid="{00000000-0005-0000-0000-00000B1F0000}"/>
    <cellStyle name="Valuta 4 2 2" xfId="5876" xr:uid="{00000000-0005-0000-0000-00000C1F0000}"/>
    <cellStyle name="Valuta 4 2 3" xfId="4890" xr:uid="{00000000-0005-0000-0000-00000D1F0000}"/>
    <cellStyle name="Valuta 4 3" xfId="6350" xr:uid="{00000000-0005-0000-0000-00000E1F0000}"/>
    <cellStyle name="Valuta 4 4" xfId="4889" xr:uid="{00000000-0005-0000-0000-00000F1F0000}"/>
    <cellStyle name="Valuta 5" xfId="4753" xr:uid="{00000000-0005-0000-0000-0000101F0000}"/>
    <cellStyle name="Valuta 5 2" xfId="4754" xr:uid="{00000000-0005-0000-0000-0000111F0000}"/>
    <cellStyle name="Valuta 5 2 2" xfId="5905" xr:uid="{00000000-0005-0000-0000-0000121F0000}"/>
    <cellStyle name="Valuta 5 2 3" xfId="5663" xr:uid="{00000000-0005-0000-0000-0000131F0000}"/>
    <cellStyle name="Valuta 5 3" xfId="5972" xr:uid="{00000000-0005-0000-0000-0000141F0000}"/>
    <cellStyle name="Valuta 5 4" xfId="4963" xr:uid="{00000000-0005-0000-0000-0000151F0000}"/>
    <cellStyle name="Valuta 6" xfId="4942" xr:uid="{00000000-0005-0000-0000-0000161F0000}"/>
    <cellStyle name="Valuta 6 2" xfId="6400" xr:uid="{00000000-0005-0000-0000-0000171F0000}"/>
    <cellStyle name="Valuta 7" xfId="4852" xr:uid="{00000000-0005-0000-0000-0000181F0000}"/>
    <cellStyle name="Valuta 8" xfId="6389" xr:uid="{00000000-0005-0000-0000-0000191F0000}"/>
    <cellStyle name="Verknüpfte Zelle" xfId="4755" xr:uid="{00000000-0005-0000-0000-00001A1F0000}"/>
    <cellStyle name="Verknüpfte Zelle 2" xfId="5913" xr:uid="{00000000-0005-0000-0000-00001B1F0000}"/>
    <cellStyle name="Verknüpfte Zelle 3" xfId="5063" xr:uid="{00000000-0005-0000-0000-00001C1F0000}"/>
    <cellStyle name="Warnender Text" xfId="4756" xr:uid="{00000000-0005-0000-0000-00001D1F0000}"/>
    <cellStyle name="Warnender Text 2" xfId="5731" xr:uid="{00000000-0005-0000-0000-00001E1F0000}"/>
    <cellStyle name="Warnender Text 3" xfId="5064" xr:uid="{00000000-0005-0000-0000-00001F1F0000}"/>
    <cellStyle name="Warning Text 1" xfId="4757" xr:uid="{00000000-0005-0000-0000-0000201F0000}"/>
    <cellStyle name="Warning Text 1 1" xfId="4758" xr:uid="{00000000-0005-0000-0000-0000211F0000}"/>
    <cellStyle name="Warning Text 1 1 2" xfId="6355" xr:uid="{00000000-0005-0000-0000-0000221F0000}"/>
    <cellStyle name="Warning Text 1 1 3" xfId="5066" xr:uid="{00000000-0005-0000-0000-0000231F0000}"/>
    <cellStyle name="Warning Text 1 2" xfId="6274" xr:uid="{00000000-0005-0000-0000-0000241F0000}"/>
    <cellStyle name="Warning Text 1 3" xfId="5065" xr:uid="{00000000-0005-0000-0000-0000251F0000}"/>
    <cellStyle name="Warning Text 2" xfId="4759" xr:uid="{00000000-0005-0000-0000-0000261F0000}"/>
    <cellStyle name="Warning Text 2 2" xfId="6135" xr:uid="{00000000-0005-0000-0000-0000271F0000}"/>
    <cellStyle name="Warning Text 2 3" xfId="4891" xr:uid="{00000000-0005-0000-0000-0000281F0000}"/>
    <cellStyle name="Warning Text 8 4" xfId="4760" xr:uid="{00000000-0005-0000-0000-0000291F0000}"/>
    <cellStyle name="Warning Text 8 4 2" xfId="6100" xr:uid="{00000000-0005-0000-0000-00002A1F0000}"/>
    <cellStyle name="Warning Text 8 4 3" xfId="4892" xr:uid="{00000000-0005-0000-0000-00002B1F0000}"/>
    <cellStyle name="zadnja" xfId="4761" xr:uid="{00000000-0005-0000-0000-00002C1F0000}"/>
    <cellStyle name="zadnja 2" xfId="5801" xr:uid="{00000000-0005-0000-0000-00002D1F0000}"/>
    <cellStyle name="zadnja 3" xfId="5067" xr:uid="{00000000-0005-0000-0000-00002E1F0000}"/>
    <cellStyle name="Zarez" xfId="2" builtinId="3"/>
    <cellStyle name="Zarez 10" xfId="4762" xr:uid="{00000000-0005-0000-0000-0000301F0000}"/>
    <cellStyle name="Zarez 10 2" xfId="4763" xr:uid="{00000000-0005-0000-0000-0000311F0000}"/>
    <cellStyle name="Zarez 10 2 2" xfId="6059" xr:uid="{00000000-0005-0000-0000-0000321F0000}"/>
    <cellStyle name="Zarez 10 2 3" xfId="5069" xr:uid="{00000000-0005-0000-0000-0000331F0000}"/>
    <cellStyle name="Zarez 10 3" xfId="4764" xr:uid="{00000000-0005-0000-0000-0000341F0000}"/>
    <cellStyle name="Zarez 10 3 2" xfId="6011" xr:uid="{00000000-0005-0000-0000-0000351F0000}"/>
    <cellStyle name="Zarez 10 3 3" xfId="5070" xr:uid="{00000000-0005-0000-0000-0000361F0000}"/>
    <cellStyle name="Zarez 10 4" xfId="5816" xr:uid="{00000000-0005-0000-0000-0000371F0000}"/>
    <cellStyle name="Zarez 10 5" xfId="5068" xr:uid="{00000000-0005-0000-0000-0000381F0000}"/>
    <cellStyle name="Zarez 18" xfId="4765" xr:uid="{00000000-0005-0000-0000-0000391F0000}"/>
    <cellStyle name="Zarez 18 2" xfId="4766" xr:uid="{00000000-0005-0000-0000-00003A1F0000}"/>
    <cellStyle name="Zarez 18 2 2" xfId="6342" xr:uid="{00000000-0005-0000-0000-00003B1F0000}"/>
    <cellStyle name="Zarez 18 2 3" xfId="5072" xr:uid="{00000000-0005-0000-0000-00003C1F0000}"/>
    <cellStyle name="Zarez 18 3" xfId="6336" xr:uid="{00000000-0005-0000-0000-00003D1F0000}"/>
    <cellStyle name="Zarez 18 4" xfId="5071" xr:uid="{00000000-0005-0000-0000-00003E1F0000}"/>
    <cellStyle name="Zarez 2" xfId="82" xr:uid="{00000000-0005-0000-0000-00003F1F0000}"/>
    <cellStyle name="Zarez 2 10" xfId="4768" xr:uid="{00000000-0005-0000-0000-0000401F0000}"/>
    <cellStyle name="Zarez 2 10 2" xfId="4769" xr:uid="{00000000-0005-0000-0000-0000411F0000}"/>
    <cellStyle name="Zarez 2 10 2 2" xfId="5852" xr:uid="{00000000-0005-0000-0000-0000421F0000}"/>
    <cellStyle name="Zarez 2 10 2 3" xfId="5075" xr:uid="{00000000-0005-0000-0000-0000431F0000}"/>
    <cellStyle name="Zarez 2 10 3" xfId="4770" xr:uid="{00000000-0005-0000-0000-0000441F0000}"/>
    <cellStyle name="Zarez 2 10 3 2" xfId="5734" xr:uid="{00000000-0005-0000-0000-0000451F0000}"/>
    <cellStyle name="Zarez 2 10 3 3" xfId="5076" xr:uid="{00000000-0005-0000-0000-0000461F0000}"/>
    <cellStyle name="Zarez 2 10 4" xfId="6096" xr:uid="{00000000-0005-0000-0000-0000471F0000}"/>
    <cellStyle name="Zarez 2 10 5" xfId="5074" xr:uid="{00000000-0005-0000-0000-0000481F0000}"/>
    <cellStyle name="Zarez 2 11" xfId="4771" xr:uid="{00000000-0005-0000-0000-0000491F0000}"/>
    <cellStyle name="Zarez 2 11 2" xfId="4772" xr:uid="{00000000-0005-0000-0000-00004A1F0000}"/>
    <cellStyle name="Zarez 2 11 2 2" xfId="5963" xr:uid="{00000000-0005-0000-0000-00004B1F0000}"/>
    <cellStyle name="Zarez 2 11 2 3" xfId="5078" xr:uid="{00000000-0005-0000-0000-00004C1F0000}"/>
    <cellStyle name="Zarez 2 11 3" xfId="4773" xr:uid="{00000000-0005-0000-0000-00004D1F0000}"/>
    <cellStyle name="Zarez 2 11 3 2" xfId="6154" xr:uid="{00000000-0005-0000-0000-00004E1F0000}"/>
    <cellStyle name="Zarez 2 11 3 3" xfId="5079" xr:uid="{00000000-0005-0000-0000-00004F1F0000}"/>
    <cellStyle name="Zarez 2 11 4" xfId="5713" xr:uid="{00000000-0005-0000-0000-0000501F0000}"/>
    <cellStyle name="Zarez 2 11 5" xfId="5077" xr:uid="{00000000-0005-0000-0000-0000511F0000}"/>
    <cellStyle name="Zarez 2 12" xfId="4774" xr:uid="{00000000-0005-0000-0000-0000521F0000}"/>
    <cellStyle name="Zarez 2 12 2" xfId="4775" xr:uid="{00000000-0005-0000-0000-0000531F0000}"/>
    <cellStyle name="Zarez 2 12 2 2" xfId="6320" xr:uid="{00000000-0005-0000-0000-0000541F0000}"/>
    <cellStyle name="Zarez 2 12 2 3" xfId="5081" xr:uid="{00000000-0005-0000-0000-0000551F0000}"/>
    <cellStyle name="Zarez 2 12 3" xfId="4776" xr:uid="{00000000-0005-0000-0000-0000561F0000}"/>
    <cellStyle name="Zarez 2 12 3 2" xfId="6009" xr:uid="{00000000-0005-0000-0000-0000571F0000}"/>
    <cellStyle name="Zarez 2 12 3 3" xfId="5082" xr:uid="{00000000-0005-0000-0000-0000581F0000}"/>
    <cellStyle name="Zarez 2 12 4" xfId="6153" xr:uid="{00000000-0005-0000-0000-0000591F0000}"/>
    <cellStyle name="Zarez 2 12 5" xfId="5080" xr:uid="{00000000-0005-0000-0000-00005A1F0000}"/>
    <cellStyle name="Zarez 2 13" xfId="4777" xr:uid="{00000000-0005-0000-0000-00005B1F0000}"/>
    <cellStyle name="Zarez 2 13 2" xfId="4778" xr:uid="{00000000-0005-0000-0000-00005C1F0000}"/>
    <cellStyle name="Zarez 2 13 2 2" xfId="5863" xr:uid="{00000000-0005-0000-0000-00005D1F0000}"/>
    <cellStyle name="Zarez 2 13 2 3" xfId="5084" xr:uid="{00000000-0005-0000-0000-00005E1F0000}"/>
    <cellStyle name="Zarez 2 13 3" xfId="4779" xr:uid="{00000000-0005-0000-0000-00005F1F0000}"/>
    <cellStyle name="Zarez 2 13 3 2" xfId="6382" xr:uid="{00000000-0005-0000-0000-0000601F0000}"/>
    <cellStyle name="Zarez 2 13 3 3" xfId="5085" xr:uid="{00000000-0005-0000-0000-0000611F0000}"/>
    <cellStyle name="Zarez 2 13 4" xfId="6152" xr:uid="{00000000-0005-0000-0000-0000621F0000}"/>
    <cellStyle name="Zarez 2 13 5" xfId="5083" xr:uid="{00000000-0005-0000-0000-0000631F0000}"/>
    <cellStyle name="Zarez 2 14" xfId="4780" xr:uid="{00000000-0005-0000-0000-0000641F0000}"/>
    <cellStyle name="Zarez 2 14 2" xfId="4781" xr:uid="{00000000-0005-0000-0000-0000651F0000}"/>
    <cellStyle name="Zarez 2 14 2 2" xfId="5958" xr:uid="{00000000-0005-0000-0000-0000661F0000}"/>
    <cellStyle name="Zarez 2 14 2 3" xfId="5087" xr:uid="{00000000-0005-0000-0000-0000671F0000}"/>
    <cellStyle name="Zarez 2 14 3" xfId="4782" xr:uid="{00000000-0005-0000-0000-0000681F0000}"/>
    <cellStyle name="Zarez 2 14 3 2" xfId="5770" xr:uid="{00000000-0005-0000-0000-0000691F0000}"/>
    <cellStyle name="Zarez 2 14 3 3" xfId="5088" xr:uid="{00000000-0005-0000-0000-00006A1F0000}"/>
    <cellStyle name="Zarez 2 14 4" xfId="5729" xr:uid="{00000000-0005-0000-0000-00006B1F0000}"/>
    <cellStyle name="Zarez 2 14 5" xfId="5086" xr:uid="{00000000-0005-0000-0000-00006C1F0000}"/>
    <cellStyle name="Zarez 2 15" xfId="4783" xr:uid="{00000000-0005-0000-0000-00006D1F0000}"/>
    <cellStyle name="Zarez 2 15 2" xfId="4784" xr:uid="{00000000-0005-0000-0000-00006E1F0000}"/>
    <cellStyle name="Zarez 2 15 2 2" xfId="6103" xr:uid="{00000000-0005-0000-0000-00006F1F0000}"/>
    <cellStyle name="Zarez 2 15 2 3" xfId="5090" xr:uid="{00000000-0005-0000-0000-0000701F0000}"/>
    <cellStyle name="Zarez 2 15 3" xfId="4785" xr:uid="{00000000-0005-0000-0000-0000711F0000}"/>
    <cellStyle name="Zarez 2 15 3 2" xfId="6122" xr:uid="{00000000-0005-0000-0000-0000721F0000}"/>
    <cellStyle name="Zarez 2 15 3 3" xfId="5091" xr:uid="{00000000-0005-0000-0000-0000731F0000}"/>
    <cellStyle name="Zarez 2 15 4" xfId="4934" xr:uid="{00000000-0005-0000-0000-0000741F0000}"/>
    <cellStyle name="Zarez 2 15 5" xfId="5089" xr:uid="{00000000-0005-0000-0000-0000751F0000}"/>
    <cellStyle name="Zarez 2 16" xfId="4786" xr:uid="{00000000-0005-0000-0000-0000761F0000}"/>
    <cellStyle name="Zarez 2 16 2" xfId="5721" xr:uid="{00000000-0005-0000-0000-0000771F0000}"/>
    <cellStyle name="Zarez 2 16 3" xfId="5092" xr:uid="{00000000-0005-0000-0000-0000781F0000}"/>
    <cellStyle name="Zarez 2 17" xfId="4787" xr:uid="{00000000-0005-0000-0000-0000791F0000}"/>
    <cellStyle name="Zarez 2 17 2" xfId="6306" xr:uid="{00000000-0005-0000-0000-00007A1F0000}"/>
    <cellStyle name="Zarez 2 17 3" xfId="5093" xr:uid="{00000000-0005-0000-0000-00007B1F0000}"/>
    <cellStyle name="Zarez 2 18" xfId="4788" xr:uid="{00000000-0005-0000-0000-00007C1F0000}"/>
    <cellStyle name="Zarez 2 18 2" xfId="5973" xr:uid="{00000000-0005-0000-0000-00007D1F0000}"/>
    <cellStyle name="Zarez 2 18 3" xfId="5094" xr:uid="{00000000-0005-0000-0000-00007E1F0000}"/>
    <cellStyle name="Zarez 2 19" xfId="4789" xr:uid="{00000000-0005-0000-0000-00007F1F0000}"/>
    <cellStyle name="Zarez 2 19 2" xfId="6157" xr:uid="{00000000-0005-0000-0000-0000801F0000}"/>
    <cellStyle name="Zarez 2 19 3" xfId="5073" xr:uid="{00000000-0005-0000-0000-0000811F0000}"/>
    <cellStyle name="Zarez 2 2" xfId="4790" xr:uid="{00000000-0005-0000-0000-0000821F0000}"/>
    <cellStyle name="Zarez 2 2 2" xfId="4791" xr:uid="{00000000-0005-0000-0000-0000831F0000}"/>
    <cellStyle name="Zarez 2 2 2 2" xfId="5096" xr:uid="{00000000-0005-0000-0000-0000841F0000}"/>
    <cellStyle name="Zarez 2 2 2 3" xfId="6386" xr:uid="{00000000-0005-0000-0000-0000851F0000}"/>
    <cellStyle name="Zarez 2 2 2 4" xfId="4895" xr:uid="{00000000-0005-0000-0000-0000861F0000}"/>
    <cellStyle name="Zarez 2 2 3" xfId="4792" xr:uid="{00000000-0005-0000-0000-0000871F0000}"/>
    <cellStyle name="Zarez 2 2 3 2" xfId="6286" xr:uid="{00000000-0005-0000-0000-0000881F0000}"/>
    <cellStyle name="Zarez 2 2 3 3" xfId="5097" xr:uid="{00000000-0005-0000-0000-0000891F0000}"/>
    <cellStyle name="Zarez 2 2 4" xfId="4793" xr:uid="{00000000-0005-0000-0000-00008A1F0000}"/>
    <cellStyle name="Zarez 2 2 4 2" xfId="5844" xr:uid="{00000000-0005-0000-0000-00008B1F0000}"/>
    <cellStyle name="Zarez 2 2 4 3" xfId="5098" xr:uid="{00000000-0005-0000-0000-00008C1F0000}"/>
    <cellStyle name="Zarez 2 2 5" xfId="4794" xr:uid="{00000000-0005-0000-0000-00008D1F0000}"/>
    <cellStyle name="Zarez 2 2 5 2" xfId="5790" xr:uid="{00000000-0005-0000-0000-00008E1F0000}"/>
    <cellStyle name="Zarez 2 2 5 3" xfId="5659" xr:uid="{00000000-0005-0000-0000-00008F1F0000}"/>
    <cellStyle name="Zarez 2 2 6" xfId="4795" xr:uid="{00000000-0005-0000-0000-0000901F0000}"/>
    <cellStyle name="Zarez 2 2 6 2" xfId="6211" xr:uid="{00000000-0005-0000-0000-0000911F0000}"/>
    <cellStyle name="Zarez 2 2 6 3" xfId="5095" xr:uid="{00000000-0005-0000-0000-0000921F0000}"/>
    <cellStyle name="Zarez 2 2 7" xfId="5943" xr:uid="{00000000-0005-0000-0000-0000931F0000}"/>
    <cellStyle name="Zarez 2 2 8" xfId="4894" xr:uid="{00000000-0005-0000-0000-0000941F0000}"/>
    <cellStyle name="Zarez 2 20" xfId="4944" xr:uid="{00000000-0005-0000-0000-0000951F0000}"/>
    <cellStyle name="Zarez 2 21" xfId="5887" xr:uid="{00000000-0005-0000-0000-0000961F0000}"/>
    <cellStyle name="Zarez 2 22" xfId="4893" xr:uid="{00000000-0005-0000-0000-0000971F0000}"/>
    <cellStyle name="Zarez 2 23" xfId="4767" xr:uid="{00000000-0005-0000-0000-0000981F0000}"/>
    <cellStyle name="Zarez 2 3" xfId="4796" xr:uid="{00000000-0005-0000-0000-0000991F0000}"/>
    <cellStyle name="Zarez 2 3 2" xfId="4797" xr:uid="{00000000-0005-0000-0000-00009A1F0000}"/>
    <cellStyle name="Zarez 2 3 2 2" xfId="4798" xr:uid="{00000000-0005-0000-0000-00009B1F0000}"/>
    <cellStyle name="Zarez 2 3 2 2 2" xfId="5936" xr:uid="{00000000-0005-0000-0000-00009C1F0000}"/>
    <cellStyle name="Zarez 2 3 2 2 3" xfId="5100" xr:uid="{00000000-0005-0000-0000-00009D1F0000}"/>
    <cellStyle name="Zarez 2 3 2 3" xfId="4946" xr:uid="{00000000-0005-0000-0000-00009E1F0000}"/>
    <cellStyle name="Zarez 2 3 2 4" xfId="6027" xr:uid="{00000000-0005-0000-0000-00009F1F0000}"/>
    <cellStyle name="Zarez 2 3 2 5" xfId="4897" xr:uid="{00000000-0005-0000-0000-0000A01F0000}"/>
    <cellStyle name="Zarez 2 3 3" xfId="4799" xr:uid="{00000000-0005-0000-0000-0000A11F0000}"/>
    <cellStyle name="Zarez 2 3 3 2" xfId="5759" xr:uid="{00000000-0005-0000-0000-0000A21F0000}"/>
    <cellStyle name="Zarez 2 3 3 3" xfId="5101" xr:uid="{00000000-0005-0000-0000-0000A31F0000}"/>
    <cellStyle name="Zarez 2 3 4" xfId="4800" xr:uid="{00000000-0005-0000-0000-0000A41F0000}"/>
    <cellStyle name="Zarez 2 3 4 2" xfId="5896" xr:uid="{00000000-0005-0000-0000-0000A51F0000}"/>
    <cellStyle name="Zarez 2 3 4 3" xfId="5660" xr:uid="{00000000-0005-0000-0000-0000A61F0000}"/>
    <cellStyle name="Zarez 2 3 5" xfId="4801" xr:uid="{00000000-0005-0000-0000-0000A71F0000}"/>
    <cellStyle name="Zarez 2 3 5 2" xfId="5805" xr:uid="{00000000-0005-0000-0000-0000A81F0000}"/>
    <cellStyle name="Zarez 2 3 5 3" xfId="5099" xr:uid="{00000000-0005-0000-0000-0000A91F0000}"/>
    <cellStyle name="Zarez 2 3 6" xfId="4945" xr:uid="{00000000-0005-0000-0000-0000AA1F0000}"/>
    <cellStyle name="Zarez 2 3 7" xfId="6165" xr:uid="{00000000-0005-0000-0000-0000AB1F0000}"/>
    <cellStyle name="Zarez 2 3 8" xfId="4896" xr:uid="{00000000-0005-0000-0000-0000AC1F0000}"/>
    <cellStyle name="Zarez 2 4" xfId="4802" xr:uid="{00000000-0005-0000-0000-0000AD1F0000}"/>
    <cellStyle name="Zarez 2 4 2" xfId="4803" xr:uid="{00000000-0005-0000-0000-0000AE1F0000}"/>
    <cellStyle name="Zarez 2 4 2 2" xfId="4804" xr:uid="{00000000-0005-0000-0000-0000AF1F0000}"/>
    <cellStyle name="Zarez 2 4 2 2 2" xfId="6329" xr:uid="{00000000-0005-0000-0000-0000B01F0000}"/>
    <cellStyle name="Zarez 2 4 2 2 3" xfId="5103" xr:uid="{00000000-0005-0000-0000-0000B11F0000}"/>
    <cellStyle name="Zarez 2 4 2 3" xfId="4948" xr:uid="{00000000-0005-0000-0000-0000B21F0000}"/>
    <cellStyle name="Zarez 2 4 2 4" xfId="6215" xr:uid="{00000000-0005-0000-0000-0000B31F0000}"/>
    <cellStyle name="Zarez 2 4 2 5" xfId="4899" xr:uid="{00000000-0005-0000-0000-0000B41F0000}"/>
    <cellStyle name="Zarez 2 4 3" xfId="4805" xr:uid="{00000000-0005-0000-0000-0000B51F0000}"/>
    <cellStyle name="Zarez 2 4 3 2" xfId="5751" xr:uid="{00000000-0005-0000-0000-0000B61F0000}"/>
    <cellStyle name="Zarez 2 4 3 3" xfId="5104" xr:uid="{00000000-0005-0000-0000-0000B71F0000}"/>
    <cellStyle name="Zarez 2 4 4" xfId="4806" xr:uid="{00000000-0005-0000-0000-0000B81F0000}"/>
    <cellStyle name="Zarez 2 4 4 2" xfId="6239" xr:uid="{00000000-0005-0000-0000-0000B91F0000}"/>
    <cellStyle name="Zarez 2 4 4 3" xfId="5661" xr:uid="{00000000-0005-0000-0000-0000BA1F0000}"/>
    <cellStyle name="Zarez 2 4 5" xfId="4807" xr:uid="{00000000-0005-0000-0000-0000BB1F0000}"/>
    <cellStyle name="Zarez 2 4 5 2" xfId="6176" xr:uid="{00000000-0005-0000-0000-0000BC1F0000}"/>
    <cellStyle name="Zarez 2 4 5 3" xfId="5102" xr:uid="{00000000-0005-0000-0000-0000BD1F0000}"/>
    <cellStyle name="Zarez 2 4 6" xfId="4947" xr:uid="{00000000-0005-0000-0000-0000BE1F0000}"/>
    <cellStyle name="Zarez 2 4 7" xfId="5832" xr:uid="{00000000-0005-0000-0000-0000BF1F0000}"/>
    <cellStyle name="Zarez 2 4 8" xfId="4898" xr:uid="{00000000-0005-0000-0000-0000C01F0000}"/>
    <cellStyle name="Zarez 2 5" xfId="4808" xr:uid="{00000000-0005-0000-0000-0000C11F0000}"/>
    <cellStyle name="Zarez 2 5 2" xfId="4809" xr:uid="{00000000-0005-0000-0000-0000C21F0000}"/>
    <cellStyle name="Zarez 2 5 2 2" xfId="5989" xr:uid="{00000000-0005-0000-0000-0000C31F0000}"/>
    <cellStyle name="Zarez 2 5 2 3" xfId="5106" xr:uid="{00000000-0005-0000-0000-0000C41F0000}"/>
    <cellStyle name="Zarez 2 5 3" xfId="4810" xr:uid="{00000000-0005-0000-0000-0000C51F0000}"/>
    <cellStyle name="Zarez 2 5 3 2" xfId="5987" xr:uid="{00000000-0005-0000-0000-0000C61F0000}"/>
    <cellStyle name="Zarez 2 5 3 3" xfId="5107" xr:uid="{00000000-0005-0000-0000-0000C71F0000}"/>
    <cellStyle name="Zarez 2 5 4" xfId="4811" xr:uid="{00000000-0005-0000-0000-0000C81F0000}"/>
    <cellStyle name="Zarez 2 5 4 2" xfId="5819" xr:uid="{00000000-0005-0000-0000-0000C91F0000}"/>
    <cellStyle name="Zarez 2 5 4 3" xfId="5105" xr:uid="{00000000-0005-0000-0000-0000CA1F0000}"/>
    <cellStyle name="Zarez 2 5 5" xfId="4949" xr:uid="{00000000-0005-0000-0000-0000CB1F0000}"/>
    <cellStyle name="Zarez 2 5 6" xfId="6189" xr:uid="{00000000-0005-0000-0000-0000CC1F0000}"/>
    <cellStyle name="Zarez 2 5 7" xfId="4900" xr:uid="{00000000-0005-0000-0000-0000CD1F0000}"/>
    <cellStyle name="Zarez 2 6" xfId="4812" xr:uid="{00000000-0005-0000-0000-0000CE1F0000}"/>
    <cellStyle name="Zarez 2 6 2" xfId="4813" xr:uid="{00000000-0005-0000-0000-0000CF1F0000}"/>
    <cellStyle name="Zarez 2 6 2 2" xfId="6101" xr:uid="{00000000-0005-0000-0000-0000D01F0000}"/>
    <cellStyle name="Zarez 2 6 2 3" xfId="5109" xr:uid="{00000000-0005-0000-0000-0000D11F0000}"/>
    <cellStyle name="Zarez 2 6 3" xfId="4814" xr:uid="{00000000-0005-0000-0000-0000D21F0000}"/>
    <cellStyle name="Zarez 2 6 3 2" xfId="6237" xr:uid="{00000000-0005-0000-0000-0000D31F0000}"/>
    <cellStyle name="Zarez 2 6 3 3" xfId="5110" xr:uid="{00000000-0005-0000-0000-0000D41F0000}"/>
    <cellStyle name="Zarez 2 6 4" xfId="5707" xr:uid="{00000000-0005-0000-0000-0000D51F0000}"/>
    <cellStyle name="Zarez 2 6 5" xfId="5108" xr:uid="{00000000-0005-0000-0000-0000D61F0000}"/>
    <cellStyle name="Zarez 2 7" xfId="4815" xr:uid="{00000000-0005-0000-0000-0000D71F0000}"/>
    <cellStyle name="Zarez 2 7 2" xfId="4816" xr:uid="{00000000-0005-0000-0000-0000D81F0000}"/>
    <cellStyle name="Zarez 2 7 2 2" xfId="5857" xr:uid="{00000000-0005-0000-0000-0000D91F0000}"/>
    <cellStyle name="Zarez 2 7 2 3" xfId="5112" xr:uid="{00000000-0005-0000-0000-0000DA1F0000}"/>
    <cellStyle name="Zarez 2 7 3" xfId="4817" xr:uid="{00000000-0005-0000-0000-0000DB1F0000}"/>
    <cellStyle name="Zarez 2 7 3 2" xfId="5687" xr:uid="{00000000-0005-0000-0000-0000DC1F0000}"/>
    <cellStyle name="Zarez 2 7 3 3" xfId="5113" xr:uid="{00000000-0005-0000-0000-0000DD1F0000}"/>
    <cellStyle name="Zarez 2 7 4" xfId="6368" xr:uid="{00000000-0005-0000-0000-0000DE1F0000}"/>
    <cellStyle name="Zarez 2 7 5" xfId="5111" xr:uid="{00000000-0005-0000-0000-0000DF1F0000}"/>
    <cellStyle name="Zarez 2 8" xfId="4818" xr:uid="{00000000-0005-0000-0000-0000E01F0000}"/>
    <cellStyle name="Zarez 2 8 2" xfId="4819" xr:uid="{00000000-0005-0000-0000-0000E11F0000}"/>
    <cellStyle name="Zarez 2 8 2 2" xfId="6375" xr:uid="{00000000-0005-0000-0000-0000E21F0000}"/>
    <cellStyle name="Zarez 2 8 2 3" xfId="5115" xr:uid="{00000000-0005-0000-0000-0000E31F0000}"/>
    <cellStyle name="Zarez 2 8 3" xfId="4820" xr:uid="{00000000-0005-0000-0000-0000E41F0000}"/>
    <cellStyle name="Zarez 2 8 3 2" xfId="5808" xr:uid="{00000000-0005-0000-0000-0000E51F0000}"/>
    <cellStyle name="Zarez 2 8 3 3" xfId="5116" xr:uid="{00000000-0005-0000-0000-0000E61F0000}"/>
    <cellStyle name="Zarez 2 8 4" xfId="5664" xr:uid="{00000000-0005-0000-0000-0000E71F0000}"/>
    <cellStyle name="Zarez 2 8 5" xfId="5114" xr:uid="{00000000-0005-0000-0000-0000E81F0000}"/>
    <cellStyle name="Zarez 2 9" xfId="4821" xr:uid="{00000000-0005-0000-0000-0000E91F0000}"/>
    <cellStyle name="Zarez 2 9 2" xfId="4822" xr:uid="{00000000-0005-0000-0000-0000EA1F0000}"/>
    <cellStyle name="Zarez 2 9 2 2" xfId="6324" xr:uid="{00000000-0005-0000-0000-0000EB1F0000}"/>
    <cellStyle name="Zarez 2 9 2 3" xfId="5118" xr:uid="{00000000-0005-0000-0000-0000EC1F0000}"/>
    <cellStyle name="Zarez 2 9 3" xfId="4823" xr:uid="{00000000-0005-0000-0000-0000ED1F0000}"/>
    <cellStyle name="Zarez 2 9 3 2" xfId="5932" xr:uid="{00000000-0005-0000-0000-0000EE1F0000}"/>
    <cellStyle name="Zarez 2 9 3 3" xfId="5119" xr:uid="{00000000-0005-0000-0000-0000EF1F0000}"/>
    <cellStyle name="Zarez 2 9 4" xfId="5883" xr:uid="{00000000-0005-0000-0000-0000F01F0000}"/>
    <cellStyle name="Zarez 2 9 5" xfId="5117" xr:uid="{00000000-0005-0000-0000-0000F11F0000}"/>
    <cellStyle name="Zarez 2_Knjiga 5 TROŠKOVNIK Instalaterski radovi dio 1" xfId="4824" xr:uid="{00000000-0005-0000-0000-0000F21F0000}"/>
    <cellStyle name="Zarez 3" xfId="81" xr:uid="{00000000-0005-0000-0000-0000F31F0000}"/>
    <cellStyle name="Zarez 3 2" xfId="4826" xr:uid="{00000000-0005-0000-0000-0000F41F0000}"/>
    <cellStyle name="Zarez 3 2 2" xfId="4827" xr:uid="{00000000-0005-0000-0000-0000F51F0000}"/>
    <cellStyle name="Zarez 3 2 2 2" xfId="4828" xr:uid="{00000000-0005-0000-0000-0000F61F0000}"/>
    <cellStyle name="Zarez 3 2 2 2 2" xfId="5744" xr:uid="{00000000-0005-0000-0000-0000F71F0000}"/>
    <cellStyle name="Zarez 3 2 2 2 3" xfId="4904" xr:uid="{00000000-0005-0000-0000-0000F81F0000}"/>
    <cellStyle name="Zarez 3 2 2 3" xfId="6053" xr:uid="{00000000-0005-0000-0000-0000F91F0000}"/>
    <cellStyle name="Zarez 3 2 2 4" xfId="4903" xr:uid="{00000000-0005-0000-0000-0000FA1F0000}"/>
    <cellStyle name="Zarez 3 2 3" xfId="4829" xr:uid="{00000000-0005-0000-0000-0000FB1F0000}"/>
    <cellStyle name="Zarez 3 2 3 2" xfId="6230" xr:uid="{00000000-0005-0000-0000-0000FC1F0000}"/>
    <cellStyle name="Zarez 3 2 3 3" xfId="4905" xr:uid="{00000000-0005-0000-0000-0000FD1F0000}"/>
    <cellStyle name="Zarez 3 2 4" xfId="4830" xr:uid="{00000000-0005-0000-0000-0000FE1F0000}"/>
    <cellStyle name="Zarez 3 2 4 2" xfId="5704" xr:uid="{00000000-0005-0000-0000-0000FF1F0000}"/>
    <cellStyle name="Zarez 3 2 4 3" xfId="5121" xr:uid="{00000000-0005-0000-0000-000000200000}"/>
    <cellStyle name="Zarez 3 2 5" xfId="5749" xr:uid="{00000000-0005-0000-0000-000001200000}"/>
    <cellStyle name="Zarez 3 2 6" xfId="4902" xr:uid="{00000000-0005-0000-0000-000002200000}"/>
    <cellStyle name="Zarez 3 3" xfId="4831" xr:uid="{00000000-0005-0000-0000-000003200000}"/>
    <cellStyle name="Zarez 3 3 2" xfId="6384" xr:uid="{00000000-0005-0000-0000-000004200000}"/>
    <cellStyle name="Zarez 3 3 3" xfId="4906" xr:uid="{00000000-0005-0000-0000-000005200000}"/>
    <cellStyle name="Zarez 3 4" xfId="4832" xr:uid="{00000000-0005-0000-0000-000006200000}"/>
    <cellStyle name="Zarez 3 4 2" xfId="5747" xr:uid="{00000000-0005-0000-0000-000007200000}"/>
    <cellStyle name="Zarez 3 4 3" xfId="4907" xr:uid="{00000000-0005-0000-0000-000008200000}"/>
    <cellStyle name="Zarez 3 5" xfId="4833" xr:uid="{00000000-0005-0000-0000-000009200000}"/>
    <cellStyle name="Zarez 3 5 2" xfId="5741" xr:uid="{00000000-0005-0000-0000-00000A200000}"/>
    <cellStyle name="Zarez 3 5 3" xfId="5120" xr:uid="{00000000-0005-0000-0000-00000B200000}"/>
    <cellStyle name="Zarez 3 6" xfId="5690" xr:uid="{00000000-0005-0000-0000-00000C200000}"/>
    <cellStyle name="Zarez 3 7" xfId="4901" xr:uid="{00000000-0005-0000-0000-00000D200000}"/>
    <cellStyle name="Zarez 3 8" xfId="4825" xr:uid="{00000000-0005-0000-0000-00000E200000}"/>
    <cellStyle name="Zarez 3_Knjiga 5 TROŠKOVNIK Instalaterski radovi dio 1" xfId="4834" xr:uid="{00000000-0005-0000-0000-00000F200000}"/>
    <cellStyle name="Zarez 4" xfId="4835" xr:uid="{00000000-0005-0000-0000-000010200000}"/>
    <cellStyle name="Zarez 4 2" xfId="4909" xr:uid="{00000000-0005-0000-0000-000011200000}"/>
    <cellStyle name="Zarez 4 3" xfId="6015" xr:uid="{00000000-0005-0000-0000-000012200000}"/>
    <cellStyle name="Zarez 4 4" xfId="4908" xr:uid="{00000000-0005-0000-0000-000013200000}"/>
    <cellStyle name="Zarez 5" xfId="4836" xr:uid="{00000000-0005-0000-0000-000014200000}"/>
    <cellStyle name="Zarez 5 2" xfId="4837" xr:uid="{00000000-0005-0000-0000-000015200000}"/>
    <cellStyle name="Zarez 5 2 2" xfId="4838" xr:uid="{00000000-0005-0000-0000-000016200000}"/>
    <cellStyle name="Zarez 5 2 2 2" xfId="4953" xr:uid="{00000000-0005-0000-0000-000017200000}"/>
    <cellStyle name="Zarez 5 2 2 3" xfId="6303" xr:uid="{00000000-0005-0000-0000-000018200000}"/>
    <cellStyle name="Zarez 5 2 2 4" xfId="4912" xr:uid="{00000000-0005-0000-0000-000019200000}"/>
    <cellStyle name="Zarez 5 2 3" xfId="4952" xr:uid="{00000000-0005-0000-0000-00001A200000}"/>
    <cellStyle name="Zarez 5 2 4" xfId="6259" xr:uid="{00000000-0005-0000-0000-00001B200000}"/>
    <cellStyle name="Zarez 5 2 5" xfId="4911" xr:uid="{00000000-0005-0000-0000-00001C200000}"/>
    <cellStyle name="Zarez 5 3" xfId="4839" xr:uid="{00000000-0005-0000-0000-00001D200000}"/>
    <cellStyle name="Zarez 5 3 2" xfId="4954" xr:uid="{00000000-0005-0000-0000-00001E200000}"/>
    <cellStyle name="Zarez 5 3 3" xfId="6265" xr:uid="{00000000-0005-0000-0000-00001F200000}"/>
    <cellStyle name="Zarez 5 3 4" xfId="4913" xr:uid="{00000000-0005-0000-0000-000020200000}"/>
    <cellStyle name="Zarez 5 4" xfId="4840" xr:uid="{00000000-0005-0000-0000-000021200000}"/>
    <cellStyle name="Zarez 5 4 2" xfId="6354" xr:uid="{00000000-0005-0000-0000-000022200000}"/>
    <cellStyle name="Zarez 5 4 3" xfId="5122" xr:uid="{00000000-0005-0000-0000-000023200000}"/>
    <cellStyle name="Zarez 5 5" xfId="4951" xr:uid="{00000000-0005-0000-0000-000024200000}"/>
    <cellStyle name="Zarez 5 6" xfId="6041" xr:uid="{00000000-0005-0000-0000-000025200000}"/>
    <cellStyle name="Zarez 5 7" xfId="4910" xr:uid="{00000000-0005-0000-0000-000026200000}"/>
    <cellStyle name="Zarez 6" xfId="4841" xr:uid="{00000000-0005-0000-0000-000027200000}"/>
    <cellStyle name="Zarez 6 2" xfId="4842" xr:uid="{00000000-0005-0000-0000-000028200000}"/>
    <cellStyle name="Zarez 6 2 2" xfId="4956" xr:uid="{00000000-0005-0000-0000-000029200000}"/>
    <cellStyle name="Zarez 6 2 3" xfId="6268" xr:uid="{00000000-0005-0000-0000-00002A200000}"/>
    <cellStyle name="Zarez 6 2 4" xfId="4915" xr:uid="{00000000-0005-0000-0000-00002B200000}"/>
    <cellStyle name="Zarez 6 3" xfId="4955" xr:uid="{00000000-0005-0000-0000-00002C200000}"/>
    <cellStyle name="Zarez 6 4" xfId="6360" xr:uid="{00000000-0005-0000-0000-00002D200000}"/>
    <cellStyle name="Zarez 6 5" xfId="4914" xr:uid="{00000000-0005-0000-0000-00002E200000}"/>
    <cellStyle name="Zarez 7" xfId="4843" xr:uid="{00000000-0005-0000-0000-00002F200000}"/>
    <cellStyle name="Zarez 7 2" xfId="4917" xr:uid="{00000000-0005-0000-0000-000030200000}"/>
    <cellStyle name="Zarez 7 3" xfId="5860" xr:uid="{00000000-0005-0000-0000-000031200000}"/>
    <cellStyle name="Zarez 7 4" xfId="4916" xr:uid="{00000000-0005-0000-0000-000032200000}"/>
    <cellStyle name="Zarez 8" xfId="4844" xr:uid="{00000000-0005-0000-0000-000033200000}"/>
    <cellStyle name="Zarez 8 2" xfId="4919" xr:uid="{00000000-0005-0000-0000-000034200000}"/>
    <cellStyle name="Zarez 8 3" xfId="6078" xr:uid="{00000000-0005-0000-0000-000035200000}"/>
    <cellStyle name="Zarez 8 4" xfId="4918" xr:uid="{00000000-0005-0000-0000-000036200000}"/>
    <cellStyle name="Zelle überprüfen" xfId="4845" xr:uid="{00000000-0005-0000-0000-000037200000}"/>
    <cellStyle name="Zelle überprüfen 2" xfId="5982" xr:uid="{00000000-0005-0000-0000-000038200000}"/>
    <cellStyle name="Zelle überprüfen 3" xfId="5123" xr:uid="{00000000-0005-0000-0000-000039200000}"/>
  </cellStyles>
  <dxfs count="0"/>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oneCellAnchor>
    <xdr:from>
      <xdr:col>6</xdr:col>
      <xdr:colOff>165588</xdr:colOff>
      <xdr:row>324</xdr:row>
      <xdr:rowOff>0</xdr:rowOff>
    </xdr:from>
    <xdr:ext cx="65" cy="180056"/>
    <xdr:sp macro="" textlink="">
      <xdr:nvSpPr>
        <xdr:cNvPr id="2" name="TextBox 1">
          <a:extLst>
            <a:ext uri="{FF2B5EF4-FFF2-40B4-BE49-F238E27FC236}">
              <a16:creationId xmlns:a16="http://schemas.microsoft.com/office/drawing/2014/main" id="{9DB7A8A2-7AE0-47FC-8BCB-F687C6375593}"/>
            </a:ext>
          </a:extLst>
        </xdr:cNvPr>
        <xdr:cNvSpPr txBox="1"/>
      </xdr:nvSpPr>
      <xdr:spPr>
        <a:xfrm>
          <a:off x="6537813" y="77752575"/>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a:p>
      </xdr:txBody>
    </xdr:sp>
    <xdr:clientData/>
  </xdr:oneCellAnchor>
  <xdr:oneCellAnchor>
    <xdr:from>
      <xdr:col>6</xdr:col>
      <xdr:colOff>165588</xdr:colOff>
      <xdr:row>324</xdr:row>
      <xdr:rowOff>0</xdr:rowOff>
    </xdr:from>
    <xdr:ext cx="65" cy="180056"/>
    <xdr:sp macro="" textlink="">
      <xdr:nvSpPr>
        <xdr:cNvPr id="3" name="TextBox 2">
          <a:extLst>
            <a:ext uri="{FF2B5EF4-FFF2-40B4-BE49-F238E27FC236}">
              <a16:creationId xmlns:a16="http://schemas.microsoft.com/office/drawing/2014/main" id="{16D92778-BDE1-477E-850A-B01C0F650BFF}"/>
            </a:ext>
          </a:extLst>
        </xdr:cNvPr>
        <xdr:cNvSpPr txBox="1"/>
      </xdr:nvSpPr>
      <xdr:spPr>
        <a:xfrm>
          <a:off x="6537813" y="77752575"/>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163683</xdr:colOff>
      <xdr:row>80</xdr:row>
      <xdr:rowOff>0</xdr:rowOff>
    </xdr:from>
    <xdr:ext cx="65" cy="172227"/>
    <xdr:sp macro="" textlink="">
      <xdr:nvSpPr>
        <xdr:cNvPr id="2" name="TextBox 1">
          <a:extLst>
            <a:ext uri="{FF2B5EF4-FFF2-40B4-BE49-F238E27FC236}">
              <a16:creationId xmlns:a16="http://schemas.microsoft.com/office/drawing/2014/main" id="{31C4B887-9290-4CB0-8EC2-BF0D0767E9C0}"/>
            </a:ext>
          </a:extLst>
        </xdr:cNvPr>
        <xdr:cNvSpPr txBox="1"/>
      </xdr:nvSpPr>
      <xdr:spPr>
        <a:xfrm>
          <a:off x="6535908" y="2284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a:p>
      </xdr:txBody>
    </xdr:sp>
    <xdr:clientData/>
  </xdr:oneCellAnchor>
  <xdr:oneCellAnchor>
    <xdr:from>
      <xdr:col>6</xdr:col>
      <xdr:colOff>163683</xdr:colOff>
      <xdr:row>80</xdr:row>
      <xdr:rowOff>0</xdr:rowOff>
    </xdr:from>
    <xdr:ext cx="65" cy="172227"/>
    <xdr:sp macro="" textlink="">
      <xdr:nvSpPr>
        <xdr:cNvPr id="3" name="TextBox 2">
          <a:extLst>
            <a:ext uri="{FF2B5EF4-FFF2-40B4-BE49-F238E27FC236}">
              <a16:creationId xmlns:a16="http://schemas.microsoft.com/office/drawing/2014/main" id="{20B521B3-C906-46B4-A22D-DD23F6557339}"/>
            </a:ext>
          </a:extLst>
        </xdr:cNvPr>
        <xdr:cNvSpPr txBox="1"/>
      </xdr:nvSpPr>
      <xdr:spPr>
        <a:xfrm>
          <a:off x="6535908" y="22840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794</xdr:colOff>
      <xdr:row>9</xdr:row>
      <xdr:rowOff>0</xdr:rowOff>
    </xdr:from>
    <xdr:ext cx="184731" cy="264560"/>
    <xdr:sp macro="" textlink="">
      <xdr:nvSpPr>
        <xdr:cNvPr id="2" name="TextBox 1">
          <a:extLst>
            <a:ext uri="{FF2B5EF4-FFF2-40B4-BE49-F238E27FC236}">
              <a16:creationId xmlns:a16="http://schemas.microsoft.com/office/drawing/2014/main" id="{CB0EF4B2-6A8C-4F0B-82E7-13A83F8438D9}"/>
            </a:ext>
          </a:extLst>
        </xdr:cNvPr>
        <xdr:cNvSpPr txBox="1"/>
      </xdr:nvSpPr>
      <xdr:spPr>
        <a:xfrm>
          <a:off x="3629819" y="15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794</xdr:colOff>
      <xdr:row>9</xdr:row>
      <xdr:rowOff>0</xdr:rowOff>
    </xdr:from>
    <xdr:ext cx="184731" cy="264560"/>
    <xdr:sp macro="" textlink="">
      <xdr:nvSpPr>
        <xdr:cNvPr id="3" name="TextBox 2">
          <a:extLst>
            <a:ext uri="{FF2B5EF4-FFF2-40B4-BE49-F238E27FC236}">
              <a16:creationId xmlns:a16="http://schemas.microsoft.com/office/drawing/2014/main" id="{E87360C1-1324-4FF4-B76A-024C4BDFF4C8}"/>
            </a:ext>
          </a:extLst>
        </xdr:cNvPr>
        <xdr:cNvSpPr txBox="1"/>
      </xdr:nvSpPr>
      <xdr:spPr>
        <a:xfrm>
          <a:off x="3629819" y="151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794</xdr:colOff>
      <xdr:row>38</xdr:row>
      <xdr:rowOff>0</xdr:rowOff>
    </xdr:from>
    <xdr:ext cx="204176" cy="264560"/>
    <xdr:sp macro="" textlink="">
      <xdr:nvSpPr>
        <xdr:cNvPr id="4" name="TextBox 3">
          <a:extLst>
            <a:ext uri="{FF2B5EF4-FFF2-40B4-BE49-F238E27FC236}">
              <a16:creationId xmlns:a16="http://schemas.microsoft.com/office/drawing/2014/main" id="{6D589C8B-E4E6-44DC-B42B-38E3963C19D7}"/>
            </a:ext>
          </a:extLst>
        </xdr:cNvPr>
        <xdr:cNvSpPr txBox="1"/>
      </xdr:nvSpPr>
      <xdr:spPr>
        <a:xfrm>
          <a:off x="3629819" y="1193482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794</xdr:colOff>
      <xdr:row>38</xdr:row>
      <xdr:rowOff>0</xdr:rowOff>
    </xdr:from>
    <xdr:ext cx="204176" cy="264560"/>
    <xdr:sp macro="" textlink="">
      <xdr:nvSpPr>
        <xdr:cNvPr id="5" name="TextBox 4">
          <a:extLst>
            <a:ext uri="{FF2B5EF4-FFF2-40B4-BE49-F238E27FC236}">
              <a16:creationId xmlns:a16="http://schemas.microsoft.com/office/drawing/2014/main" id="{506E4ED8-8B5B-4BAA-871A-4641D1A6096E}"/>
            </a:ext>
          </a:extLst>
        </xdr:cNvPr>
        <xdr:cNvSpPr txBox="1"/>
      </xdr:nvSpPr>
      <xdr:spPr>
        <a:xfrm>
          <a:off x="3629819" y="1193482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794</xdr:colOff>
      <xdr:row>38</xdr:row>
      <xdr:rowOff>0</xdr:rowOff>
    </xdr:from>
    <xdr:ext cx="204176" cy="264560"/>
    <xdr:sp macro="" textlink="">
      <xdr:nvSpPr>
        <xdr:cNvPr id="6" name="TextBox 5">
          <a:extLst>
            <a:ext uri="{FF2B5EF4-FFF2-40B4-BE49-F238E27FC236}">
              <a16:creationId xmlns:a16="http://schemas.microsoft.com/office/drawing/2014/main" id="{3C13DDB7-2508-44EF-B623-FE70715B0090}"/>
            </a:ext>
          </a:extLst>
        </xdr:cNvPr>
        <xdr:cNvSpPr txBox="1"/>
      </xdr:nvSpPr>
      <xdr:spPr>
        <a:xfrm>
          <a:off x="3629819" y="1193482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794</xdr:colOff>
      <xdr:row>38</xdr:row>
      <xdr:rowOff>0</xdr:rowOff>
    </xdr:from>
    <xdr:ext cx="204176" cy="264560"/>
    <xdr:sp macro="" textlink="">
      <xdr:nvSpPr>
        <xdr:cNvPr id="7" name="TextBox 6">
          <a:extLst>
            <a:ext uri="{FF2B5EF4-FFF2-40B4-BE49-F238E27FC236}">
              <a16:creationId xmlns:a16="http://schemas.microsoft.com/office/drawing/2014/main" id="{7BA832FB-5411-42CB-AD40-EE3C21363E07}"/>
            </a:ext>
          </a:extLst>
        </xdr:cNvPr>
        <xdr:cNvSpPr txBox="1"/>
      </xdr:nvSpPr>
      <xdr:spPr>
        <a:xfrm>
          <a:off x="3629819" y="1193482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794</xdr:colOff>
      <xdr:row>38</xdr:row>
      <xdr:rowOff>0</xdr:rowOff>
    </xdr:from>
    <xdr:ext cx="204176" cy="264560"/>
    <xdr:sp macro="" textlink="">
      <xdr:nvSpPr>
        <xdr:cNvPr id="8" name="TextBox 7">
          <a:extLst>
            <a:ext uri="{FF2B5EF4-FFF2-40B4-BE49-F238E27FC236}">
              <a16:creationId xmlns:a16="http://schemas.microsoft.com/office/drawing/2014/main" id="{6B899C91-9C41-485F-83E9-52B412C0014F}"/>
            </a:ext>
          </a:extLst>
        </xdr:cNvPr>
        <xdr:cNvSpPr txBox="1"/>
      </xdr:nvSpPr>
      <xdr:spPr>
        <a:xfrm>
          <a:off x="3629819" y="1193482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794</xdr:colOff>
      <xdr:row>38</xdr:row>
      <xdr:rowOff>0</xdr:rowOff>
    </xdr:from>
    <xdr:ext cx="204176" cy="264560"/>
    <xdr:sp macro="" textlink="">
      <xdr:nvSpPr>
        <xdr:cNvPr id="9" name="TextBox 8">
          <a:extLst>
            <a:ext uri="{FF2B5EF4-FFF2-40B4-BE49-F238E27FC236}">
              <a16:creationId xmlns:a16="http://schemas.microsoft.com/office/drawing/2014/main" id="{534F778F-6142-49B8-9744-9A5590F052A2}"/>
            </a:ext>
          </a:extLst>
        </xdr:cNvPr>
        <xdr:cNvSpPr txBox="1"/>
      </xdr:nvSpPr>
      <xdr:spPr>
        <a:xfrm>
          <a:off x="3629819" y="1193482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794</xdr:colOff>
      <xdr:row>38</xdr:row>
      <xdr:rowOff>0</xdr:rowOff>
    </xdr:from>
    <xdr:ext cx="204176" cy="264560"/>
    <xdr:sp macro="" textlink="">
      <xdr:nvSpPr>
        <xdr:cNvPr id="10" name="TextBox 9">
          <a:extLst>
            <a:ext uri="{FF2B5EF4-FFF2-40B4-BE49-F238E27FC236}">
              <a16:creationId xmlns:a16="http://schemas.microsoft.com/office/drawing/2014/main" id="{EA342786-2D62-4CC7-B530-42223CA07258}"/>
            </a:ext>
          </a:extLst>
        </xdr:cNvPr>
        <xdr:cNvSpPr txBox="1"/>
      </xdr:nvSpPr>
      <xdr:spPr>
        <a:xfrm>
          <a:off x="3629819" y="1193482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794</xdr:colOff>
      <xdr:row>38</xdr:row>
      <xdr:rowOff>0</xdr:rowOff>
    </xdr:from>
    <xdr:ext cx="204176" cy="264560"/>
    <xdr:sp macro="" textlink="">
      <xdr:nvSpPr>
        <xdr:cNvPr id="11" name="TextBox 10">
          <a:extLst>
            <a:ext uri="{FF2B5EF4-FFF2-40B4-BE49-F238E27FC236}">
              <a16:creationId xmlns:a16="http://schemas.microsoft.com/office/drawing/2014/main" id="{1D8384DC-EE1B-41E6-A5E5-BFB24B81334C}"/>
            </a:ext>
          </a:extLst>
        </xdr:cNvPr>
        <xdr:cNvSpPr txBox="1"/>
      </xdr:nvSpPr>
      <xdr:spPr>
        <a:xfrm>
          <a:off x="3629819" y="1193482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794</xdr:colOff>
      <xdr:row>38</xdr:row>
      <xdr:rowOff>0</xdr:rowOff>
    </xdr:from>
    <xdr:ext cx="204176" cy="264560"/>
    <xdr:sp macro="" textlink="">
      <xdr:nvSpPr>
        <xdr:cNvPr id="12" name="TextBox 11">
          <a:extLst>
            <a:ext uri="{FF2B5EF4-FFF2-40B4-BE49-F238E27FC236}">
              <a16:creationId xmlns:a16="http://schemas.microsoft.com/office/drawing/2014/main" id="{586E9AE2-D04B-4221-92F8-035CC0500006}"/>
            </a:ext>
          </a:extLst>
        </xdr:cNvPr>
        <xdr:cNvSpPr txBox="1"/>
      </xdr:nvSpPr>
      <xdr:spPr>
        <a:xfrm>
          <a:off x="3629819" y="1193482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oneCellAnchor>
    <xdr:from>
      <xdr:col>2</xdr:col>
      <xdr:colOff>794</xdr:colOff>
      <xdr:row>38</xdr:row>
      <xdr:rowOff>0</xdr:rowOff>
    </xdr:from>
    <xdr:ext cx="204176" cy="264560"/>
    <xdr:sp macro="" textlink="">
      <xdr:nvSpPr>
        <xdr:cNvPr id="13" name="TextBox 12">
          <a:extLst>
            <a:ext uri="{FF2B5EF4-FFF2-40B4-BE49-F238E27FC236}">
              <a16:creationId xmlns:a16="http://schemas.microsoft.com/office/drawing/2014/main" id="{8730A27E-54EA-4F75-8F5F-F280C41BFF96}"/>
            </a:ext>
          </a:extLst>
        </xdr:cNvPr>
        <xdr:cNvSpPr txBox="1"/>
      </xdr:nvSpPr>
      <xdr:spPr>
        <a:xfrm>
          <a:off x="3629819" y="1193482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1</xdr:row>
      <xdr:rowOff>85725</xdr:rowOff>
    </xdr:from>
    <xdr:to>
      <xdr:col>1</xdr:col>
      <xdr:colOff>1104900</xdr:colOff>
      <xdr:row>4</xdr:row>
      <xdr:rowOff>19050</xdr:rowOff>
    </xdr:to>
    <xdr:pic>
      <xdr:nvPicPr>
        <xdr:cNvPr id="2" name="Picture 1" descr="logo 2">
          <a:extLst>
            <a:ext uri="{FF2B5EF4-FFF2-40B4-BE49-F238E27FC236}">
              <a16:creationId xmlns:a16="http://schemas.microsoft.com/office/drawing/2014/main" id="{43FEC4DA-2955-48F6-A941-125036BEB3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28600"/>
          <a:ext cx="13239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104775</xdr:rowOff>
    </xdr:from>
    <xdr:to>
      <xdr:col>1</xdr:col>
      <xdr:colOff>200025</xdr:colOff>
      <xdr:row>5</xdr:row>
      <xdr:rowOff>0</xdr:rowOff>
    </xdr:to>
    <xdr:pic>
      <xdr:nvPicPr>
        <xdr:cNvPr id="2" name="Picture 170">
          <a:extLst>
            <a:ext uri="{FF2B5EF4-FFF2-40B4-BE49-F238E27FC236}">
              <a16:creationId xmlns:a16="http://schemas.microsoft.com/office/drawing/2014/main" id="{99A3AC3F-DB08-42E8-87B3-5F0135FB28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66700"/>
          <a:ext cx="6953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371475</xdr:colOff>
      <xdr:row>46</xdr:row>
      <xdr:rowOff>66675</xdr:rowOff>
    </xdr:from>
    <xdr:to>
      <xdr:col>6</xdr:col>
      <xdr:colOff>0</xdr:colOff>
      <xdr:row>54</xdr:row>
      <xdr:rowOff>9525</xdr:rowOff>
    </xdr:to>
    <xdr:grpSp>
      <xdr:nvGrpSpPr>
        <xdr:cNvPr id="3" name="Group 172">
          <a:extLst>
            <a:ext uri="{FF2B5EF4-FFF2-40B4-BE49-F238E27FC236}">
              <a16:creationId xmlns:a16="http://schemas.microsoft.com/office/drawing/2014/main" id="{9B57EAA9-2DFC-4856-B746-66B280FC6A1F}"/>
            </a:ext>
          </a:extLst>
        </xdr:cNvPr>
        <xdr:cNvGrpSpPr>
          <a:grpSpLocks/>
        </xdr:cNvGrpSpPr>
      </xdr:nvGrpSpPr>
      <xdr:grpSpPr bwMode="auto">
        <a:xfrm>
          <a:off x="4838700" y="8734425"/>
          <a:ext cx="342900" cy="1238250"/>
          <a:chOff x="10653" y="13624"/>
          <a:chExt cx="814" cy="2416"/>
        </a:xfrm>
      </xdr:grpSpPr>
      <xdr:sp macro="" textlink="">
        <xdr:nvSpPr>
          <xdr:cNvPr id="4" name="Text Box 173">
            <a:extLst>
              <a:ext uri="{FF2B5EF4-FFF2-40B4-BE49-F238E27FC236}">
                <a16:creationId xmlns:a16="http://schemas.microsoft.com/office/drawing/2014/main" id="{F92D68D1-DEE0-4BDB-A483-62585BBC8C21}"/>
              </a:ext>
            </a:extLst>
          </xdr:cNvPr>
          <xdr:cNvSpPr txBox="1">
            <a:spLocks noChangeArrowheads="1"/>
          </xdr:cNvSpPr>
        </xdr:nvSpPr>
        <xdr:spPr bwMode="auto">
          <a:xfrm>
            <a:off x="10713" y="13698"/>
            <a:ext cx="211" cy="2267"/>
          </a:xfrm>
          <a:prstGeom prst="rect">
            <a:avLst/>
          </a:prstGeom>
          <a:noFill/>
          <a:ln w="9525">
            <a:noFill/>
            <a:miter lim="800000"/>
            <a:headEnd/>
            <a:tailEnd/>
          </a:ln>
        </xdr:spPr>
        <xdr:txBody>
          <a:bodyPr vertOverflow="clip" wrap="square" lIns="0" tIns="0" rIns="0" bIns="0" anchor="t" upright="1"/>
          <a:lstStyle/>
          <a:p>
            <a:pPr algn="l" rtl="1">
              <a:defRPr sz="1000"/>
            </a:pPr>
            <a:r>
              <a:rPr lang="en-US" sz="600" b="1" i="0" strike="noStrike">
                <a:solidFill>
                  <a:srgbClr val="CC0000"/>
                </a:solidFill>
                <a:latin typeface="Arial"/>
                <a:cs typeface="Arial"/>
              </a:rPr>
              <a:t>A</a:t>
            </a:r>
          </a:p>
          <a:p>
            <a:pPr algn="l" rtl="1">
              <a:defRPr sz="1000"/>
            </a:pPr>
            <a:r>
              <a:rPr lang="en-US" sz="600" b="1" i="0" strike="noStrike">
                <a:solidFill>
                  <a:srgbClr val="000000"/>
                </a:solidFill>
                <a:latin typeface="Arial"/>
                <a:cs typeface="Arial"/>
              </a:rPr>
              <a:t>U</a:t>
            </a:r>
          </a:p>
          <a:p>
            <a:pPr algn="l" rtl="1">
              <a:defRPr sz="1000"/>
            </a:pPr>
            <a:r>
              <a:rPr lang="en-US" sz="600" b="1" i="0" strike="noStrike">
                <a:solidFill>
                  <a:srgbClr val="000000"/>
                </a:solidFill>
                <a:latin typeface="Arial"/>
                <a:cs typeface="Arial"/>
              </a:rPr>
              <a:t>T</a:t>
            </a:r>
          </a:p>
          <a:p>
            <a:pPr algn="l" rtl="1">
              <a:defRPr sz="1000"/>
            </a:pPr>
            <a:r>
              <a:rPr lang="en-US" sz="600" b="1" i="0" strike="noStrike">
                <a:solidFill>
                  <a:srgbClr val="000000"/>
                </a:solidFill>
                <a:latin typeface="Arial"/>
                <a:cs typeface="Arial"/>
              </a:rPr>
              <a:t>O</a:t>
            </a:r>
          </a:p>
          <a:p>
            <a:pPr algn="l" rtl="1">
              <a:defRPr sz="1000"/>
            </a:pPr>
            <a:r>
              <a:rPr lang="en-US" sz="600" b="1" i="0" strike="noStrike">
                <a:solidFill>
                  <a:srgbClr val="000000"/>
                </a:solidFill>
                <a:latin typeface="Arial"/>
                <a:cs typeface="Arial"/>
              </a:rPr>
              <a:t>M</a:t>
            </a:r>
          </a:p>
          <a:p>
            <a:pPr algn="l" rtl="1">
              <a:defRPr sz="1000"/>
            </a:pPr>
            <a:r>
              <a:rPr lang="en-US" sz="600" b="1" i="0" strike="noStrike">
                <a:solidFill>
                  <a:srgbClr val="000000"/>
                </a:solidFill>
                <a:latin typeface="Arial"/>
                <a:cs typeface="Arial"/>
              </a:rPr>
              <a:t>A</a:t>
            </a:r>
          </a:p>
          <a:p>
            <a:pPr algn="l" rtl="1">
              <a:defRPr sz="1000"/>
            </a:pPr>
            <a:r>
              <a:rPr lang="en-US" sz="600" b="1" i="0" strike="noStrike">
                <a:solidFill>
                  <a:srgbClr val="000000"/>
                </a:solidFill>
                <a:latin typeface="Arial"/>
                <a:cs typeface="Arial"/>
              </a:rPr>
              <a:t>T</a:t>
            </a:r>
          </a:p>
          <a:p>
            <a:pPr algn="l" rtl="1">
              <a:defRPr sz="1000"/>
            </a:pPr>
            <a:r>
              <a:rPr lang="en-US" sz="600" b="1" i="0" strike="noStrike">
                <a:solidFill>
                  <a:srgbClr val="000000"/>
                </a:solidFill>
                <a:latin typeface="Arial"/>
                <a:cs typeface="Arial"/>
              </a:rPr>
              <a:t>S</a:t>
            </a:r>
          </a:p>
          <a:p>
            <a:pPr algn="l" rtl="1">
              <a:defRPr sz="1000"/>
            </a:pPr>
            <a:r>
              <a:rPr lang="en-US" sz="600" b="1" i="0" strike="noStrike">
                <a:solidFill>
                  <a:srgbClr val="000000"/>
                </a:solidFill>
                <a:latin typeface="Arial"/>
                <a:cs typeface="Arial"/>
              </a:rPr>
              <a:t>K</a:t>
            </a:r>
          </a:p>
          <a:p>
            <a:pPr algn="l" rtl="1">
              <a:defRPr sz="1000"/>
            </a:pPr>
            <a:r>
              <a:rPr lang="en-US" sz="600" b="1" i="0" strike="noStrike">
                <a:solidFill>
                  <a:srgbClr val="000000"/>
                </a:solidFill>
                <a:latin typeface="Arial"/>
                <a:cs typeface="Arial"/>
              </a:rPr>
              <a:t>E</a:t>
            </a:r>
          </a:p>
          <a:p>
            <a:pPr algn="l" rtl="1">
              <a:defRPr sz="1000"/>
            </a:pPr>
            <a:endParaRPr lang="en-US" sz="600" b="1" i="0" strike="noStrike">
              <a:solidFill>
                <a:srgbClr val="000000"/>
              </a:solidFill>
              <a:latin typeface="Arial"/>
              <a:cs typeface="Arial"/>
            </a:endParaRPr>
          </a:p>
        </xdr:txBody>
      </xdr:sp>
      <xdr:sp macro="" textlink="">
        <xdr:nvSpPr>
          <xdr:cNvPr id="5" name="Text Box 174">
            <a:extLst>
              <a:ext uri="{FF2B5EF4-FFF2-40B4-BE49-F238E27FC236}">
                <a16:creationId xmlns:a16="http://schemas.microsoft.com/office/drawing/2014/main" id="{DEAC5B4B-E4EC-4255-A354-D130A7578127}"/>
              </a:ext>
            </a:extLst>
          </xdr:cNvPr>
          <xdr:cNvSpPr txBox="1">
            <a:spLocks noChangeArrowheads="1"/>
          </xdr:cNvSpPr>
        </xdr:nvSpPr>
        <xdr:spPr bwMode="auto">
          <a:xfrm>
            <a:off x="10924" y="13680"/>
            <a:ext cx="241" cy="2286"/>
          </a:xfrm>
          <a:prstGeom prst="rect">
            <a:avLst/>
          </a:prstGeom>
          <a:noFill/>
          <a:ln w="9525">
            <a:noFill/>
            <a:miter lim="800000"/>
            <a:headEnd/>
            <a:tailEnd/>
          </a:ln>
        </xdr:spPr>
        <xdr:txBody>
          <a:bodyPr vertOverflow="clip" wrap="square" lIns="0" tIns="0" rIns="0" bIns="0" anchor="t" upright="1"/>
          <a:lstStyle/>
          <a:p>
            <a:pPr algn="l" rtl="1">
              <a:defRPr sz="1000"/>
            </a:pPr>
            <a:r>
              <a:rPr lang="en-US" sz="600" b="1" i="0" strike="noStrike">
                <a:solidFill>
                  <a:srgbClr val="CC0000"/>
                </a:solidFill>
                <a:latin typeface="Arial"/>
                <a:cs typeface="Arial"/>
              </a:rPr>
              <a:t>P</a:t>
            </a:r>
          </a:p>
          <a:p>
            <a:pPr algn="l" rtl="1">
              <a:defRPr sz="1000"/>
            </a:pPr>
            <a:r>
              <a:rPr lang="en-US" sz="600" b="1" i="0" strike="noStrike">
                <a:solidFill>
                  <a:srgbClr val="000000"/>
                </a:solidFill>
                <a:latin typeface="Arial"/>
                <a:cs typeface="Arial"/>
              </a:rPr>
              <a:t>R</a:t>
            </a:r>
          </a:p>
          <a:p>
            <a:pPr algn="l" rtl="1">
              <a:defRPr sz="1000"/>
            </a:pPr>
            <a:r>
              <a:rPr lang="en-US" sz="600" b="1" i="0" strike="noStrike">
                <a:solidFill>
                  <a:srgbClr val="000000"/>
                </a:solidFill>
                <a:latin typeface="Arial"/>
                <a:cs typeface="Arial"/>
              </a:rPr>
              <a:t>O</a:t>
            </a:r>
          </a:p>
          <a:p>
            <a:pPr algn="l" rtl="1">
              <a:defRPr sz="1000"/>
            </a:pPr>
            <a:r>
              <a:rPr lang="en-US" sz="600" b="1" i="0" strike="noStrike">
                <a:solidFill>
                  <a:srgbClr val="000000"/>
                </a:solidFill>
                <a:latin typeface="Arial"/>
                <a:cs typeface="Arial"/>
              </a:rPr>
              <a:t>T</a:t>
            </a:r>
          </a:p>
          <a:p>
            <a:pPr algn="l" rtl="1">
              <a:defRPr sz="1000"/>
            </a:pPr>
            <a:r>
              <a:rPr lang="en-US" sz="600" b="1" i="0" strike="noStrike">
                <a:solidFill>
                  <a:srgbClr val="000000"/>
                </a:solidFill>
                <a:latin typeface="Arial"/>
                <a:cs typeface="Arial"/>
              </a:rPr>
              <a:t>U</a:t>
            </a:r>
          </a:p>
          <a:p>
            <a:pPr algn="l" rtl="1">
              <a:defRPr sz="1000"/>
            </a:pPr>
            <a:r>
              <a:rPr lang="en-US" sz="600" b="1" i="0" strike="noStrike">
                <a:solidFill>
                  <a:srgbClr val="000000"/>
                </a:solidFill>
                <a:latin typeface="Arial"/>
                <a:cs typeface="Arial"/>
              </a:rPr>
              <a:t>P</a:t>
            </a:r>
          </a:p>
          <a:p>
            <a:pPr algn="l" rtl="1">
              <a:defRPr sz="1000"/>
            </a:pPr>
            <a:r>
              <a:rPr lang="en-US" sz="600" b="1" i="0" strike="noStrike">
                <a:solidFill>
                  <a:srgbClr val="000000"/>
                </a:solidFill>
                <a:latin typeface="Arial"/>
                <a:cs typeface="Arial"/>
              </a:rPr>
              <a:t>O</a:t>
            </a:r>
          </a:p>
          <a:p>
            <a:pPr algn="l" rtl="1">
              <a:defRPr sz="1000"/>
            </a:pPr>
            <a:r>
              <a:rPr lang="en-US" sz="600" b="1" i="0" strike="noStrike">
                <a:solidFill>
                  <a:srgbClr val="000000"/>
                </a:solidFill>
                <a:latin typeface="Arial"/>
                <a:cs typeface="Arial"/>
              </a:rPr>
              <a:t>Ž</a:t>
            </a:r>
          </a:p>
          <a:p>
            <a:pPr algn="l" rtl="1">
              <a:defRPr sz="1000"/>
            </a:pPr>
            <a:r>
              <a:rPr lang="en-US" sz="600" b="1" i="0" strike="noStrike">
                <a:solidFill>
                  <a:srgbClr val="000000"/>
                </a:solidFill>
                <a:latin typeface="Arial"/>
                <a:cs typeface="Arial"/>
              </a:rPr>
              <a:t>A</a:t>
            </a:r>
          </a:p>
          <a:p>
            <a:pPr algn="l" rtl="1">
              <a:defRPr sz="1000"/>
            </a:pPr>
            <a:r>
              <a:rPr lang="en-US" sz="600" b="1" i="0" strike="noStrike">
                <a:solidFill>
                  <a:srgbClr val="000000"/>
                </a:solidFill>
                <a:latin typeface="Arial"/>
                <a:cs typeface="Arial"/>
              </a:rPr>
              <a:t>R</a:t>
            </a:r>
          </a:p>
          <a:p>
            <a:pPr algn="l" rtl="1">
              <a:defRPr sz="1000"/>
            </a:pPr>
            <a:r>
              <a:rPr lang="en-US" sz="600" b="1" i="0" strike="noStrike">
                <a:solidFill>
                  <a:srgbClr val="000000"/>
                </a:solidFill>
                <a:latin typeface="Arial"/>
                <a:cs typeface="Arial"/>
              </a:rPr>
              <a:t>N</a:t>
            </a:r>
          </a:p>
          <a:p>
            <a:pPr algn="l" rtl="1">
              <a:defRPr sz="1000"/>
            </a:pPr>
            <a:r>
              <a:rPr lang="en-US" sz="600" b="1" i="0" strike="noStrike">
                <a:solidFill>
                  <a:srgbClr val="000000"/>
                </a:solidFill>
                <a:latin typeface="Arial"/>
                <a:cs typeface="Arial"/>
              </a:rPr>
              <a:t>E</a:t>
            </a:r>
            <a:endParaRPr lang="en-US" sz="600" b="1" i="0" strike="noStrike">
              <a:solidFill>
                <a:srgbClr val="000000"/>
              </a:solidFill>
              <a:latin typeface="Times New Roman"/>
              <a:cs typeface="Times New Roman"/>
            </a:endParaRPr>
          </a:p>
          <a:p>
            <a:pPr algn="l" rtl="1">
              <a:defRPr sz="1000"/>
            </a:pPr>
            <a:endParaRPr lang="en-US" sz="600" b="1" i="0" strike="noStrike">
              <a:solidFill>
                <a:srgbClr val="000000"/>
              </a:solidFill>
              <a:latin typeface="Times New Roman"/>
              <a:cs typeface="Times New Roman"/>
            </a:endParaRPr>
          </a:p>
        </xdr:txBody>
      </xdr:sp>
      <xdr:sp macro="" textlink="">
        <xdr:nvSpPr>
          <xdr:cNvPr id="6" name="Text Box 175">
            <a:extLst>
              <a:ext uri="{FF2B5EF4-FFF2-40B4-BE49-F238E27FC236}">
                <a16:creationId xmlns:a16="http://schemas.microsoft.com/office/drawing/2014/main" id="{4B6EF09D-F379-41C6-9305-BFFB01B7C4A0}"/>
              </a:ext>
            </a:extLst>
          </xdr:cNvPr>
          <xdr:cNvSpPr txBox="1">
            <a:spLocks noChangeArrowheads="1"/>
          </xdr:cNvSpPr>
        </xdr:nvSpPr>
        <xdr:spPr bwMode="auto">
          <a:xfrm>
            <a:off x="11150" y="13680"/>
            <a:ext cx="271" cy="2304"/>
          </a:xfrm>
          <a:prstGeom prst="rect">
            <a:avLst/>
          </a:prstGeom>
          <a:noFill/>
          <a:ln w="9525">
            <a:noFill/>
            <a:miter lim="800000"/>
            <a:headEnd/>
            <a:tailEnd/>
          </a:ln>
        </xdr:spPr>
        <xdr:txBody>
          <a:bodyPr vertOverflow="clip" wrap="square" lIns="0" tIns="0" rIns="0" bIns="0" anchor="t" upright="1"/>
          <a:lstStyle/>
          <a:p>
            <a:pPr algn="l" rtl="1">
              <a:defRPr sz="1000"/>
            </a:pPr>
            <a:r>
              <a:rPr lang="en-US" sz="600" b="1" i="0" strike="noStrike">
                <a:solidFill>
                  <a:srgbClr val="CC0000"/>
                </a:solidFill>
                <a:latin typeface="Arial"/>
                <a:cs typeface="Arial"/>
              </a:rPr>
              <a:t>I N</a:t>
            </a:r>
          </a:p>
          <a:p>
            <a:pPr algn="l" rtl="1">
              <a:defRPr sz="1000"/>
            </a:pPr>
            <a:r>
              <a:rPr lang="en-US" sz="600" b="1" i="0" strike="noStrike">
                <a:solidFill>
                  <a:srgbClr val="000000"/>
                </a:solidFill>
                <a:latin typeface="Arial"/>
                <a:cs typeface="Arial"/>
              </a:rPr>
              <a:t>S</a:t>
            </a:r>
          </a:p>
          <a:p>
            <a:pPr algn="l" rtl="1">
              <a:defRPr sz="1000"/>
            </a:pPr>
            <a:r>
              <a:rPr lang="en-US" sz="600" b="1" i="0" strike="noStrike">
                <a:solidFill>
                  <a:srgbClr val="000000"/>
                </a:solidFill>
                <a:latin typeface="Arial"/>
                <a:cs typeface="Arial"/>
              </a:rPr>
              <a:t>T</a:t>
            </a:r>
          </a:p>
          <a:p>
            <a:pPr algn="l" rtl="1">
              <a:defRPr sz="1000"/>
            </a:pPr>
            <a:r>
              <a:rPr lang="en-US" sz="600" b="1" i="0" strike="noStrike">
                <a:solidFill>
                  <a:srgbClr val="000000"/>
                </a:solidFill>
                <a:latin typeface="Arial"/>
                <a:cs typeface="Arial"/>
              </a:rPr>
              <a:t>A</a:t>
            </a:r>
          </a:p>
          <a:p>
            <a:pPr algn="l" rtl="1">
              <a:defRPr sz="1000"/>
            </a:pPr>
            <a:r>
              <a:rPr lang="en-US" sz="600" b="1" i="0" strike="noStrike">
                <a:solidFill>
                  <a:srgbClr val="000000"/>
                </a:solidFill>
                <a:latin typeface="Arial"/>
                <a:cs typeface="Arial"/>
              </a:rPr>
              <a:t>L</a:t>
            </a:r>
          </a:p>
          <a:p>
            <a:pPr algn="l" rtl="1">
              <a:defRPr sz="1000"/>
            </a:pPr>
            <a:r>
              <a:rPr lang="en-US" sz="600" b="1" i="0" strike="noStrike">
                <a:solidFill>
                  <a:srgbClr val="000000"/>
                </a:solidFill>
                <a:latin typeface="Arial"/>
                <a:cs typeface="Arial"/>
              </a:rPr>
              <a:t>A</a:t>
            </a:r>
          </a:p>
          <a:p>
            <a:pPr algn="l" rtl="1">
              <a:defRPr sz="1000"/>
            </a:pPr>
            <a:r>
              <a:rPr lang="en-US" sz="600" b="1" i="0" strike="noStrike">
                <a:solidFill>
                  <a:srgbClr val="000000"/>
                </a:solidFill>
                <a:latin typeface="Arial"/>
                <a:cs typeface="Arial"/>
              </a:rPr>
              <a:t>C</a:t>
            </a:r>
          </a:p>
          <a:p>
            <a:pPr algn="l" rtl="1">
              <a:defRPr sz="1000"/>
            </a:pPr>
            <a:r>
              <a:rPr lang="en-US" sz="600" b="1" i="0" strike="noStrike">
                <a:solidFill>
                  <a:srgbClr val="000000"/>
                </a:solidFill>
                <a:latin typeface="Arial"/>
                <a:cs typeface="Arial"/>
              </a:rPr>
              <a:t>I</a:t>
            </a:r>
          </a:p>
          <a:p>
            <a:pPr algn="l" rtl="1">
              <a:defRPr sz="1000"/>
            </a:pPr>
            <a:r>
              <a:rPr lang="en-US" sz="600" b="1" i="0" strike="noStrike">
                <a:solidFill>
                  <a:srgbClr val="000000"/>
                </a:solidFill>
                <a:latin typeface="Arial"/>
                <a:cs typeface="Arial"/>
              </a:rPr>
              <a:t>J</a:t>
            </a:r>
          </a:p>
          <a:p>
            <a:pPr algn="l" rtl="1">
              <a:defRPr sz="1000"/>
            </a:pPr>
            <a:r>
              <a:rPr lang="en-US" sz="600" b="1" i="0" strike="noStrike">
                <a:solidFill>
                  <a:srgbClr val="000000"/>
                </a:solidFill>
                <a:latin typeface="Arial"/>
                <a:cs typeface="Arial"/>
              </a:rPr>
              <a:t>E</a:t>
            </a:r>
          </a:p>
          <a:p>
            <a:pPr algn="l" rtl="1">
              <a:defRPr sz="1000"/>
            </a:pPr>
            <a:endParaRPr lang="en-US" sz="600" b="1" i="0" strike="noStrike">
              <a:solidFill>
                <a:srgbClr val="000000"/>
              </a:solidFill>
              <a:latin typeface="Arial"/>
              <a:cs typeface="Arial"/>
            </a:endParaRPr>
          </a:p>
        </xdr:txBody>
      </xdr:sp>
      <xdr:sp macro="" textlink="">
        <xdr:nvSpPr>
          <xdr:cNvPr id="7" name="Rectangle 176">
            <a:extLst>
              <a:ext uri="{FF2B5EF4-FFF2-40B4-BE49-F238E27FC236}">
                <a16:creationId xmlns:a16="http://schemas.microsoft.com/office/drawing/2014/main" id="{86BC0440-D8D6-4A95-95CE-E26AA3E477E2}"/>
              </a:ext>
            </a:extLst>
          </xdr:cNvPr>
          <xdr:cNvSpPr>
            <a:spLocks noChangeArrowheads="1"/>
          </xdr:cNvSpPr>
        </xdr:nvSpPr>
        <xdr:spPr bwMode="auto">
          <a:xfrm>
            <a:off x="10653" y="13624"/>
            <a:ext cx="814" cy="2416"/>
          </a:xfrm>
          <a:prstGeom prst="rect">
            <a:avLst/>
          </a:prstGeom>
          <a:noFill/>
          <a:ln w="19050">
            <a:solidFill>
              <a:srgbClr val="CC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742950</xdr:colOff>
      <xdr:row>53</xdr:row>
      <xdr:rowOff>19050</xdr:rowOff>
    </xdr:from>
    <xdr:to>
      <xdr:col>5</xdr:col>
      <xdr:colOff>1057275</xdr:colOff>
      <xdr:row>56</xdr:row>
      <xdr:rowOff>0</xdr:rowOff>
    </xdr:to>
    <xdr:pic>
      <xdr:nvPicPr>
        <xdr:cNvPr id="8" name="Picture 177" descr="ISO_9001">
          <a:extLst>
            <a:ext uri="{FF2B5EF4-FFF2-40B4-BE49-F238E27FC236}">
              <a16:creationId xmlns:a16="http://schemas.microsoft.com/office/drawing/2014/main" id="{DB12B9BE-6EB7-4741-B534-53E10F13380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7300" y="9486900"/>
          <a:ext cx="11049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5</xdr:row>
      <xdr:rowOff>9525</xdr:rowOff>
    </xdr:from>
    <xdr:to>
      <xdr:col>5</xdr:col>
      <xdr:colOff>1009650</xdr:colOff>
      <xdr:row>5</xdr:row>
      <xdr:rowOff>9525</xdr:rowOff>
    </xdr:to>
    <xdr:cxnSp macro="">
      <xdr:nvCxnSpPr>
        <xdr:cNvPr id="9" name="Straight Connector 22">
          <a:extLst>
            <a:ext uri="{FF2B5EF4-FFF2-40B4-BE49-F238E27FC236}">
              <a16:creationId xmlns:a16="http://schemas.microsoft.com/office/drawing/2014/main" id="{E0941238-F885-4E41-98D6-20D820E9587B}"/>
            </a:ext>
          </a:extLst>
        </xdr:cNvPr>
        <xdr:cNvCxnSpPr>
          <a:cxnSpLocks noChangeShapeType="1"/>
        </xdr:cNvCxnSpPr>
      </xdr:nvCxnSpPr>
      <xdr:spPr bwMode="auto">
        <a:xfrm>
          <a:off x="19050" y="819150"/>
          <a:ext cx="6143625" cy="0"/>
        </a:xfrm>
        <a:prstGeom prst="line">
          <a:avLst/>
        </a:prstGeom>
        <a:noFill/>
        <a:ln w="15875" algn="ctr">
          <a:solidFill>
            <a:srgbClr val="C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xdr:colOff>
      <xdr:row>55</xdr:row>
      <xdr:rowOff>0</xdr:rowOff>
    </xdr:from>
    <xdr:to>
      <xdr:col>4</xdr:col>
      <xdr:colOff>676275</xdr:colOff>
      <xdr:row>55</xdr:row>
      <xdr:rowOff>0</xdr:rowOff>
    </xdr:to>
    <xdr:cxnSp macro="">
      <xdr:nvCxnSpPr>
        <xdr:cNvPr id="10" name="Straight Connector 24">
          <a:extLst>
            <a:ext uri="{FF2B5EF4-FFF2-40B4-BE49-F238E27FC236}">
              <a16:creationId xmlns:a16="http://schemas.microsoft.com/office/drawing/2014/main" id="{0963884B-B299-42CA-BAB6-4E775646E3E5}"/>
            </a:ext>
          </a:extLst>
        </xdr:cNvPr>
        <xdr:cNvCxnSpPr>
          <a:cxnSpLocks noChangeShapeType="1"/>
        </xdr:cNvCxnSpPr>
      </xdr:nvCxnSpPr>
      <xdr:spPr bwMode="auto">
        <a:xfrm>
          <a:off x="28575" y="9791700"/>
          <a:ext cx="4972050" cy="0"/>
        </a:xfrm>
        <a:prstGeom prst="line">
          <a:avLst/>
        </a:prstGeom>
        <a:noFill/>
        <a:ln w="15875" algn="ctr">
          <a:solidFill>
            <a:srgbClr val="C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123825</xdr:colOff>
      <xdr:row>25</xdr:row>
      <xdr:rowOff>0</xdr:rowOff>
    </xdr:from>
    <xdr:to>
      <xdr:col>5</xdr:col>
      <xdr:colOff>923925</xdr:colOff>
      <xdr:row>30</xdr:row>
      <xdr:rowOff>219075</xdr:rowOff>
    </xdr:to>
    <xdr:sp macro="" textlink="">
      <xdr:nvSpPr>
        <xdr:cNvPr id="11" name="Rectangle 25">
          <a:extLst>
            <a:ext uri="{FF2B5EF4-FFF2-40B4-BE49-F238E27FC236}">
              <a16:creationId xmlns:a16="http://schemas.microsoft.com/office/drawing/2014/main" id="{DF0AF3E2-1164-408F-9646-29146DA9AB86}"/>
            </a:ext>
          </a:extLst>
        </xdr:cNvPr>
        <xdr:cNvSpPr>
          <a:spLocks noChangeArrowheads="1"/>
        </xdr:cNvSpPr>
      </xdr:nvSpPr>
      <xdr:spPr bwMode="auto">
        <a:xfrm>
          <a:off x="123825" y="4867275"/>
          <a:ext cx="5953125" cy="1028700"/>
        </a:xfrm>
        <a:prstGeom prst="rect">
          <a:avLst/>
        </a:prstGeom>
        <a:noFill/>
        <a:ln w="15875"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I788"/>
  <sheetViews>
    <sheetView view="pageBreakPreview" topLeftCell="A10" zoomScaleNormal="100" zoomScaleSheetLayoutView="100" zoomScalePageLayoutView="90" workbookViewId="0">
      <selection activeCell="B9" sqref="B9:C10"/>
    </sheetView>
  </sheetViews>
  <sheetFormatPr defaultColWidth="9.140625" defaultRowHeight="15"/>
  <cols>
    <col min="1" max="1" width="16.85546875" style="9" customWidth="1"/>
    <col min="2" max="2" width="9.140625" style="15"/>
    <col min="3" max="3" width="61.7109375" style="17" customWidth="1"/>
    <col min="4" max="4" width="9.140625" style="16"/>
    <col min="5" max="5" width="9.140625" style="40"/>
    <col min="6" max="7" width="9.140625" style="19"/>
    <col min="8" max="16384" width="9.140625" style="9"/>
  </cols>
  <sheetData>
    <row r="1" spans="1:7" ht="154.5" customHeight="1">
      <c r="A1" s="90"/>
      <c r="B1" s="91"/>
      <c r="C1" s="92"/>
    </row>
    <row r="2" spans="1:7" ht="15" customHeight="1">
      <c r="A2" s="1255" t="s">
        <v>175</v>
      </c>
      <c r="B2" s="1257" t="s">
        <v>153</v>
      </c>
      <c r="C2" s="1252"/>
    </row>
    <row r="3" spans="1:7" ht="38.25" customHeight="1">
      <c r="A3" s="1256"/>
      <c r="B3" s="1258"/>
      <c r="C3" s="1254"/>
    </row>
    <row r="4" spans="1:7" ht="30" customHeight="1">
      <c r="A4" s="103" t="s">
        <v>137</v>
      </c>
      <c r="B4" s="1251" t="s">
        <v>192</v>
      </c>
      <c r="C4" s="1252"/>
    </row>
    <row r="5" spans="1:7" ht="30" customHeight="1">
      <c r="A5" s="104" t="s">
        <v>138</v>
      </c>
      <c r="B5" s="1253" t="s">
        <v>193</v>
      </c>
      <c r="C5" s="1254"/>
    </row>
    <row r="6" spans="1:7" ht="67.5" customHeight="1">
      <c r="A6" s="102" t="s">
        <v>139</v>
      </c>
      <c r="B6" s="1259" t="s">
        <v>147</v>
      </c>
      <c r="C6" s="1260"/>
    </row>
    <row r="7" spans="1:7" ht="98.25" customHeight="1">
      <c r="A7" s="102" t="s">
        <v>140</v>
      </c>
      <c r="B7" s="1261" t="s">
        <v>190</v>
      </c>
      <c r="C7" s="1262"/>
    </row>
    <row r="8" spans="1:7" ht="33.75" customHeight="1">
      <c r="A8" s="102" t="s">
        <v>141</v>
      </c>
      <c r="B8" s="1263" t="s">
        <v>191</v>
      </c>
      <c r="C8" s="1264"/>
    </row>
    <row r="9" spans="1:7" ht="15" customHeight="1">
      <c r="A9" s="1272" t="s">
        <v>160</v>
      </c>
      <c r="B9" s="1265" t="s">
        <v>148</v>
      </c>
      <c r="C9" s="1266"/>
    </row>
    <row r="10" spans="1:7" ht="38.25" customHeight="1">
      <c r="A10" s="1273"/>
      <c r="B10" s="1267"/>
      <c r="C10" s="1268"/>
    </row>
    <row r="11" spans="1:7" ht="40.5" customHeight="1">
      <c r="A11" s="102" t="s">
        <v>142</v>
      </c>
      <c r="B11" s="1269" t="s">
        <v>149</v>
      </c>
      <c r="C11" s="1264"/>
    </row>
    <row r="12" spans="1:7" ht="37.5" customHeight="1">
      <c r="A12" s="102" t="s">
        <v>143</v>
      </c>
      <c r="B12" s="1270" t="s">
        <v>494</v>
      </c>
      <c r="C12" s="1271"/>
    </row>
    <row r="13" spans="1:7" ht="41.25" customHeight="1">
      <c r="A13" s="102" t="s">
        <v>144</v>
      </c>
      <c r="B13" s="1274" t="s">
        <v>150</v>
      </c>
      <c r="C13" s="1275"/>
      <c r="D13" s="18"/>
      <c r="E13" s="18"/>
      <c r="F13" s="18"/>
      <c r="G13" s="18"/>
    </row>
    <row r="14" spans="1:7" ht="41.25" customHeight="1">
      <c r="A14" s="102" t="s">
        <v>145</v>
      </c>
      <c r="B14" s="1274" t="s">
        <v>151</v>
      </c>
      <c r="C14" s="1275"/>
      <c r="D14" s="18"/>
      <c r="E14" s="18"/>
      <c r="F14" s="18"/>
      <c r="G14" s="18"/>
    </row>
    <row r="15" spans="1:7" ht="41.25" customHeight="1">
      <c r="A15" s="102" t="s">
        <v>146</v>
      </c>
      <c r="B15" s="1249" t="s">
        <v>152</v>
      </c>
      <c r="C15" s="1250"/>
    </row>
    <row r="16" spans="1:7">
      <c r="B16" s="11"/>
    </row>
    <row r="17" spans="1:9">
      <c r="B17" s="11"/>
    </row>
    <row r="18" spans="1:9">
      <c r="B18" s="11"/>
    </row>
    <row r="19" spans="1:9">
      <c r="B19" s="11"/>
    </row>
    <row r="20" spans="1:9">
      <c r="B20" s="11"/>
    </row>
    <row r="21" spans="1:9">
      <c r="B21" s="11"/>
    </row>
    <row r="23" spans="1:9">
      <c r="B23" s="10"/>
    </row>
    <row r="24" spans="1:9">
      <c r="B24" s="12"/>
      <c r="C24" s="1"/>
      <c r="D24" s="41"/>
      <c r="E24" s="42"/>
      <c r="F24" s="20"/>
      <c r="G24" s="20"/>
      <c r="H24" s="5"/>
      <c r="I24" s="5"/>
    </row>
    <row r="25" spans="1:9">
      <c r="A25" s="36"/>
      <c r="B25" s="21"/>
      <c r="C25" s="22"/>
      <c r="D25" s="43"/>
      <c r="E25" s="44"/>
      <c r="F25" s="23"/>
      <c r="G25" s="23"/>
      <c r="H25" s="5"/>
      <c r="I25" s="5"/>
    </row>
    <row r="26" spans="1:9">
      <c r="A26" s="36"/>
      <c r="B26" s="21"/>
      <c r="C26" s="22"/>
      <c r="D26" s="43"/>
      <c r="E26" s="44"/>
      <c r="F26" s="23"/>
      <c r="G26" s="23"/>
      <c r="H26" s="5"/>
      <c r="I26" s="5"/>
    </row>
    <row r="27" spans="1:9">
      <c r="A27" s="36"/>
      <c r="B27" s="21"/>
      <c r="C27" s="22"/>
      <c r="D27" s="43"/>
      <c r="E27" s="44"/>
      <c r="F27" s="23"/>
      <c r="G27" s="23"/>
      <c r="H27" s="5"/>
      <c r="I27" s="5"/>
    </row>
    <row r="28" spans="1:9">
      <c r="A28" s="36"/>
      <c r="B28" s="24"/>
      <c r="C28" s="25"/>
      <c r="D28" s="45"/>
      <c r="E28" s="46"/>
      <c r="F28" s="26"/>
      <c r="G28" s="26"/>
      <c r="H28" s="6"/>
      <c r="I28" s="6"/>
    </row>
    <row r="29" spans="1:9">
      <c r="A29" s="36"/>
      <c r="B29" s="24"/>
      <c r="C29" s="25"/>
      <c r="D29" s="45"/>
      <c r="E29" s="46"/>
      <c r="F29" s="26"/>
      <c r="G29" s="26"/>
      <c r="H29" s="6"/>
      <c r="I29" s="6"/>
    </row>
    <row r="30" spans="1:9" ht="15" customHeight="1">
      <c r="A30" s="36"/>
      <c r="B30" s="24"/>
      <c r="C30" s="25"/>
      <c r="D30" s="45"/>
      <c r="E30" s="46"/>
      <c r="F30" s="26"/>
      <c r="G30" s="26"/>
      <c r="H30" s="6"/>
      <c r="I30" s="6"/>
    </row>
    <row r="31" spans="1:9">
      <c r="A31" s="36"/>
      <c r="B31" s="24"/>
      <c r="C31" s="25"/>
      <c r="D31" s="45"/>
      <c r="E31" s="46"/>
      <c r="F31" s="26"/>
      <c r="G31" s="26"/>
      <c r="H31" s="6"/>
      <c r="I31" s="6"/>
    </row>
    <row r="32" spans="1:9">
      <c r="A32" s="36"/>
      <c r="B32" s="24"/>
      <c r="C32" s="25"/>
      <c r="D32" s="43"/>
      <c r="E32" s="44"/>
      <c r="F32" s="23"/>
      <c r="G32" s="23"/>
      <c r="H32" s="5"/>
      <c r="I32" s="5"/>
    </row>
    <row r="33" spans="1:9">
      <c r="A33" s="36"/>
      <c r="B33" s="24"/>
      <c r="C33" s="25"/>
      <c r="D33" s="45"/>
      <c r="E33" s="46"/>
      <c r="F33" s="26"/>
      <c r="G33" s="26"/>
      <c r="H33" s="6"/>
      <c r="I33" s="6"/>
    </row>
    <row r="34" spans="1:9">
      <c r="A34" s="36"/>
      <c r="B34" s="24"/>
      <c r="C34" s="25"/>
      <c r="D34" s="45"/>
      <c r="E34" s="46"/>
      <c r="F34" s="26"/>
      <c r="G34" s="26"/>
      <c r="H34" s="6"/>
      <c r="I34" s="6"/>
    </row>
    <row r="35" spans="1:9">
      <c r="A35" s="36"/>
      <c r="B35" s="24"/>
      <c r="C35" s="25"/>
      <c r="D35" s="45"/>
      <c r="E35" s="46"/>
      <c r="F35" s="26"/>
      <c r="G35" s="26"/>
      <c r="H35" s="6"/>
      <c r="I35" s="6"/>
    </row>
    <row r="36" spans="1:9">
      <c r="A36" s="36"/>
      <c r="B36" s="24"/>
      <c r="C36" s="25"/>
      <c r="D36" s="45"/>
      <c r="E36" s="46"/>
      <c r="F36" s="26"/>
      <c r="G36" s="26"/>
      <c r="H36" s="6"/>
      <c r="I36" s="6"/>
    </row>
    <row r="37" spans="1:9">
      <c r="A37" s="36"/>
      <c r="B37" s="24"/>
      <c r="C37" s="25"/>
      <c r="D37" s="45"/>
      <c r="E37" s="46"/>
      <c r="F37" s="26"/>
      <c r="G37" s="26"/>
      <c r="H37" s="6"/>
      <c r="I37" s="6"/>
    </row>
    <row r="38" spans="1:9">
      <c r="A38" s="36"/>
      <c r="B38" s="24"/>
      <c r="C38" s="25"/>
      <c r="D38" s="45"/>
      <c r="E38" s="46"/>
      <c r="F38" s="26"/>
      <c r="G38" s="26"/>
      <c r="H38" s="6"/>
      <c r="I38" s="6"/>
    </row>
    <row r="39" spans="1:9">
      <c r="A39" s="36"/>
      <c r="B39" s="24"/>
      <c r="C39" s="25"/>
      <c r="D39" s="45"/>
      <c r="E39" s="46"/>
      <c r="F39" s="26"/>
      <c r="G39" s="26"/>
      <c r="H39" s="6"/>
      <c r="I39" s="6"/>
    </row>
    <row r="40" spans="1:9" ht="15" customHeight="1">
      <c r="A40" s="36"/>
      <c r="B40" s="24"/>
      <c r="C40" s="25"/>
      <c r="D40" s="45"/>
      <c r="E40" s="46"/>
      <c r="F40" s="26"/>
      <c r="G40" s="26"/>
      <c r="H40" s="6"/>
      <c r="I40" s="6"/>
    </row>
    <row r="41" spans="1:9">
      <c r="A41" s="36"/>
      <c r="B41" s="24"/>
      <c r="C41" s="25"/>
      <c r="D41" s="45"/>
      <c r="E41" s="46"/>
      <c r="F41" s="26"/>
      <c r="G41" s="26"/>
      <c r="H41" s="6"/>
      <c r="I41" s="6"/>
    </row>
    <row r="42" spans="1:9">
      <c r="A42" s="36"/>
      <c r="B42" s="24"/>
      <c r="C42" s="25"/>
      <c r="D42" s="45"/>
      <c r="E42" s="46"/>
      <c r="F42" s="26"/>
      <c r="G42" s="26"/>
      <c r="H42" s="6"/>
      <c r="I42" s="6"/>
    </row>
    <row r="43" spans="1:9">
      <c r="A43" s="36"/>
      <c r="B43" s="24"/>
      <c r="C43" s="25"/>
      <c r="D43" s="45"/>
      <c r="E43" s="46"/>
      <c r="F43" s="26"/>
      <c r="G43" s="26"/>
      <c r="H43" s="6"/>
      <c r="I43" s="6"/>
    </row>
    <row r="44" spans="1:9" ht="15.75" customHeight="1">
      <c r="A44" s="36"/>
      <c r="B44" s="24"/>
      <c r="C44" s="25"/>
      <c r="D44" s="45"/>
      <c r="E44" s="46"/>
      <c r="F44" s="26"/>
      <c r="G44" s="26"/>
      <c r="H44" s="6"/>
      <c r="I44" s="6"/>
    </row>
    <row r="45" spans="1:9">
      <c r="A45" s="36"/>
      <c r="B45" s="24"/>
      <c r="C45" s="25"/>
      <c r="D45" s="45"/>
      <c r="E45" s="46"/>
      <c r="F45" s="26"/>
      <c r="G45" s="26"/>
      <c r="H45" s="6"/>
      <c r="I45" s="6"/>
    </row>
    <row r="46" spans="1:9">
      <c r="A46" s="36"/>
      <c r="B46" s="24"/>
      <c r="C46" s="25"/>
      <c r="D46" s="45"/>
      <c r="E46" s="46"/>
      <c r="F46" s="26"/>
      <c r="G46" s="26"/>
      <c r="H46" s="6"/>
      <c r="I46" s="6"/>
    </row>
    <row r="47" spans="1:9">
      <c r="A47" s="36"/>
      <c r="B47" s="24"/>
      <c r="C47" s="25"/>
      <c r="D47" s="45"/>
      <c r="E47" s="46"/>
      <c r="F47" s="26"/>
      <c r="G47" s="26"/>
      <c r="H47" s="6"/>
      <c r="I47" s="6"/>
    </row>
    <row r="48" spans="1:9">
      <c r="A48" s="36"/>
      <c r="B48" s="24"/>
      <c r="C48" s="25"/>
      <c r="D48" s="45"/>
      <c r="E48" s="46"/>
      <c r="F48" s="26"/>
      <c r="G48" s="26"/>
      <c r="H48" s="6"/>
      <c r="I48" s="6"/>
    </row>
    <row r="49" spans="1:9">
      <c r="A49" s="36"/>
      <c r="B49" s="24"/>
      <c r="C49" s="25"/>
      <c r="D49" s="45"/>
      <c r="E49" s="46"/>
      <c r="F49" s="26"/>
      <c r="G49" s="26"/>
      <c r="H49" s="6"/>
      <c r="I49" s="6"/>
    </row>
    <row r="50" spans="1:9">
      <c r="A50" s="36"/>
      <c r="B50" s="24"/>
      <c r="C50" s="25"/>
      <c r="D50" s="45"/>
      <c r="E50" s="46"/>
      <c r="F50" s="26"/>
      <c r="G50" s="26"/>
      <c r="H50" s="6"/>
      <c r="I50" s="6"/>
    </row>
    <row r="51" spans="1:9">
      <c r="A51" s="36"/>
      <c r="B51" s="24"/>
      <c r="C51" s="25"/>
      <c r="D51" s="45"/>
      <c r="E51" s="46"/>
      <c r="F51" s="26"/>
      <c r="G51" s="26"/>
      <c r="H51" s="6"/>
      <c r="I51" s="6"/>
    </row>
    <row r="52" spans="1:9">
      <c r="A52" s="36"/>
      <c r="B52" s="24"/>
      <c r="C52" s="25"/>
      <c r="D52" s="45"/>
      <c r="E52" s="46"/>
      <c r="F52" s="26"/>
      <c r="G52" s="26"/>
      <c r="H52" s="6"/>
      <c r="I52" s="6"/>
    </row>
    <row r="53" spans="1:9">
      <c r="A53" s="36"/>
      <c r="B53" s="24"/>
      <c r="C53" s="25"/>
      <c r="D53" s="45"/>
      <c r="E53" s="46"/>
      <c r="F53" s="26"/>
      <c r="G53" s="26"/>
      <c r="H53" s="6"/>
      <c r="I53" s="6"/>
    </row>
    <row r="54" spans="1:9">
      <c r="A54" s="36"/>
      <c r="B54" s="24"/>
      <c r="C54" s="25"/>
      <c r="D54" s="45"/>
      <c r="E54" s="46"/>
      <c r="F54" s="26"/>
      <c r="G54" s="26"/>
      <c r="H54" s="6"/>
      <c r="I54" s="6"/>
    </row>
    <row r="55" spans="1:9">
      <c r="A55" s="36"/>
      <c r="B55" s="24"/>
      <c r="C55" s="25"/>
      <c r="D55" s="45"/>
      <c r="E55" s="46"/>
      <c r="F55" s="26"/>
      <c r="G55" s="26"/>
      <c r="H55" s="6"/>
      <c r="I55" s="6"/>
    </row>
    <row r="56" spans="1:9">
      <c r="A56" s="36"/>
      <c r="B56" s="24"/>
      <c r="C56" s="25"/>
      <c r="D56" s="45"/>
      <c r="E56" s="46"/>
      <c r="F56" s="26"/>
      <c r="G56" s="26"/>
      <c r="H56" s="6"/>
      <c r="I56" s="6"/>
    </row>
    <row r="57" spans="1:9">
      <c r="A57" s="36"/>
      <c r="B57" s="24"/>
      <c r="C57" s="25"/>
      <c r="D57" s="45"/>
      <c r="E57" s="46"/>
      <c r="F57" s="26"/>
      <c r="G57" s="26"/>
      <c r="H57" s="6"/>
      <c r="I57" s="6"/>
    </row>
    <row r="58" spans="1:9">
      <c r="A58" s="36"/>
      <c r="B58" s="24"/>
      <c r="C58" s="25"/>
      <c r="D58" s="45"/>
      <c r="E58" s="46"/>
      <c r="F58" s="26"/>
      <c r="G58" s="26"/>
      <c r="H58" s="6"/>
      <c r="I58" s="6"/>
    </row>
    <row r="59" spans="1:9">
      <c r="A59" s="36"/>
      <c r="B59" s="24"/>
      <c r="C59" s="25"/>
      <c r="D59" s="45"/>
      <c r="E59" s="46"/>
      <c r="F59" s="26"/>
      <c r="G59" s="26"/>
      <c r="H59" s="6"/>
      <c r="I59" s="6"/>
    </row>
    <row r="60" spans="1:9">
      <c r="A60" s="36"/>
      <c r="B60" s="24"/>
      <c r="C60" s="25"/>
      <c r="D60" s="45"/>
      <c r="E60" s="46"/>
      <c r="F60" s="26"/>
      <c r="G60" s="26"/>
      <c r="H60" s="6"/>
      <c r="I60" s="6"/>
    </row>
    <row r="61" spans="1:9">
      <c r="A61" s="36"/>
      <c r="B61" s="24"/>
      <c r="C61" s="25"/>
      <c r="D61" s="45"/>
      <c r="E61" s="46"/>
      <c r="F61" s="26"/>
      <c r="G61" s="26"/>
      <c r="H61" s="6"/>
      <c r="I61" s="6"/>
    </row>
    <row r="62" spans="1:9">
      <c r="A62" s="36"/>
      <c r="B62" s="24"/>
      <c r="C62" s="25"/>
      <c r="D62" s="45"/>
      <c r="E62" s="46"/>
      <c r="F62" s="26"/>
      <c r="G62" s="26"/>
      <c r="H62" s="6"/>
      <c r="I62" s="6"/>
    </row>
    <row r="63" spans="1:9">
      <c r="A63" s="36"/>
      <c r="B63" s="24"/>
      <c r="C63" s="25"/>
      <c r="D63" s="45"/>
      <c r="E63" s="46"/>
      <c r="F63" s="26"/>
      <c r="G63" s="26"/>
      <c r="H63" s="6"/>
      <c r="I63" s="6"/>
    </row>
    <row r="64" spans="1:9">
      <c r="A64" s="36"/>
      <c r="B64" s="24"/>
      <c r="C64" s="25"/>
      <c r="D64" s="45"/>
      <c r="E64" s="46"/>
      <c r="F64" s="26"/>
      <c r="G64" s="26"/>
      <c r="H64" s="6"/>
      <c r="I64" s="6"/>
    </row>
    <row r="65" spans="1:9">
      <c r="A65" s="36"/>
      <c r="B65" s="24"/>
      <c r="C65" s="25"/>
      <c r="D65" s="45"/>
      <c r="E65" s="46"/>
      <c r="F65" s="26"/>
      <c r="G65" s="26"/>
      <c r="H65" s="6"/>
      <c r="I65" s="6"/>
    </row>
    <row r="66" spans="1:9">
      <c r="A66" s="36"/>
      <c r="B66" s="24"/>
      <c r="C66" s="25"/>
      <c r="D66" s="45"/>
      <c r="E66" s="46"/>
      <c r="F66" s="26"/>
      <c r="G66" s="26"/>
      <c r="H66" s="6"/>
      <c r="I66" s="6"/>
    </row>
    <row r="67" spans="1:9">
      <c r="A67" s="36"/>
      <c r="B67" s="24"/>
      <c r="C67" s="25"/>
      <c r="D67" s="45"/>
      <c r="E67" s="46"/>
      <c r="F67" s="26"/>
      <c r="G67" s="26"/>
      <c r="H67" s="6"/>
      <c r="I67" s="6"/>
    </row>
    <row r="68" spans="1:9">
      <c r="A68" s="36"/>
      <c r="B68" s="21"/>
      <c r="C68" s="22"/>
      <c r="D68" s="43"/>
      <c r="E68" s="44"/>
      <c r="F68" s="23"/>
      <c r="G68" s="23"/>
      <c r="H68" s="5"/>
      <c r="I68" s="5"/>
    </row>
    <row r="69" spans="1:9">
      <c r="A69" s="36"/>
      <c r="B69" s="24"/>
      <c r="C69" s="25"/>
      <c r="D69" s="45"/>
      <c r="E69" s="46"/>
      <c r="F69" s="26"/>
      <c r="G69" s="26"/>
      <c r="H69" s="6"/>
      <c r="I69" s="6"/>
    </row>
    <row r="70" spans="1:9">
      <c r="A70" s="36"/>
      <c r="B70" s="24"/>
      <c r="C70" s="25"/>
      <c r="D70" s="45"/>
      <c r="E70" s="46"/>
      <c r="F70" s="26"/>
      <c r="G70" s="26"/>
      <c r="H70" s="6"/>
      <c r="I70" s="6"/>
    </row>
    <row r="71" spans="1:9">
      <c r="A71" s="36"/>
      <c r="B71" s="24"/>
      <c r="C71" s="25"/>
      <c r="D71" s="45"/>
      <c r="E71" s="46"/>
      <c r="F71" s="26"/>
      <c r="G71" s="26"/>
      <c r="H71" s="6"/>
      <c r="I71" s="6"/>
    </row>
    <row r="72" spans="1:9">
      <c r="A72" s="36"/>
      <c r="B72" s="24"/>
      <c r="C72" s="25"/>
      <c r="D72" s="45"/>
      <c r="E72" s="46"/>
      <c r="F72" s="26"/>
      <c r="G72" s="26"/>
      <c r="H72" s="6"/>
      <c r="I72" s="6"/>
    </row>
    <row r="73" spans="1:9">
      <c r="A73" s="36"/>
      <c r="B73" s="24"/>
      <c r="C73" s="25"/>
      <c r="D73" s="45"/>
      <c r="E73" s="46"/>
      <c r="F73" s="26"/>
      <c r="G73" s="26"/>
      <c r="H73" s="6"/>
      <c r="I73" s="6"/>
    </row>
    <row r="74" spans="1:9">
      <c r="A74" s="36"/>
      <c r="B74" s="24"/>
      <c r="C74" s="25"/>
      <c r="D74" s="45"/>
      <c r="E74" s="46"/>
      <c r="F74" s="26"/>
      <c r="G74" s="26"/>
      <c r="H74" s="6"/>
      <c r="I74" s="6"/>
    </row>
    <row r="75" spans="1:9">
      <c r="A75" s="36"/>
      <c r="B75" s="24"/>
      <c r="C75" s="25"/>
      <c r="D75" s="45"/>
      <c r="E75" s="46"/>
      <c r="F75" s="26"/>
      <c r="G75" s="26"/>
      <c r="H75" s="6"/>
      <c r="I75" s="6"/>
    </row>
    <row r="76" spans="1:9">
      <c r="A76" s="36"/>
      <c r="B76" s="24"/>
      <c r="C76" s="25"/>
      <c r="D76" s="45"/>
      <c r="E76" s="46"/>
      <c r="F76" s="26"/>
      <c r="G76" s="26"/>
      <c r="H76" s="6"/>
      <c r="I76" s="6"/>
    </row>
    <row r="77" spans="1:9">
      <c r="A77" s="36"/>
      <c r="B77" s="24"/>
      <c r="C77" s="25"/>
      <c r="D77" s="45"/>
      <c r="E77" s="46"/>
      <c r="F77" s="26"/>
      <c r="G77" s="26"/>
      <c r="H77" s="6"/>
      <c r="I77" s="6"/>
    </row>
    <row r="78" spans="1:9">
      <c r="A78" s="36"/>
      <c r="B78" s="24"/>
      <c r="C78" s="25"/>
      <c r="D78" s="45"/>
      <c r="E78" s="46"/>
      <c r="F78" s="26"/>
      <c r="G78" s="26"/>
      <c r="H78" s="6"/>
      <c r="I78" s="6"/>
    </row>
    <row r="79" spans="1:9" ht="52.5" customHeight="1">
      <c r="A79" s="36"/>
      <c r="B79" s="24"/>
      <c r="C79" s="25"/>
      <c r="D79" s="45"/>
      <c r="E79" s="46"/>
      <c r="F79" s="26"/>
      <c r="G79" s="26"/>
      <c r="H79" s="6"/>
      <c r="I79" s="6"/>
    </row>
    <row r="80" spans="1:9">
      <c r="A80" s="36"/>
      <c r="B80" s="24"/>
      <c r="C80" s="25"/>
      <c r="D80" s="45"/>
      <c r="E80" s="46"/>
      <c r="F80" s="26"/>
      <c r="G80" s="26"/>
      <c r="H80" s="6"/>
      <c r="I80" s="6"/>
    </row>
    <row r="81" spans="1:9">
      <c r="A81" s="36"/>
      <c r="B81" s="24"/>
      <c r="C81" s="25"/>
      <c r="D81" s="45"/>
      <c r="E81" s="46"/>
      <c r="F81" s="26"/>
      <c r="G81" s="26"/>
      <c r="H81" s="6"/>
      <c r="I81" s="6"/>
    </row>
    <row r="82" spans="1:9">
      <c r="A82" s="36"/>
      <c r="B82" s="24"/>
      <c r="C82" s="25"/>
      <c r="D82" s="45"/>
      <c r="E82" s="46"/>
      <c r="F82" s="26"/>
      <c r="G82" s="26"/>
      <c r="H82" s="6"/>
      <c r="I82" s="6"/>
    </row>
    <row r="83" spans="1:9">
      <c r="A83" s="36"/>
      <c r="B83" s="24"/>
      <c r="C83" s="25"/>
      <c r="D83" s="45"/>
      <c r="E83" s="46"/>
      <c r="F83" s="26"/>
      <c r="G83" s="26"/>
      <c r="H83" s="6"/>
      <c r="I83" s="6"/>
    </row>
    <row r="84" spans="1:9">
      <c r="A84" s="36"/>
      <c r="B84" s="24"/>
      <c r="C84" s="25"/>
      <c r="D84" s="45"/>
      <c r="E84" s="46"/>
      <c r="F84" s="26"/>
      <c r="G84" s="26"/>
      <c r="H84" s="6"/>
      <c r="I84" s="6"/>
    </row>
    <row r="85" spans="1:9">
      <c r="A85" s="36"/>
      <c r="B85" s="24"/>
      <c r="C85" s="25"/>
      <c r="D85" s="45"/>
      <c r="E85" s="46"/>
      <c r="F85" s="26"/>
      <c r="G85" s="26"/>
      <c r="H85" s="6"/>
      <c r="I85" s="6"/>
    </row>
    <row r="86" spans="1:9">
      <c r="A86" s="36"/>
      <c r="B86" s="24"/>
      <c r="C86" s="25"/>
      <c r="D86" s="45"/>
      <c r="E86" s="46"/>
      <c r="F86" s="26"/>
      <c r="G86" s="26"/>
      <c r="H86" s="6"/>
      <c r="I86" s="6"/>
    </row>
    <row r="87" spans="1:9">
      <c r="A87" s="36"/>
      <c r="B87" s="24"/>
      <c r="C87" s="25"/>
      <c r="F87" s="26"/>
      <c r="G87" s="26"/>
      <c r="H87" s="6"/>
      <c r="I87" s="6"/>
    </row>
    <row r="88" spans="1:9">
      <c r="A88" s="36"/>
      <c r="B88" s="24"/>
      <c r="C88" s="25"/>
      <c r="D88" s="45"/>
      <c r="E88" s="46"/>
      <c r="F88" s="26"/>
      <c r="G88" s="26"/>
      <c r="H88" s="2"/>
      <c r="I88" s="2"/>
    </row>
    <row r="89" spans="1:9">
      <c r="A89" s="36"/>
      <c r="B89" s="24"/>
      <c r="C89" s="25"/>
      <c r="D89" s="45"/>
      <c r="E89" s="46"/>
      <c r="F89" s="26"/>
      <c r="G89" s="26"/>
      <c r="H89" s="2"/>
      <c r="I89" s="2"/>
    </row>
    <row r="90" spans="1:9">
      <c r="A90" s="36"/>
      <c r="B90" s="24"/>
      <c r="C90" s="25"/>
      <c r="D90" s="45"/>
      <c r="E90" s="46"/>
      <c r="F90" s="26"/>
      <c r="G90" s="26"/>
      <c r="H90" s="2"/>
      <c r="I90" s="2"/>
    </row>
    <row r="91" spans="1:9">
      <c r="A91" s="36"/>
      <c r="B91" s="24"/>
      <c r="C91" s="25"/>
      <c r="D91" s="45"/>
      <c r="E91" s="46"/>
      <c r="F91" s="26"/>
      <c r="G91" s="26"/>
      <c r="H91" s="2"/>
      <c r="I91" s="2"/>
    </row>
    <row r="92" spans="1:9">
      <c r="A92" s="36"/>
      <c r="B92" s="24"/>
      <c r="C92" s="25"/>
      <c r="D92" s="45"/>
      <c r="E92" s="46"/>
      <c r="F92" s="26"/>
      <c r="G92" s="26"/>
      <c r="H92" s="2"/>
      <c r="I92" s="2"/>
    </row>
    <row r="93" spans="1:9">
      <c r="A93" s="36"/>
      <c r="B93" s="24"/>
      <c r="C93" s="25"/>
      <c r="D93" s="45"/>
      <c r="E93" s="46"/>
      <c r="F93" s="26"/>
      <c r="G93" s="26"/>
      <c r="H93" s="2"/>
      <c r="I93" s="2"/>
    </row>
    <row r="94" spans="1:9">
      <c r="A94" s="36"/>
      <c r="B94" s="24"/>
      <c r="C94" s="25"/>
      <c r="D94" s="45"/>
      <c r="E94" s="46"/>
      <c r="F94" s="26"/>
      <c r="G94" s="26"/>
      <c r="H94" s="2"/>
      <c r="I94" s="2"/>
    </row>
    <row r="95" spans="1:9">
      <c r="A95" s="36"/>
      <c r="B95" s="24"/>
      <c r="C95" s="25"/>
      <c r="D95" s="45"/>
      <c r="E95" s="46"/>
      <c r="F95" s="26"/>
      <c r="G95" s="26"/>
      <c r="H95" s="2"/>
      <c r="I95" s="2"/>
    </row>
    <row r="96" spans="1:9">
      <c r="A96" s="36"/>
      <c r="B96" s="24"/>
      <c r="C96" s="25"/>
      <c r="D96" s="45"/>
      <c r="E96" s="46"/>
      <c r="F96" s="26"/>
      <c r="G96" s="26"/>
      <c r="H96" s="2"/>
      <c r="I96" s="2"/>
    </row>
    <row r="97" spans="1:9">
      <c r="A97" s="36"/>
      <c r="B97" s="24"/>
      <c r="C97" s="25"/>
      <c r="D97" s="45"/>
      <c r="E97" s="46"/>
      <c r="F97" s="26"/>
      <c r="G97" s="26"/>
      <c r="H97" s="2"/>
      <c r="I97" s="2"/>
    </row>
    <row r="98" spans="1:9">
      <c r="A98" s="36"/>
      <c r="B98" s="24"/>
      <c r="C98" s="25"/>
      <c r="D98" s="45"/>
      <c r="E98" s="46"/>
      <c r="F98" s="26"/>
      <c r="G98" s="26"/>
      <c r="H98" s="2"/>
      <c r="I98" s="2"/>
    </row>
    <row r="99" spans="1:9">
      <c r="A99" s="36"/>
      <c r="B99" s="24"/>
      <c r="C99" s="25"/>
      <c r="D99" s="45"/>
      <c r="E99" s="46"/>
      <c r="F99" s="26"/>
      <c r="G99" s="26"/>
      <c r="H99" s="2"/>
      <c r="I99" s="2"/>
    </row>
    <row r="100" spans="1:9">
      <c r="A100" s="36"/>
      <c r="B100" s="24"/>
      <c r="C100" s="25"/>
      <c r="D100" s="45"/>
      <c r="E100" s="46"/>
      <c r="F100" s="26"/>
      <c r="G100" s="26"/>
      <c r="H100" s="2"/>
      <c r="I100" s="2"/>
    </row>
    <row r="101" spans="1:9">
      <c r="A101" s="36"/>
      <c r="B101" s="24"/>
      <c r="C101" s="25"/>
      <c r="D101" s="45"/>
      <c r="E101" s="46"/>
      <c r="F101" s="26"/>
      <c r="G101" s="26"/>
      <c r="H101" s="2"/>
      <c r="I101" s="2"/>
    </row>
    <row r="102" spans="1:9">
      <c r="A102" s="36"/>
      <c r="B102" s="24"/>
      <c r="C102" s="25"/>
      <c r="D102" s="45"/>
      <c r="E102" s="46"/>
      <c r="F102" s="26"/>
      <c r="G102" s="26"/>
      <c r="H102" s="2"/>
      <c r="I102" s="2"/>
    </row>
    <row r="103" spans="1:9">
      <c r="A103" s="36"/>
      <c r="B103" s="24"/>
      <c r="C103" s="25"/>
      <c r="D103" s="45"/>
      <c r="E103" s="46"/>
      <c r="F103" s="26"/>
      <c r="G103" s="26"/>
      <c r="H103" s="2"/>
      <c r="I103" s="2"/>
    </row>
    <row r="104" spans="1:9">
      <c r="A104" s="36"/>
      <c r="B104" s="24"/>
      <c r="C104" s="25"/>
      <c r="D104" s="45"/>
      <c r="E104" s="46"/>
      <c r="F104" s="26"/>
      <c r="G104" s="26"/>
      <c r="H104" s="2"/>
      <c r="I104" s="2"/>
    </row>
    <row r="105" spans="1:9">
      <c r="A105" s="36"/>
      <c r="B105" s="24"/>
      <c r="C105" s="25"/>
      <c r="D105" s="45"/>
      <c r="E105" s="46"/>
      <c r="F105" s="26"/>
      <c r="G105" s="26"/>
      <c r="H105" s="2"/>
      <c r="I105" s="2"/>
    </row>
    <row r="106" spans="1:9">
      <c r="A106" s="36"/>
      <c r="B106" s="24"/>
      <c r="C106" s="25"/>
      <c r="D106" s="45"/>
      <c r="E106" s="46"/>
      <c r="F106" s="26"/>
      <c r="G106" s="26"/>
      <c r="H106" s="2"/>
      <c r="I106" s="2"/>
    </row>
    <row r="107" spans="1:9">
      <c r="A107" s="36"/>
      <c r="B107" s="24"/>
      <c r="C107" s="25"/>
      <c r="D107" s="45"/>
      <c r="E107" s="46"/>
      <c r="F107" s="26"/>
      <c r="G107" s="26"/>
      <c r="H107" s="2"/>
      <c r="I107" s="2"/>
    </row>
    <row r="108" spans="1:9">
      <c r="A108" s="36"/>
      <c r="B108" s="24"/>
      <c r="C108" s="25"/>
      <c r="D108" s="45"/>
      <c r="E108" s="46"/>
      <c r="F108" s="26"/>
      <c r="G108" s="26"/>
      <c r="H108" s="2"/>
      <c r="I108" s="2"/>
    </row>
    <row r="109" spans="1:9">
      <c r="A109" s="36"/>
      <c r="B109" s="24"/>
      <c r="C109" s="25"/>
      <c r="D109" s="45"/>
      <c r="E109" s="46"/>
      <c r="F109" s="26"/>
      <c r="G109" s="26"/>
      <c r="H109" s="2"/>
      <c r="I109" s="2"/>
    </row>
    <row r="110" spans="1:9">
      <c r="A110" s="36"/>
      <c r="B110" s="24"/>
      <c r="C110" s="25"/>
      <c r="D110" s="45"/>
      <c r="E110" s="46"/>
      <c r="F110" s="26"/>
      <c r="G110" s="26"/>
      <c r="H110" s="2"/>
      <c r="I110" s="2"/>
    </row>
    <row r="111" spans="1:9">
      <c r="A111" s="36"/>
      <c r="B111" s="24"/>
      <c r="C111" s="25"/>
      <c r="D111" s="45"/>
      <c r="E111" s="46"/>
      <c r="F111" s="26"/>
      <c r="G111" s="26"/>
      <c r="H111" s="2"/>
      <c r="I111" s="2"/>
    </row>
    <row r="112" spans="1:9">
      <c r="A112" s="36"/>
      <c r="B112" s="24"/>
      <c r="C112" s="25"/>
      <c r="D112" s="45"/>
      <c r="E112" s="46"/>
      <c r="F112" s="26"/>
      <c r="G112" s="26"/>
      <c r="H112" s="2"/>
      <c r="I112" s="2"/>
    </row>
    <row r="113" spans="1:9">
      <c r="A113" s="36"/>
      <c r="B113" s="24"/>
      <c r="C113" s="25"/>
      <c r="D113" s="45"/>
      <c r="E113" s="46"/>
      <c r="F113" s="26"/>
      <c r="G113" s="26"/>
      <c r="H113" s="2"/>
      <c r="I113" s="2"/>
    </row>
    <row r="114" spans="1:9">
      <c r="A114" s="36"/>
      <c r="B114" s="24"/>
      <c r="C114" s="25"/>
      <c r="D114" s="45"/>
      <c r="E114" s="46"/>
      <c r="F114" s="26"/>
      <c r="G114" s="26"/>
      <c r="H114" s="2"/>
      <c r="I114" s="2"/>
    </row>
    <row r="115" spans="1:9">
      <c r="A115" s="36"/>
      <c r="B115" s="24"/>
      <c r="C115" s="25"/>
      <c r="D115" s="45"/>
      <c r="E115" s="46"/>
      <c r="F115" s="26"/>
      <c r="G115" s="26"/>
      <c r="H115" s="2"/>
      <c r="I115" s="2"/>
    </row>
    <row r="116" spans="1:9">
      <c r="A116" s="36"/>
      <c r="B116" s="24"/>
      <c r="C116" s="25"/>
      <c r="D116" s="45"/>
      <c r="E116" s="46"/>
      <c r="F116" s="26"/>
      <c r="G116" s="26"/>
      <c r="H116" s="2"/>
      <c r="I116" s="2"/>
    </row>
    <row r="117" spans="1:9">
      <c r="A117" s="36"/>
      <c r="B117" s="24"/>
      <c r="C117" s="25"/>
      <c r="D117" s="45"/>
      <c r="E117" s="46"/>
      <c r="F117" s="26"/>
      <c r="G117" s="26"/>
      <c r="H117" s="2"/>
      <c r="I117" s="2"/>
    </row>
    <row r="118" spans="1:9">
      <c r="A118" s="36"/>
      <c r="B118" s="24"/>
      <c r="C118" s="25"/>
      <c r="D118" s="45"/>
      <c r="E118" s="46"/>
      <c r="F118" s="26"/>
      <c r="G118" s="26"/>
      <c r="H118" s="2"/>
      <c r="I118" s="2"/>
    </row>
    <row r="119" spans="1:9">
      <c r="A119" s="36"/>
      <c r="B119" s="24"/>
      <c r="C119" s="25"/>
      <c r="F119" s="26"/>
      <c r="G119" s="26"/>
      <c r="H119" s="2"/>
      <c r="I119" s="2"/>
    </row>
    <row r="120" spans="1:9">
      <c r="A120" s="36"/>
      <c r="B120" s="21"/>
      <c r="C120" s="22"/>
      <c r="D120" s="43"/>
      <c r="E120" s="44"/>
      <c r="F120" s="23"/>
      <c r="G120" s="23"/>
      <c r="H120" s="1"/>
      <c r="I120" s="1"/>
    </row>
    <row r="121" spans="1:9">
      <c r="A121" s="36"/>
      <c r="B121" s="24"/>
      <c r="C121" s="25"/>
      <c r="D121" s="45"/>
      <c r="E121" s="46"/>
      <c r="F121" s="26"/>
      <c r="G121" s="26"/>
      <c r="H121" s="2"/>
      <c r="I121" s="2"/>
    </row>
    <row r="122" spans="1:9">
      <c r="A122" s="36"/>
      <c r="B122" s="24"/>
      <c r="C122" s="25"/>
      <c r="D122" s="45"/>
      <c r="E122" s="46"/>
      <c r="F122" s="26"/>
      <c r="G122" s="26"/>
      <c r="H122" s="2"/>
      <c r="I122" s="2"/>
    </row>
    <row r="123" spans="1:9">
      <c r="A123" s="36"/>
      <c r="B123" s="21"/>
      <c r="C123" s="22"/>
      <c r="D123" s="43"/>
      <c r="E123" s="44"/>
      <c r="F123" s="23"/>
      <c r="G123" s="23"/>
      <c r="H123" s="1"/>
      <c r="I123" s="1"/>
    </row>
    <row r="124" spans="1:9">
      <c r="A124" s="36"/>
      <c r="B124" s="24"/>
      <c r="C124" s="25"/>
      <c r="D124" s="45"/>
      <c r="E124" s="46"/>
      <c r="F124" s="26"/>
      <c r="G124" s="26"/>
      <c r="H124" s="2"/>
      <c r="I124" s="2"/>
    </row>
    <row r="125" spans="1:9">
      <c r="A125" s="36"/>
      <c r="B125" s="24"/>
      <c r="C125" s="25"/>
      <c r="D125" s="45"/>
      <c r="E125" s="46"/>
      <c r="F125" s="26"/>
      <c r="G125" s="26"/>
      <c r="H125" s="2"/>
      <c r="I125" s="2"/>
    </row>
    <row r="126" spans="1:9">
      <c r="A126" s="36"/>
      <c r="B126" s="24"/>
      <c r="C126" s="25"/>
      <c r="D126" s="45"/>
      <c r="E126" s="46"/>
      <c r="F126" s="26"/>
      <c r="G126" s="26"/>
      <c r="H126" s="2"/>
      <c r="I126" s="2"/>
    </row>
    <row r="127" spans="1:9">
      <c r="A127" s="36"/>
      <c r="B127" s="24"/>
      <c r="C127" s="25"/>
      <c r="D127" s="45"/>
      <c r="E127" s="46"/>
      <c r="F127" s="26"/>
      <c r="G127" s="26"/>
      <c r="H127" s="2"/>
      <c r="I127" s="2"/>
    </row>
    <row r="128" spans="1:9">
      <c r="A128" s="36"/>
      <c r="B128" s="24"/>
      <c r="C128" s="25"/>
      <c r="D128" s="45"/>
      <c r="E128" s="46"/>
      <c r="F128" s="26"/>
      <c r="G128" s="26"/>
      <c r="H128" s="2"/>
      <c r="I128" s="2"/>
    </row>
    <row r="129" spans="1:9">
      <c r="A129" s="36"/>
      <c r="B129" s="24"/>
      <c r="C129" s="25"/>
      <c r="D129" s="45"/>
      <c r="E129" s="46"/>
      <c r="F129" s="26"/>
      <c r="G129" s="26"/>
      <c r="H129" s="2"/>
      <c r="I129" s="2"/>
    </row>
    <row r="130" spans="1:9" ht="29.25" customHeight="1">
      <c r="A130" s="36"/>
      <c r="B130" s="24"/>
      <c r="C130" s="25"/>
      <c r="D130" s="45"/>
      <c r="E130" s="46"/>
      <c r="F130" s="26"/>
      <c r="G130" s="26"/>
      <c r="H130" s="2"/>
      <c r="I130" s="2"/>
    </row>
    <row r="131" spans="1:9">
      <c r="A131" s="36"/>
      <c r="B131" s="24"/>
      <c r="C131" s="25"/>
      <c r="D131" s="45"/>
      <c r="E131" s="46"/>
      <c r="F131" s="26"/>
      <c r="G131" s="26"/>
      <c r="H131" s="2"/>
      <c r="I131" s="2"/>
    </row>
    <row r="132" spans="1:9">
      <c r="A132" s="36"/>
      <c r="B132" s="24"/>
      <c r="C132" s="25"/>
      <c r="D132" s="45"/>
      <c r="E132" s="46"/>
      <c r="F132" s="26"/>
      <c r="G132" s="26"/>
      <c r="H132" s="2"/>
      <c r="I132" s="2"/>
    </row>
    <row r="133" spans="1:9">
      <c r="A133" s="36"/>
      <c r="B133" s="24"/>
      <c r="C133" s="25"/>
      <c r="D133" s="45"/>
      <c r="E133" s="46"/>
      <c r="F133" s="26"/>
      <c r="G133" s="26"/>
      <c r="H133" s="2"/>
      <c r="I133" s="2"/>
    </row>
    <row r="134" spans="1:9">
      <c r="A134" s="36"/>
      <c r="B134" s="24"/>
      <c r="C134" s="25"/>
      <c r="D134" s="45"/>
      <c r="E134" s="46"/>
      <c r="F134" s="26"/>
      <c r="G134" s="26"/>
      <c r="H134" s="2"/>
      <c r="I134" s="2"/>
    </row>
    <row r="135" spans="1:9">
      <c r="A135" s="36"/>
      <c r="B135" s="24"/>
      <c r="C135" s="25"/>
      <c r="D135" s="45"/>
      <c r="E135" s="46"/>
      <c r="F135" s="26"/>
      <c r="G135" s="26"/>
      <c r="H135" s="2"/>
      <c r="I135" s="2"/>
    </row>
    <row r="136" spans="1:9">
      <c r="A136" s="36"/>
      <c r="B136" s="24"/>
      <c r="C136" s="25"/>
      <c r="D136" s="45"/>
      <c r="E136" s="46"/>
      <c r="F136" s="26"/>
      <c r="G136" s="26"/>
      <c r="H136" s="2"/>
      <c r="I136" s="2"/>
    </row>
    <row r="137" spans="1:9">
      <c r="A137" s="36"/>
      <c r="B137" s="24"/>
      <c r="C137" s="25"/>
      <c r="D137" s="45"/>
      <c r="E137" s="46"/>
      <c r="F137" s="26"/>
      <c r="G137" s="26"/>
      <c r="H137" s="2"/>
      <c r="I137" s="2"/>
    </row>
    <row r="138" spans="1:9" ht="41.25" customHeight="1">
      <c r="A138" s="36"/>
      <c r="B138" s="24"/>
      <c r="C138" s="25"/>
      <c r="D138" s="45"/>
      <c r="E138" s="46"/>
      <c r="F138" s="26"/>
      <c r="G138" s="26"/>
      <c r="H138" s="2"/>
      <c r="I138" s="2"/>
    </row>
    <row r="139" spans="1:9">
      <c r="A139" s="36"/>
      <c r="B139" s="24"/>
      <c r="C139" s="25"/>
      <c r="D139" s="45"/>
      <c r="E139" s="46"/>
      <c r="F139" s="26"/>
      <c r="G139" s="26"/>
      <c r="H139" s="2"/>
      <c r="I139" s="2"/>
    </row>
    <row r="140" spans="1:9">
      <c r="A140" s="36"/>
      <c r="B140" s="24"/>
      <c r="C140" s="25"/>
      <c r="D140" s="45"/>
      <c r="E140" s="46"/>
      <c r="F140" s="26"/>
      <c r="G140" s="26"/>
      <c r="H140" s="2"/>
      <c r="I140" s="2"/>
    </row>
    <row r="141" spans="1:9">
      <c r="A141" s="36"/>
      <c r="B141" s="24"/>
      <c r="C141" s="25"/>
      <c r="D141" s="45"/>
      <c r="E141" s="46"/>
      <c r="F141" s="26"/>
      <c r="G141" s="26"/>
      <c r="H141" s="2"/>
      <c r="I141" s="2"/>
    </row>
    <row r="142" spans="1:9">
      <c r="A142" s="36"/>
      <c r="B142" s="24"/>
      <c r="C142" s="25"/>
      <c r="D142" s="45"/>
      <c r="E142" s="46"/>
      <c r="F142" s="26"/>
      <c r="G142" s="26"/>
      <c r="H142" s="2"/>
      <c r="I142" s="2"/>
    </row>
    <row r="143" spans="1:9">
      <c r="A143" s="36"/>
      <c r="B143" s="24"/>
      <c r="C143" s="25"/>
      <c r="D143" s="45"/>
      <c r="E143" s="46"/>
      <c r="F143" s="26"/>
      <c r="G143" s="26"/>
      <c r="H143" s="2"/>
      <c r="I143" s="2"/>
    </row>
    <row r="144" spans="1:9">
      <c r="A144" s="36"/>
      <c r="B144" s="24"/>
      <c r="C144" s="25"/>
      <c r="D144" s="45"/>
      <c r="E144" s="46"/>
      <c r="F144" s="26"/>
      <c r="G144" s="26"/>
      <c r="H144" s="2"/>
      <c r="I144" s="2"/>
    </row>
    <row r="145" spans="1:9">
      <c r="A145" s="36"/>
      <c r="B145" s="24"/>
      <c r="C145" s="25"/>
      <c r="D145" s="45"/>
      <c r="E145" s="46"/>
      <c r="F145" s="26"/>
      <c r="G145" s="26"/>
      <c r="H145" s="2"/>
      <c r="I145" s="2"/>
    </row>
    <row r="146" spans="1:9">
      <c r="A146" s="36"/>
      <c r="B146" s="24"/>
      <c r="C146" s="25"/>
      <c r="D146" s="45"/>
      <c r="E146" s="46"/>
      <c r="F146" s="26"/>
      <c r="G146" s="26"/>
      <c r="H146" s="2"/>
      <c r="I146" s="2"/>
    </row>
    <row r="147" spans="1:9">
      <c r="A147" s="36"/>
      <c r="B147" s="24"/>
      <c r="C147" s="25"/>
      <c r="D147" s="45"/>
      <c r="E147" s="46"/>
      <c r="F147" s="26"/>
      <c r="G147" s="26"/>
      <c r="H147" s="2"/>
      <c r="I147" s="2"/>
    </row>
    <row r="148" spans="1:9" ht="15" customHeight="1">
      <c r="A148" s="36"/>
      <c r="B148" s="24"/>
      <c r="C148" s="25"/>
      <c r="D148" s="45"/>
      <c r="E148" s="46"/>
      <c r="F148" s="26"/>
      <c r="G148" s="26"/>
      <c r="H148" s="2"/>
      <c r="I148" s="2"/>
    </row>
    <row r="149" spans="1:9">
      <c r="A149" s="36"/>
      <c r="B149" s="24"/>
      <c r="C149" s="25"/>
      <c r="D149" s="45"/>
      <c r="E149" s="46"/>
      <c r="F149" s="26"/>
      <c r="G149" s="26"/>
      <c r="H149" s="2"/>
      <c r="I149" s="2"/>
    </row>
    <row r="150" spans="1:9">
      <c r="A150" s="36"/>
      <c r="B150" s="24"/>
      <c r="C150" s="25"/>
      <c r="D150" s="45"/>
      <c r="E150" s="46"/>
      <c r="F150" s="26"/>
      <c r="G150" s="26"/>
      <c r="H150" s="2"/>
      <c r="I150" s="2"/>
    </row>
    <row r="151" spans="1:9">
      <c r="A151" s="36"/>
      <c r="B151" s="24"/>
      <c r="C151" s="25"/>
      <c r="D151" s="45"/>
      <c r="E151" s="46"/>
      <c r="F151" s="26"/>
      <c r="G151" s="26"/>
      <c r="H151" s="2"/>
      <c r="I151" s="2"/>
    </row>
    <row r="152" spans="1:9" ht="93.75" customHeight="1">
      <c r="A152" s="36"/>
      <c r="B152" s="24"/>
      <c r="C152" s="25"/>
      <c r="D152" s="45"/>
      <c r="E152" s="46"/>
      <c r="F152" s="26"/>
      <c r="G152" s="26"/>
      <c r="H152" s="2"/>
      <c r="I152" s="2"/>
    </row>
    <row r="153" spans="1:9">
      <c r="A153" s="36"/>
      <c r="B153" s="24"/>
      <c r="C153" s="25"/>
      <c r="D153" s="45"/>
      <c r="E153" s="46"/>
      <c r="F153" s="26"/>
      <c r="G153" s="26"/>
      <c r="H153" s="2"/>
      <c r="I153" s="2"/>
    </row>
    <row r="154" spans="1:9">
      <c r="A154" s="36"/>
      <c r="B154" s="24"/>
      <c r="C154" s="25"/>
      <c r="D154" s="45"/>
      <c r="E154" s="46"/>
      <c r="F154" s="26"/>
      <c r="G154" s="26"/>
      <c r="H154" s="2"/>
      <c r="I154" s="2"/>
    </row>
    <row r="155" spans="1:9">
      <c r="A155" s="36"/>
      <c r="B155" s="24"/>
      <c r="C155" s="25"/>
      <c r="D155" s="45"/>
      <c r="E155" s="46"/>
      <c r="F155" s="26"/>
      <c r="G155" s="26"/>
      <c r="H155" s="2"/>
      <c r="I155" s="2"/>
    </row>
    <row r="156" spans="1:9">
      <c r="A156" s="36"/>
      <c r="B156" s="24"/>
      <c r="C156" s="25"/>
      <c r="D156" s="45"/>
      <c r="E156" s="46"/>
      <c r="F156" s="26"/>
      <c r="G156" s="26"/>
      <c r="H156" s="2"/>
      <c r="I156" s="2"/>
    </row>
    <row r="157" spans="1:9">
      <c r="A157" s="36"/>
      <c r="B157" s="24"/>
      <c r="C157" s="25"/>
      <c r="D157" s="45"/>
      <c r="E157" s="46"/>
      <c r="F157" s="26"/>
      <c r="G157" s="26"/>
      <c r="H157" s="2"/>
      <c r="I157" s="2"/>
    </row>
    <row r="158" spans="1:9">
      <c r="A158" s="36"/>
      <c r="B158" s="24"/>
      <c r="C158" s="25"/>
      <c r="D158" s="45"/>
      <c r="E158" s="46"/>
      <c r="F158" s="26"/>
      <c r="G158" s="26"/>
      <c r="H158" s="2"/>
      <c r="I158" s="2"/>
    </row>
    <row r="159" spans="1:9" ht="91.5" customHeight="1">
      <c r="A159" s="36"/>
      <c r="B159" s="24"/>
      <c r="C159" s="25"/>
      <c r="D159" s="45"/>
      <c r="E159" s="46"/>
      <c r="F159" s="26"/>
      <c r="G159" s="26"/>
      <c r="H159" s="2"/>
      <c r="I159" s="2"/>
    </row>
    <row r="160" spans="1:9">
      <c r="A160" s="36"/>
      <c r="B160" s="24"/>
      <c r="C160" s="25"/>
      <c r="D160" s="45"/>
      <c r="E160" s="46"/>
      <c r="F160" s="26"/>
      <c r="G160" s="26"/>
      <c r="H160" s="2"/>
      <c r="I160" s="2"/>
    </row>
    <row r="161" spans="1:9">
      <c r="A161" s="36"/>
      <c r="B161" s="24"/>
      <c r="C161" s="25"/>
      <c r="D161" s="45"/>
      <c r="E161" s="46"/>
      <c r="F161" s="26"/>
      <c r="G161" s="26"/>
      <c r="H161" s="2"/>
      <c r="I161" s="2"/>
    </row>
    <row r="162" spans="1:9">
      <c r="A162" s="36"/>
      <c r="B162" s="24"/>
      <c r="C162" s="25"/>
      <c r="D162" s="45"/>
      <c r="E162" s="46"/>
      <c r="F162" s="26"/>
      <c r="G162" s="26"/>
      <c r="H162" s="2"/>
      <c r="I162" s="2"/>
    </row>
    <row r="163" spans="1:9">
      <c r="A163" s="36"/>
      <c r="B163" s="24"/>
      <c r="C163" s="25"/>
      <c r="D163" s="45"/>
      <c r="E163" s="46"/>
      <c r="F163" s="26"/>
      <c r="G163" s="26"/>
      <c r="H163" s="2"/>
      <c r="I163" s="2"/>
    </row>
    <row r="164" spans="1:9">
      <c r="A164" s="36"/>
      <c r="B164" s="24"/>
      <c r="C164" s="25"/>
      <c r="D164" s="45"/>
      <c r="E164" s="46"/>
      <c r="F164" s="26"/>
      <c r="G164" s="26"/>
      <c r="H164" s="2"/>
      <c r="I164" s="2"/>
    </row>
    <row r="165" spans="1:9">
      <c r="A165" s="36"/>
      <c r="B165" s="24"/>
      <c r="C165" s="25"/>
      <c r="D165" s="45"/>
      <c r="E165" s="46"/>
      <c r="F165" s="26"/>
      <c r="G165" s="26"/>
      <c r="H165" s="2"/>
      <c r="I165" s="2"/>
    </row>
    <row r="166" spans="1:9">
      <c r="A166" s="36"/>
      <c r="B166" s="24"/>
      <c r="C166" s="25"/>
      <c r="D166" s="45"/>
      <c r="E166" s="46"/>
      <c r="F166" s="26"/>
      <c r="G166" s="26"/>
      <c r="H166" s="2"/>
      <c r="I166" s="2"/>
    </row>
    <row r="167" spans="1:9" ht="80.25" customHeight="1">
      <c r="A167" s="36"/>
      <c r="B167" s="24"/>
      <c r="C167" s="25"/>
      <c r="D167" s="45"/>
      <c r="E167" s="46"/>
      <c r="F167" s="26"/>
      <c r="G167" s="26"/>
      <c r="H167" s="2"/>
      <c r="I167" s="2"/>
    </row>
    <row r="168" spans="1:9">
      <c r="A168" s="36"/>
      <c r="B168" s="24"/>
      <c r="C168" s="25"/>
      <c r="D168" s="45"/>
      <c r="E168" s="46"/>
      <c r="F168" s="26"/>
      <c r="G168" s="26"/>
      <c r="H168" s="2"/>
      <c r="I168" s="2"/>
    </row>
    <row r="169" spans="1:9">
      <c r="A169" s="36"/>
      <c r="B169" s="24"/>
      <c r="C169" s="25"/>
      <c r="D169" s="45"/>
      <c r="E169" s="46"/>
      <c r="F169" s="26"/>
      <c r="G169" s="26"/>
      <c r="H169" s="2"/>
      <c r="I169" s="2"/>
    </row>
    <row r="170" spans="1:9">
      <c r="A170" s="36"/>
      <c r="B170" s="24"/>
      <c r="C170" s="25"/>
      <c r="D170" s="45"/>
      <c r="E170" s="46"/>
      <c r="F170" s="26"/>
      <c r="G170" s="26"/>
      <c r="H170" s="2"/>
      <c r="I170" s="2"/>
    </row>
    <row r="171" spans="1:9" ht="105.75" customHeight="1">
      <c r="A171" s="36"/>
      <c r="B171" s="24"/>
      <c r="C171" s="25"/>
      <c r="D171" s="45"/>
      <c r="E171" s="46"/>
      <c r="F171" s="26"/>
      <c r="G171" s="26"/>
      <c r="H171" s="2"/>
      <c r="I171" s="2"/>
    </row>
    <row r="172" spans="1:9">
      <c r="A172" s="36"/>
      <c r="B172" s="24"/>
      <c r="C172" s="25"/>
      <c r="D172" s="45"/>
      <c r="E172" s="46"/>
      <c r="F172" s="26"/>
      <c r="G172" s="26"/>
      <c r="H172" s="2"/>
      <c r="I172" s="2"/>
    </row>
    <row r="173" spans="1:9">
      <c r="A173" s="36"/>
      <c r="B173" s="24"/>
      <c r="C173" s="25"/>
      <c r="D173" s="45"/>
      <c r="E173" s="46"/>
      <c r="F173" s="26"/>
      <c r="G173" s="26"/>
      <c r="H173" s="2"/>
      <c r="I173" s="2"/>
    </row>
    <row r="174" spans="1:9">
      <c r="A174" s="36"/>
      <c r="B174" s="24"/>
      <c r="C174" s="25"/>
      <c r="D174" s="45"/>
      <c r="E174" s="46"/>
      <c r="F174" s="26"/>
      <c r="G174" s="26"/>
      <c r="H174" s="2"/>
      <c r="I174" s="2"/>
    </row>
    <row r="175" spans="1:9" ht="117.75" customHeight="1">
      <c r="A175" s="36"/>
      <c r="B175" s="24"/>
      <c r="C175" s="25"/>
      <c r="D175" s="45"/>
      <c r="E175" s="46"/>
      <c r="F175" s="26"/>
      <c r="G175" s="26"/>
      <c r="H175" s="2"/>
      <c r="I175" s="2"/>
    </row>
    <row r="176" spans="1:9">
      <c r="A176" s="36"/>
      <c r="B176" s="24"/>
      <c r="C176" s="25"/>
      <c r="D176" s="45"/>
      <c r="E176" s="46"/>
      <c r="F176" s="26"/>
      <c r="G176" s="26"/>
      <c r="H176" s="2"/>
      <c r="I176" s="2"/>
    </row>
    <row r="177" spans="1:9">
      <c r="A177" s="36"/>
      <c r="B177" s="24"/>
      <c r="C177" s="25"/>
      <c r="D177" s="45"/>
      <c r="E177" s="46"/>
      <c r="F177" s="26"/>
      <c r="G177" s="26"/>
      <c r="H177" s="2"/>
      <c r="I177" s="2"/>
    </row>
    <row r="178" spans="1:9">
      <c r="A178" s="36"/>
      <c r="B178" s="24"/>
      <c r="C178" s="25"/>
      <c r="D178" s="45"/>
      <c r="E178" s="46"/>
      <c r="F178" s="26"/>
      <c r="G178" s="26"/>
      <c r="H178" s="2"/>
      <c r="I178" s="2"/>
    </row>
    <row r="179" spans="1:9">
      <c r="A179" s="36"/>
      <c r="B179" s="24"/>
      <c r="C179" s="25"/>
      <c r="D179" s="45"/>
      <c r="E179" s="46"/>
      <c r="F179" s="26"/>
      <c r="G179" s="26"/>
      <c r="H179" s="2"/>
      <c r="I179" s="2"/>
    </row>
    <row r="180" spans="1:9">
      <c r="A180" s="36"/>
      <c r="B180" s="24"/>
      <c r="C180" s="25"/>
      <c r="D180" s="45"/>
      <c r="E180" s="46"/>
      <c r="F180" s="26"/>
      <c r="G180" s="26"/>
      <c r="H180" s="2"/>
      <c r="I180" s="2"/>
    </row>
    <row r="181" spans="1:9">
      <c r="A181" s="36"/>
      <c r="B181" s="24"/>
      <c r="C181" s="25"/>
      <c r="D181" s="45"/>
      <c r="E181" s="46"/>
      <c r="F181" s="26"/>
      <c r="G181" s="26"/>
      <c r="H181" s="2"/>
      <c r="I181" s="2"/>
    </row>
    <row r="182" spans="1:9">
      <c r="A182" s="36"/>
      <c r="B182" s="24"/>
      <c r="C182" s="25"/>
      <c r="D182" s="45"/>
      <c r="E182" s="46"/>
      <c r="F182" s="26"/>
      <c r="G182" s="26"/>
      <c r="H182" s="2"/>
      <c r="I182" s="2"/>
    </row>
    <row r="183" spans="1:9">
      <c r="A183" s="36"/>
      <c r="B183" s="24"/>
      <c r="C183" s="25"/>
      <c r="D183" s="45"/>
      <c r="E183" s="46"/>
      <c r="F183" s="26"/>
      <c r="G183" s="26"/>
      <c r="H183" s="2"/>
      <c r="I183" s="2"/>
    </row>
    <row r="184" spans="1:9">
      <c r="A184" s="36"/>
      <c r="B184" s="24"/>
      <c r="C184" s="25"/>
      <c r="D184" s="45"/>
      <c r="E184" s="46"/>
      <c r="F184" s="26"/>
      <c r="G184" s="26"/>
      <c r="H184" s="2"/>
      <c r="I184" s="2"/>
    </row>
    <row r="185" spans="1:9">
      <c r="A185" s="36"/>
      <c r="B185" s="24"/>
      <c r="C185" s="25"/>
      <c r="D185" s="45"/>
      <c r="E185" s="46"/>
      <c r="F185" s="26"/>
      <c r="G185" s="26"/>
      <c r="H185" s="2"/>
      <c r="I185" s="2"/>
    </row>
    <row r="186" spans="1:9">
      <c r="A186" s="36"/>
      <c r="B186" s="24"/>
      <c r="C186" s="25"/>
      <c r="D186" s="45"/>
      <c r="E186" s="46"/>
      <c r="F186" s="26"/>
      <c r="G186" s="26"/>
      <c r="H186" s="2"/>
      <c r="I186" s="2"/>
    </row>
    <row r="187" spans="1:9">
      <c r="A187" s="36"/>
      <c r="B187" s="24"/>
      <c r="C187" s="25"/>
      <c r="D187" s="45"/>
      <c r="E187" s="46"/>
      <c r="F187" s="26"/>
      <c r="G187" s="26"/>
      <c r="H187" s="2"/>
      <c r="I187" s="2"/>
    </row>
    <row r="188" spans="1:9">
      <c r="A188" s="36"/>
      <c r="B188" s="24"/>
      <c r="C188" s="25"/>
      <c r="D188" s="45"/>
      <c r="E188" s="46"/>
      <c r="F188" s="26"/>
      <c r="G188" s="26"/>
      <c r="H188" s="2"/>
      <c r="I188" s="2"/>
    </row>
    <row r="189" spans="1:9">
      <c r="A189" s="36"/>
      <c r="B189" s="24"/>
      <c r="C189" s="25"/>
      <c r="D189" s="45"/>
      <c r="E189" s="46"/>
      <c r="F189" s="26"/>
      <c r="G189" s="26"/>
      <c r="H189" s="2"/>
      <c r="I189" s="2"/>
    </row>
    <row r="190" spans="1:9">
      <c r="A190" s="36"/>
      <c r="B190" s="24"/>
      <c r="C190" s="25"/>
      <c r="D190" s="45"/>
      <c r="E190" s="46"/>
      <c r="F190" s="26"/>
      <c r="G190" s="26"/>
      <c r="H190" s="2"/>
      <c r="I190" s="2"/>
    </row>
    <row r="191" spans="1:9">
      <c r="A191" s="36"/>
      <c r="B191" s="24"/>
      <c r="C191" s="25"/>
      <c r="D191" s="45"/>
      <c r="E191" s="46"/>
      <c r="F191" s="26"/>
      <c r="G191" s="26"/>
      <c r="H191" s="2"/>
      <c r="I191" s="2"/>
    </row>
    <row r="192" spans="1:9" ht="27.75" customHeight="1">
      <c r="A192" s="36"/>
      <c r="B192" s="24"/>
      <c r="C192" s="25"/>
      <c r="D192" s="45"/>
      <c r="E192" s="46"/>
      <c r="F192" s="26"/>
      <c r="G192" s="26"/>
      <c r="H192" s="2"/>
      <c r="I192" s="2"/>
    </row>
    <row r="193" spans="1:9">
      <c r="A193" s="36"/>
      <c r="B193" s="24"/>
      <c r="C193" s="25"/>
      <c r="D193" s="45"/>
      <c r="E193" s="46"/>
      <c r="F193" s="26"/>
      <c r="G193" s="26"/>
      <c r="H193" s="2"/>
      <c r="I193" s="2"/>
    </row>
    <row r="194" spans="1:9">
      <c r="A194" s="36"/>
      <c r="B194" s="24"/>
      <c r="C194" s="25"/>
      <c r="D194" s="45"/>
      <c r="E194" s="46"/>
      <c r="F194" s="26"/>
      <c r="G194" s="26"/>
      <c r="H194" s="2"/>
      <c r="I194" s="2"/>
    </row>
    <row r="195" spans="1:9">
      <c r="A195" s="36"/>
      <c r="B195" s="24"/>
      <c r="C195" s="25"/>
      <c r="D195" s="45"/>
      <c r="E195" s="46"/>
      <c r="F195" s="26"/>
      <c r="G195" s="26"/>
      <c r="H195" s="2"/>
      <c r="I195" s="2"/>
    </row>
    <row r="196" spans="1:9">
      <c r="A196" s="36"/>
      <c r="B196" s="24"/>
      <c r="C196" s="25"/>
      <c r="D196" s="45"/>
      <c r="E196" s="46"/>
      <c r="F196" s="26"/>
      <c r="G196" s="26"/>
      <c r="H196" s="2"/>
      <c r="I196" s="2"/>
    </row>
    <row r="197" spans="1:9">
      <c r="A197" s="36"/>
      <c r="B197" s="24"/>
      <c r="C197" s="25"/>
      <c r="D197" s="45"/>
      <c r="E197" s="46"/>
      <c r="F197" s="26"/>
      <c r="G197" s="26"/>
      <c r="H197" s="2"/>
      <c r="I197" s="2"/>
    </row>
    <row r="198" spans="1:9">
      <c r="A198" s="36"/>
      <c r="B198" s="24"/>
      <c r="C198" s="25"/>
      <c r="D198" s="45"/>
      <c r="E198" s="46"/>
      <c r="F198" s="26"/>
      <c r="G198" s="26"/>
      <c r="H198" s="2"/>
      <c r="I198" s="2"/>
    </row>
    <row r="199" spans="1:9">
      <c r="A199" s="36"/>
      <c r="B199" s="24"/>
      <c r="C199" s="25"/>
      <c r="D199" s="45"/>
      <c r="E199" s="46"/>
      <c r="F199" s="26"/>
      <c r="G199" s="26"/>
      <c r="H199" s="2"/>
      <c r="I199" s="2"/>
    </row>
    <row r="200" spans="1:9">
      <c r="A200" s="36"/>
      <c r="B200" s="24"/>
      <c r="C200" s="25"/>
      <c r="D200" s="45"/>
      <c r="E200" s="46"/>
      <c r="F200" s="26"/>
      <c r="G200" s="26"/>
      <c r="H200" s="2"/>
      <c r="I200" s="2"/>
    </row>
    <row r="201" spans="1:9">
      <c r="A201" s="36"/>
      <c r="B201" s="24"/>
      <c r="C201" s="25"/>
      <c r="D201" s="45"/>
      <c r="E201" s="46"/>
      <c r="F201" s="26"/>
      <c r="G201" s="26"/>
      <c r="H201" s="2"/>
      <c r="I201" s="2"/>
    </row>
    <row r="202" spans="1:9">
      <c r="A202" s="36"/>
      <c r="B202" s="24"/>
      <c r="C202" s="25"/>
      <c r="D202" s="45"/>
      <c r="E202" s="46"/>
      <c r="F202" s="26"/>
      <c r="G202" s="26"/>
      <c r="H202" s="2"/>
      <c r="I202" s="2"/>
    </row>
    <row r="203" spans="1:9">
      <c r="A203" s="36"/>
      <c r="B203" s="21"/>
      <c r="C203" s="22"/>
      <c r="D203" s="43"/>
      <c r="E203" s="44"/>
      <c r="F203" s="23"/>
      <c r="G203" s="23"/>
      <c r="H203" s="5"/>
      <c r="I203" s="5"/>
    </row>
    <row r="204" spans="1:9">
      <c r="A204" s="36"/>
      <c r="B204" s="21"/>
      <c r="C204" s="22"/>
      <c r="D204" s="43"/>
      <c r="E204" s="44"/>
      <c r="F204" s="23"/>
      <c r="G204" s="23"/>
      <c r="H204" s="5"/>
      <c r="I204" s="5"/>
    </row>
    <row r="205" spans="1:9">
      <c r="A205" s="36"/>
      <c r="B205" s="24"/>
      <c r="C205" s="25"/>
      <c r="D205" s="47"/>
      <c r="E205" s="48"/>
      <c r="F205" s="27"/>
      <c r="G205" s="26"/>
      <c r="H205" s="4"/>
      <c r="I205" s="7"/>
    </row>
    <row r="206" spans="1:9">
      <c r="A206" s="36"/>
      <c r="B206" s="21"/>
      <c r="C206" s="22"/>
      <c r="D206" s="49"/>
      <c r="E206" s="48"/>
      <c r="F206" s="27"/>
      <c r="G206" s="26"/>
      <c r="H206" s="6"/>
      <c r="I206" s="5"/>
    </row>
    <row r="207" spans="1:9" ht="44.25" customHeight="1">
      <c r="A207" s="36"/>
      <c r="B207" s="24"/>
      <c r="C207" s="25"/>
      <c r="D207" s="47"/>
      <c r="E207" s="48"/>
      <c r="F207" s="27"/>
      <c r="G207" s="26"/>
      <c r="H207" s="6"/>
      <c r="I207" s="5"/>
    </row>
    <row r="208" spans="1:9">
      <c r="A208" s="36"/>
      <c r="B208" s="24"/>
      <c r="C208" s="22"/>
      <c r="D208" s="49"/>
      <c r="E208" s="48"/>
      <c r="F208" s="27"/>
      <c r="G208" s="26"/>
      <c r="H208" s="6"/>
      <c r="I208" s="5"/>
    </row>
    <row r="209" spans="1:9" ht="14.25" customHeight="1">
      <c r="A209" s="36"/>
      <c r="B209" s="24"/>
      <c r="C209" s="25"/>
      <c r="D209" s="47"/>
      <c r="E209" s="48"/>
      <c r="F209" s="27"/>
      <c r="G209" s="26"/>
      <c r="H209" s="6"/>
      <c r="I209" s="5"/>
    </row>
    <row r="210" spans="1:9">
      <c r="A210" s="36"/>
      <c r="B210" s="24"/>
      <c r="C210" s="25"/>
      <c r="D210" s="47"/>
      <c r="E210" s="48"/>
      <c r="F210" s="27"/>
      <c r="G210" s="26"/>
      <c r="H210" s="6"/>
      <c r="I210" s="5"/>
    </row>
    <row r="211" spans="1:9">
      <c r="A211" s="36"/>
      <c r="B211" s="24"/>
      <c r="C211" s="25"/>
      <c r="D211" s="47"/>
      <c r="E211" s="48"/>
      <c r="F211" s="27"/>
      <c r="G211" s="26"/>
      <c r="H211" s="6"/>
      <c r="I211" s="5"/>
    </row>
    <row r="212" spans="1:9">
      <c r="A212" s="36"/>
      <c r="B212" s="24"/>
      <c r="C212" s="25"/>
      <c r="D212" s="47"/>
      <c r="E212" s="48"/>
      <c r="F212" s="27"/>
      <c r="G212" s="26"/>
      <c r="H212" s="6"/>
      <c r="I212" s="5"/>
    </row>
    <row r="213" spans="1:9">
      <c r="A213" s="36"/>
      <c r="B213" s="24"/>
      <c r="C213" s="25"/>
      <c r="D213" s="47"/>
      <c r="E213" s="48"/>
      <c r="F213" s="27"/>
      <c r="G213" s="26"/>
      <c r="H213" s="6"/>
      <c r="I213" s="5"/>
    </row>
    <row r="214" spans="1:9">
      <c r="A214" s="36"/>
      <c r="B214" s="24"/>
      <c r="C214" s="25"/>
      <c r="D214" s="47"/>
      <c r="E214" s="48"/>
      <c r="F214" s="27"/>
      <c r="G214" s="26"/>
      <c r="H214" s="6"/>
      <c r="I214" s="5"/>
    </row>
    <row r="215" spans="1:9">
      <c r="A215" s="36"/>
      <c r="B215" s="24"/>
      <c r="C215" s="25"/>
      <c r="D215" s="47"/>
      <c r="E215" s="48"/>
      <c r="F215" s="27"/>
      <c r="G215" s="26"/>
      <c r="H215" s="6"/>
      <c r="I215" s="5"/>
    </row>
    <row r="216" spans="1:9">
      <c r="A216" s="36"/>
      <c r="B216" s="24"/>
      <c r="C216" s="25"/>
      <c r="D216" s="47"/>
      <c r="E216" s="48"/>
      <c r="F216" s="27"/>
      <c r="G216" s="26"/>
      <c r="H216" s="6"/>
      <c r="I216" s="5"/>
    </row>
    <row r="217" spans="1:9" ht="258" customHeight="1">
      <c r="A217" s="36"/>
      <c r="B217" s="24"/>
      <c r="C217" s="25"/>
      <c r="D217" s="47"/>
      <c r="E217" s="48"/>
      <c r="F217" s="27"/>
      <c r="G217" s="26"/>
      <c r="H217" s="6"/>
      <c r="I217" s="5"/>
    </row>
    <row r="218" spans="1:9">
      <c r="A218" s="36"/>
      <c r="B218" s="24"/>
      <c r="C218" s="25"/>
      <c r="D218" s="47"/>
      <c r="E218" s="48"/>
      <c r="F218" s="27"/>
      <c r="G218" s="26"/>
      <c r="H218" s="6"/>
      <c r="I218" s="5"/>
    </row>
    <row r="219" spans="1:9">
      <c r="A219" s="36"/>
      <c r="B219" s="24"/>
      <c r="C219" s="25"/>
      <c r="D219" s="47"/>
      <c r="E219" s="48"/>
      <c r="F219" s="27"/>
      <c r="G219" s="26"/>
      <c r="H219" s="6"/>
      <c r="I219" s="5"/>
    </row>
    <row r="220" spans="1:9" ht="132.75" customHeight="1">
      <c r="A220" s="36"/>
      <c r="B220" s="24"/>
      <c r="C220" s="22"/>
      <c r="D220" s="49"/>
      <c r="E220" s="48"/>
      <c r="F220" s="27"/>
      <c r="G220" s="26"/>
      <c r="H220" s="6"/>
      <c r="I220" s="5"/>
    </row>
    <row r="221" spans="1:9">
      <c r="A221" s="36"/>
      <c r="B221" s="24"/>
      <c r="C221" s="25"/>
      <c r="D221" s="47"/>
      <c r="E221" s="48"/>
      <c r="F221" s="27"/>
      <c r="G221" s="26"/>
      <c r="H221" s="6"/>
      <c r="I221" s="5"/>
    </row>
    <row r="222" spans="1:9">
      <c r="A222" s="36"/>
      <c r="B222" s="21"/>
      <c r="C222" s="22"/>
      <c r="D222" s="49"/>
      <c r="E222" s="50"/>
      <c r="F222" s="28"/>
      <c r="G222" s="23"/>
      <c r="H222" s="5"/>
      <c r="I222" s="5"/>
    </row>
    <row r="223" spans="1:9">
      <c r="A223" s="36"/>
      <c r="B223" s="21"/>
      <c r="C223" s="22"/>
      <c r="D223" s="49"/>
      <c r="E223" s="50"/>
      <c r="F223" s="28"/>
      <c r="G223" s="23"/>
      <c r="H223" s="5"/>
      <c r="I223" s="5"/>
    </row>
    <row r="224" spans="1:9">
      <c r="A224" s="36"/>
      <c r="B224" s="24"/>
      <c r="C224" s="25"/>
      <c r="D224" s="47"/>
      <c r="E224" s="48"/>
      <c r="F224" s="27"/>
      <c r="G224" s="26"/>
      <c r="H224" s="6"/>
      <c r="I224" s="5"/>
    </row>
    <row r="225" spans="1:9">
      <c r="A225" s="36"/>
      <c r="B225" s="24"/>
      <c r="C225" s="25"/>
      <c r="D225" s="47"/>
      <c r="E225" s="48"/>
      <c r="F225" s="27"/>
      <c r="G225" s="26"/>
      <c r="H225" s="6"/>
      <c r="I225" s="5"/>
    </row>
    <row r="226" spans="1:9">
      <c r="A226" s="36"/>
      <c r="B226" s="24"/>
      <c r="C226" s="25"/>
      <c r="D226" s="47"/>
      <c r="E226" s="48"/>
      <c r="F226" s="27"/>
      <c r="G226" s="26"/>
      <c r="H226" s="6"/>
      <c r="I226" s="5"/>
    </row>
    <row r="227" spans="1:9">
      <c r="A227" s="36"/>
      <c r="B227" s="24"/>
      <c r="C227" s="25"/>
      <c r="D227" s="47"/>
      <c r="E227" s="48"/>
      <c r="F227" s="27"/>
      <c r="G227" s="26"/>
      <c r="H227" s="6"/>
      <c r="I227" s="5"/>
    </row>
    <row r="228" spans="1:9">
      <c r="A228" s="36"/>
      <c r="B228" s="24"/>
      <c r="C228" s="25"/>
      <c r="D228" s="47"/>
      <c r="E228" s="48"/>
      <c r="F228" s="27"/>
      <c r="G228" s="26"/>
      <c r="H228" s="6"/>
      <c r="I228" s="5"/>
    </row>
    <row r="229" spans="1:9">
      <c r="A229" s="36"/>
      <c r="B229" s="24"/>
      <c r="C229" s="25"/>
      <c r="D229" s="47"/>
      <c r="E229" s="48"/>
      <c r="F229" s="27"/>
      <c r="G229" s="26"/>
      <c r="H229" s="6"/>
      <c r="I229" s="5"/>
    </row>
    <row r="230" spans="1:9">
      <c r="A230" s="36"/>
      <c r="B230" s="24"/>
      <c r="C230" s="25"/>
      <c r="D230" s="47"/>
      <c r="E230" s="48"/>
      <c r="F230" s="27"/>
      <c r="G230" s="26"/>
      <c r="H230" s="6"/>
      <c r="I230" s="5"/>
    </row>
    <row r="231" spans="1:9">
      <c r="A231" s="36"/>
      <c r="B231" s="24"/>
      <c r="C231" s="25"/>
      <c r="D231" s="47"/>
      <c r="E231" s="48"/>
      <c r="F231" s="27"/>
      <c r="G231" s="26"/>
      <c r="H231" s="6"/>
      <c r="I231" s="5"/>
    </row>
    <row r="232" spans="1:9">
      <c r="A232" s="36"/>
      <c r="B232" s="24"/>
      <c r="C232" s="25"/>
      <c r="D232" s="47"/>
      <c r="E232" s="48"/>
      <c r="F232" s="27"/>
      <c r="G232" s="26"/>
      <c r="H232" s="6"/>
      <c r="I232" s="5"/>
    </row>
    <row r="233" spans="1:9">
      <c r="A233" s="36"/>
      <c r="B233" s="24"/>
      <c r="C233" s="25"/>
      <c r="D233" s="47"/>
      <c r="E233" s="48"/>
      <c r="F233" s="27"/>
      <c r="G233" s="26"/>
      <c r="H233" s="6"/>
      <c r="I233" s="6"/>
    </row>
    <row r="234" spans="1:9">
      <c r="A234" s="36"/>
      <c r="B234" s="24"/>
      <c r="C234" s="25"/>
      <c r="D234" s="47"/>
      <c r="E234" s="48"/>
      <c r="F234" s="27"/>
      <c r="G234" s="26"/>
      <c r="H234" s="6"/>
      <c r="I234" s="6"/>
    </row>
    <row r="235" spans="1:9">
      <c r="A235" s="36"/>
      <c r="B235" s="21"/>
      <c r="C235" s="22"/>
      <c r="D235" s="49"/>
      <c r="E235" s="50"/>
      <c r="F235" s="28"/>
      <c r="G235" s="23"/>
      <c r="H235" s="5"/>
      <c r="I235" s="5"/>
    </row>
    <row r="236" spans="1:9">
      <c r="A236" s="36"/>
      <c r="B236" s="21"/>
      <c r="C236" s="22"/>
      <c r="D236" s="49"/>
      <c r="E236" s="50"/>
      <c r="F236" s="28"/>
      <c r="G236" s="23"/>
      <c r="H236" s="5"/>
      <c r="I236" s="5"/>
    </row>
    <row r="237" spans="1:9">
      <c r="A237" s="36"/>
      <c r="B237" s="24"/>
      <c r="C237" s="25"/>
      <c r="D237" s="47"/>
      <c r="E237" s="48"/>
      <c r="F237" s="27"/>
      <c r="G237" s="26"/>
      <c r="H237" s="6"/>
      <c r="I237" s="5"/>
    </row>
    <row r="238" spans="1:9">
      <c r="A238" s="36"/>
      <c r="B238" s="24"/>
      <c r="C238" s="25"/>
      <c r="D238" s="47"/>
      <c r="E238" s="48"/>
      <c r="F238" s="27"/>
      <c r="G238" s="26"/>
      <c r="H238" s="6"/>
      <c r="I238" s="5"/>
    </row>
    <row r="239" spans="1:9">
      <c r="A239" s="36"/>
      <c r="B239" s="24"/>
      <c r="C239" s="25"/>
      <c r="D239" s="45"/>
      <c r="E239" s="48"/>
      <c r="F239" s="27"/>
      <c r="G239" s="26"/>
      <c r="H239" s="6"/>
      <c r="I239" s="5"/>
    </row>
    <row r="240" spans="1:9">
      <c r="A240" s="36"/>
      <c r="B240" s="24"/>
      <c r="C240" s="25"/>
      <c r="D240" s="45"/>
      <c r="E240" s="46"/>
      <c r="F240" s="27"/>
      <c r="G240" s="37"/>
      <c r="H240" s="6"/>
      <c r="I240" s="5"/>
    </row>
    <row r="241" spans="1:9">
      <c r="A241" s="36"/>
      <c r="B241" s="24"/>
      <c r="C241" s="25"/>
      <c r="D241" s="45"/>
      <c r="E241" s="46"/>
      <c r="F241" s="27"/>
      <c r="G241" s="37"/>
      <c r="H241" s="6"/>
      <c r="I241" s="5"/>
    </row>
    <row r="242" spans="1:9">
      <c r="A242" s="36"/>
      <c r="B242" s="21"/>
      <c r="C242" s="22"/>
      <c r="D242" s="49"/>
      <c r="E242" s="50"/>
      <c r="F242" s="28"/>
      <c r="G242" s="23"/>
      <c r="H242" s="5"/>
      <c r="I242" s="5"/>
    </row>
    <row r="243" spans="1:9">
      <c r="A243" s="36"/>
      <c r="B243" s="21"/>
      <c r="C243" s="22"/>
      <c r="D243" s="49"/>
      <c r="E243" s="50"/>
      <c r="F243" s="28"/>
      <c r="G243" s="23"/>
      <c r="H243" s="5"/>
      <c r="I243" s="5"/>
    </row>
    <row r="244" spans="1:9">
      <c r="A244" s="36"/>
      <c r="B244" s="24"/>
      <c r="C244" s="25"/>
      <c r="D244" s="47"/>
      <c r="E244" s="48"/>
      <c r="F244" s="27"/>
      <c r="G244" s="26"/>
      <c r="H244" s="6"/>
      <c r="I244" s="5"/>
    </row>
    <row r="245" spans="1:9">
      <c r="A245" s="36"/>
      <c r="B245" s="24"/>
      <c r="C245" s="25"/>
      <c r="D245" s="47"/>
      <c r="E245" s="48"/>
      <c r="F245" s="27"/>
      <c r="G245" s="26"/>
      <c r="H245" s="6"/>
      <c r="I245" s="5"/>
    </row>
    <row r="246" spans="1:9">
      <c r="A246" s="36"/>
      <c r="B246" s="24"/>
      <c r="C246" s="25"/>
      <c r="D246" s="47"/>
      <c r="E246" s="48"/>
      <c r="F246" s="27"/>
      <c r="G246" s="26"/>
      <c r="H246" s="6"/>
      <c r="I246" s="5"/>
    </row>
    <row r="247" spans="1:9">
      <c r="A247" s="36"/>
      <c r="B247" s="24"/>
      <c r="C247" s="25"/>
      <c r="D247" s="47"/>
      <c r="E247" s="48"/>
      <c r="F247" s="27"/>
      <c r="G247" s="26"/>
      <c r="H247" s="6"/>
      <c r="I247" s="5"/>
    </row>
    <row r="248" spans="1:9">
      <c r="A248" s="36"/>
      <c r="B248" s="24"/>
      <c r="C248" s="25"/>
      <c r="D248" s="45"/>
      <c r="E248" s="46"/>
      <c r="F248" s="27"/>
      <c r="G248" s="37"/>
      <c r="H248" s="6"/>
      <c r="I248" s="5"/>
    </row>
    <row r="249" spans="1:9">
      <c r="A249" s="36"/>
      <c r="B249" s="24"/>
      <c r="C249" s="25"/>
      <c r="D249" s="45"/>
      <c r="E249" s="46"/>
      <c r="F249" s="27"/>
      <c r="G249" s="37"/>
      <c r="H249" s="6"/>
      <c r="I249" s="5"/>
    </row>
    <row r="250" spans="1:9">
      <c r="A250" s="36"/>
      <c r="B250" s="24"/>
      <c r="C250" s="25"/>
      <c r="D250" s="47"/>
      <c r="E250" s="48"/>
      <c r="F250" s="27"/>
      <c r="G250" s="26"/>
      <c r="H250" s="6"/>
      <c r="I250" s="5"/>
    </row>
    <row r="251" spans="1:9">
      <c r="A251" s="36"/>
      <c r="B251" s="21"/>
      <c r="C251" s="22"/>
      <c r="D251" s="49"/>
      <c r="E251" s="50"/>
      <c r="F251" s="28"/>
      <c r="G251" s="23"/>
      <c r="H251" s="5"/>
      <c r="I251" s="5"/>
    </row>
    <row r="252" spans="1:9">
      <c r="A252" s="36"/>
      <c r="B252" s="21"/>
      <c r="C252" s="22"/>
      <c r="D252" s="49"/>
      <c r="E252" s="50"/>
      <c r="F252" s="28"/>
      <c r="G252" s="23"/>
      <c r="H252" s="5"/>
      <c r="I252" s="5"/>
    </row>
    <row r="253" spans="1:9">
      <c r="A253" s="36"/>
      <c r="B253" s="21"/>
      <c r="C253" s="22"/>
      <c r="D253" s="51"/>
      <c r="E253" s="50"/>
      <c r="F253" s="28"/>
      <c r="G253" s="23"/>
      <c r="H253" s="5"/>
      <c r="I253" s="5"/>
    </row>
    <row r="254" spans="1:9">
      <c r="A254" s="36"/>
      <c r="B254" s="21"/>
      <c r="C254" s="22"/>
      <c r="D254" s="49"/>
      <c r="E254" s="50"/>
      <c r="F254" s="28"/>
      <c r="G254" s="23"/>
      <c r="H254" s="7"/>
      <c r="I254" s="7"/>
    </row>
    <row r="255" spans="1:9">
      <c r="A255" s="36"/>
      <c r="B255" s="24"/>
      <c r="C255" s="25"/>
      <c r="D255" s="45"/>
      <c r="E255" s="46"/>
      <c r="F255" s="26"/>
      <c r="G255" s="26"/>
      <c r="H255" s="6"/>
      <c r="I255" s="6"/>
    </row>
    <row r="256" spans="1:9">
      <c r="A256" s="36"/>
      <c r="B256" s="21"/>
      <c r="C256" s="22"/>
      <c r="D256" s="43"/>
      <c r="E256" s="44"/>
      <c r="F256" s="23"/>
      <c r="G256" s="23"/>
      <c r="H256" s="5"/>
      <c r="I256" s="5"/>
    </row>
    <row r="257" spans="1:9">
      <c r="A257" s="36"/>
      <c r="B257" s="24"/>
      <c r="C257" s="25"/>
      <c r="D257" s="45"/>
      <c r="E257" s="46"/>
      <c r="F257" s="26"/>
      <c r="G257" s="26"/>
      <c r="H257" s="6"/>
      <c r="I257" s="6"/>
    </row>
    <row r="258" spans="1:9">
      <c r="A258" s="36"/>
      <c r="B258" s="24"/>
      <c r="C258" s="25"/>
      <c r="D258" s="45"/>
      <c r="E258" s="46"/>
      <c r="F258" s="26"/>
      <c r="G258" s="26"/>
      <c r="H258" s="6"/>
      <c r="I258" s="6"/>
    </row>
    <row r="259" spans="1:9">
      <c r="A259" s="36"/>
      <c r="B259" s="24"/>
      <c r="C259" s="25"/>
      <c r="D259" s="45"/>
      <c r="E259" s="46"/>
      <c r="F259" s="26"/>
      <c r="G259" s="26"/>
      <c r="H259" s="6"/>
      <c r="I259" s="6"/>
    </row>
    <row r="260" spans="1:9">
      <c r="A260" s="36"/>
      <c r="B260" s="24"/>
      <c r="C260" s="25"/>
      <c r="D260" s="45"/>
      <c r="E260" s="46"/>
      <c r="F260" s="26"/>
      <c r="G260" s="26"/>
      <c r="H260" s="6"/>
      <c r="I260" s="6"/>
    </row>
    <row r="261" spans="1:9">
      <c r="A261" s="36"/>
      <c r="B261" s="24"/>
      <c r="C261" s="25"/>
      <c r="D261" s="45"/>
      <c r="E261" s="46"/>
      <c r="F261" s="26"/>
      <c r="G261" s="26"/>
      <c r="H261" s="6"/>
      <c r="I261" s="6"/>
    </row>
    <row r="262" spans="1:9">
      <c r="A262" s="36"/>
      <c r="B262" s="24"/>
      <c r="C262" s="25"/>
      <c r="D262" s="45"/>
      <c r="E262" s="46"/>
      <c r="F262" s="26"/>
      <c r="G262" s="26"/>
      <c r="H262" s="6"/>
      <c r="I262" s="6"/>
    </row>
    <row r="263" spans="1:9">
      <c r="A263" s="36"/>
      <c r="B263" s="24"/>
      <c r="C263" s="25"/>
      <c r="D263" s="45"/>
      <c r="E263" s="46"/>
      <c r="F263" s="26"/>
      <c r="G263" s="26"/>
      <c r="H263" s="6"/>
      <c r="I263" s="6"/>
    </row>
    <row r="264" spans="1:9">
      <c r="A264" s="36"/>
      <c r="B264" s="24"/>
      <c r="C264" s="25"/>
      <c r="D264" s="45"/>
      <c r="E264" s="46"/>
      <c r="F264" s="26"/>
      <c r="G264" s="26"/>
      <c r="H264" s="6"/>
      <c r="I264" s="6"/>
    </row>
    <row r="265" spans="1:9">
      <c r="A265" s="36"/>
      <c r="B265" s="24"/>
      <c r="C265" s="25"/>
      <c r="D265" s="45"/>
      <c r="E265" s="46"/>
      <c r="F265" s="26"/>
      <c r="G265" s="26"/>
      <c r="H265" s="6"/>
      <c r="I265" s="6"/>
    </row>
    <row r="266" spans="1:9">
      <c r="A266" s="36"/>
      <c r="B266" s="24"/>
      <c r="C266" s="25"/>
      <c r="D266" s="45"/>
      <c r="E266" s="46"/>
      <c r="F266" s="26"/>
      <c r="G266" s="26"/>
      <c r="H266" s="6"/>
      <c r="I266" s="6"/>
    </row>
    <row r="267" spans="1:9">
      <c r="A267" s="36"/>
      <c r="B267" s="24"/>
      <c r="C267" s="25"/>
      <c r="D267" s="45"/>
      <c r="E267" s="46"/>
      <c r="F267" s="26"/>
      <c r="G267" s="26"/>
      <c r="H267" s="6"/>
      <c r="I267" s="6"/>
    </row>
    <row r="268" spans="1:9">
      <c r="A268" s="36"/>
      <c r="B268" s="21"/>
      <c r="C268" s="22"/>
      <c r="D268" s="43"/>
      <c r="E268" s="44"/>
      <c r="F268" s="23"/>
      <c r="G268" s="23"/>
      <c r="H268" s="5"/>
      <c r="I268" s="5"/>
    </row>
    <row r="269" spans="1:9">
      <c r="A269" s="36"/>
      <c r="B269" s="24"/>
      <c r="C269" s="25"/>
      <c r="D269" s="45"/>
      <c r="E269" s="46"/>
      <c r="F269" s="26"/>
      <c r="G269" s="26"/>
      <c r="H269" s="6"/>
      <c r="I269" s="6"/>
    </row>
    <row r="270" spans="1:9">
      <c r="A270" s="36"/>
      <c r="B270" s="21"/>
      <c r="C270" s="22"/>
      <c r="D270" s="43"/>
      <c r="E270" s="44"/>
      <c r="F270" s="23"/>
      <c r="G270" s="23"/>
      <c r="H270" s="12"/>
      <c r="I270" s="12"/>
    </row>
    <row r="271" spans="1:9">
      <c r="A271" s="36"/>
      <c r="B271" s="24"/>
      <c r="C271" s="25"/>
      <c r="D271" s="45"/>
      <c r="E271" s="46"/>
      <c r="F271" s="26"/>
      <c r="G271" s="26"/>
      <c r="H271" s="3"/>
      <c r="I271" s="3"/>
    </row>
    <row r="272" spans="1:9">
      <c r="A272" s="36"/>
      <c r="B272" s="24"/>
      <c r="C272" s="25"/>
      <c r="D272" s="45"/>
      <c r="E272" s="46"/>
      <c r="F272" s="26"/>
      <c r="G272" s="26"/>
      <c r="H272" s="3"/>
      <c r="I272" s="3"/>
    </row>
    <row r="273" spans="1:9">
      <c r="A273" s="36"/>
      <c r="B273" s="24"/>
      <c r="C273" s="25"/>
      <c r="D273" s="45"/>
      <c r="E273" s="46"/>
      <c r="F273" s="26"/>
      <c r="G273" s="26"/>
      <c r="H273" s="3"/>
      <c r="I273" s="3"/>
    </row>
    <row r="274" spans="1:9">
      <c r="A274" s="36"/>
      <c r="B274" s="24"/>
      <c r="C274" s="25"/>
      <c r="D274" s="45"/>
      <c r="E274" s="46"/>
      <c r="F274" s="26"/>
      <c r="G274" s="26"/>
      <c r="H274" s="3"/>
      <c r="I274" s="3"/>
    </row>
    <row r="275" spans="1:9">
      <c r="A275" s="36"/>
      <c r="B275" s="24"/>
      <c r="C275" s="25"/>
      <c r="D275" s="45"/>
      <c r="E275" s="46"/>
      <c r="F275" s="26"/>
      <c r="G275" s="26"/>
      <c r="H275" s="3"/>
      <c r="I275" s="3"/>
    </row>
    <row r="276" spans="1:9">
      <c r="A276" s="36"/>
      <c r="B276" s="24"/>
      <c r="C276" s="25"/>
      <c r="D276" s="45"/>
      <c r="E276" s="46"/>
      <c r="F276" s="26"/>
      <c r="G276" s="26"/>
      <c r="H276" s="3"/>
      <c r="I276" s="3"/>
    </row>
    <row r="277" spans="1:9">
      <c r="A277" s="36"/>
      <c r="B277" s="24"/>
      <c r="C277" s="25"/>
      <c r="D277" s="45"/>
      <c r="E277" s="46"/>
      <c r="F277" s="26"/>
      <c r="G277" s="26"/>
      <c r="H277" s="3"/>
      <c r="I277" s="3"/>
    </row>
    <row r="278" spans="1:9">
      <c r="A278" s="36"/>
      <c r="B278" s="24"/>
      <c r="C278" s="25"/>
      <c r="D278" s="45"/>
      <c r="E278" s="46"/>
      <c r="F278" s="26"/>
      <c r="G278" s="26"/>
      <c r="H278" s="3"/>
      <c r="I278" s="3"/>
    </row>
    <row r="279" spans="1:9" ht="15.75" customHeight="1">
      <c r="A279" s="36"/>
      <c r="B279" s="24"/>
      <c r="C279" s="25"/>
      <c r="D279" s="45"/>
      <c r="E279" s="46"/>
      <c r="F279" s="26"/>
      <c r="G279" s="26"/>
      <c r="H279" s="3"/>
      <c r="I279" s="3"/>
    </row>
    <row r="280" spans="1:9">
      <c r="A280" s="36"/>
      <c r="B280" s="24"/>
      <c r="C280" s="25"/>
      <c r="D280" s="45"/>
      <c r="E280" s="46"/>
      <c r="F280" s="26"/>
      <c r="G280" s="26"/>
      <c r="H280" s="3"/>
      <c r="I280" s="3"/>
    </row>
    <row r="281" spans="1:9">
      <c r="A281" s="36"/>
      <c r="B281" s="24"/>
      <c r="C281" s="25"/>
      <c r="D281" s="45"/>
      <c r="E281" s="46"/>
      <c r="F281" s="26"/>
      <c r="G281" s="26"/>
      <c r="H281" s="3"/>
      <c r="I281" s="3"/>
    </row>
    <row r="282" spans="1:9">
      <c r="A282" s="36"/>
      <c r="B282" s="24"/>
      <c r="C282" s="25"/>
      <c r="D282" s="45"/>
      <c r="E282" s="46"/>
      <c r="F282" s="26"/>
      <c r="G282" s="26"/>
      <c r="H282" s="3"/>
      <c r="I282" s="3"/>
    </row>
    <row r="283" spans="1:9">
      <c r="A283" s="36"/>
      <c r="B283" s="24"/>
      <c r="C283" s="25"/>
      <c r="D283" s="45"/>
      <c r="E283" s="46"/>
      <c r="F283" s="26"/>
      <c r="G283" s="26"/>
      <c r="H283" s="3"/>
      <c r="I283" s="3"/>
    </row>
    <row r="284" spans="1:9">
      <c r="A284" s="36"/>
      <c r="B284" s="24"/>
      <c r="C284" s="25"/>
      <c r="D284" s="45"/>
      <c r="E284" s="46"/>
      <c r="F284" s="26"/>
      <c r="G284" s="26"/>
      <c r="H284" s="3"/>
      <c r="I284" s="3"/>
    </row>
    <row r="285" spans="1:9">
      <c r="A285" s="36"/>
      <c r="B285" s="24"/>
      <c r="C285" s="25"/>
      <c r="D285" s="45"/>
      <c r="E285" s="46"/>
      <c r="F285" s="26"/>
      <c r="G285" s="26"/>
      <c r="H285" s="3"/>
      <c r="I285" s="3"/>
    </row>
    <row r="286" spans="1:9">
      <c r="A286" s="36"/>
      <c r="B286" s="24"/>
      <c r="C286" s="25"/>
      <c r="D286" s="45"/>
      <c r="E286" s="46"/>
      <c r="F286" s="26"/>
      <c r="G286" s="26"/>
      <c r="H286" s="3"/>
      <c r="I286" s="3"/>
    </row>
    <row r="287" spans="1:9">
      <c r="A287" s="36"/>
      <c r="B287" s="24"/>
      <c r="C287" s="25"/>
      <c r="D287" s="45"/>
      <c r="E287" s="46"/>
      <c r="F287" s="26"/>
      <c r="G287" s="26"/>
      <c r="H287" s="3"/>
      <c r="I287" s="3"/>
    </row>
    <row r="288" spans="1:9">
      <c r="A288" s="36"/>
      <c r="B288" s="24"/>
      <c r="C288" s="25"/>
      <c r="D288" s="45"/>
      <c r="E288" s="46"/>
      <c r="F288" s="26"/>
      <c r="G288" s="26"/>
      <c r="H288" s="3"/>
      <c r="I288" s="3"/>
    </row>
    <row r="289" spans="1:9">
      <c r="A289" s="36"/>
      <c r="B289" s="24"/>
      <c r="C289" s="25"/>
      <c r="D289" s="45"/>
      <c r="E289" s="46"/>
      <c r="F289" s="26"/>
      <c r="G289" s="26"/>
      <c r="H289" s="3"/>
      <c r="I289" s="3"/>
    </row>
    <row r="290" spans="1:9">
      <c r="A290" s="36"/>
      <c r="B290" s="24"/>
      <c r="C290" s="25"/>
      <c r="D290" s="45"/>
      <c r="E290" s="46"/>
      <c r="F290" s="26"/>
      <c r="G290" s="26"/>
      <c r="H290" s="3"/>
      <c r="I290" s="3"/>
    </row>
    <row r="291" spans="1:9">
      <c r="A291" s="36"/>
      <c r="B291" s="24"/>
      <c r="C291" s="25"/>
      <c r="D291" s="45"/>
      <c r="E291" s="46"/>
      <c r="F291" s="26"/>
      <c r="G291" s="26"/>
      <c r="H291" s="3"/>
      <c r="I291" s="3"/>
    </row>
    <row r="292" spans="1:9">
      <c r="A292" s="36"/>
      <c r="B292" s="24"/>
      <c r="C292" s="25"/>
      <c r="D292" s="45"/>
      <c r="E292" s="46"/>
      <c r="F292" s="26"/>
      <c r="G292" s="26"/>
      <c r="H292" s="3"/>
      <c r="I292" s="3"/>
    </row>
    <row r="293" spans="1:9">
      <c r="A293" s="36"/>
      <c r="B293" s="24"/>
      <c r="C293" s="25"/>
      <c r="D293" s="45"/>
      <c r="E293" s="46"/>
      <c r="F293" s="26"/>
      <c r="G293" s="26"/>
      <c r="H293" s="3"/>
      <c r="I293" s="3"/>
    </row>
    <row r="294" spans="1:9">
      <c r="A294" s="36"/>
      <c r="B294" s="24"/>
      <c r="C294" s="25"/>
      <c r="D294" s="45"/>
      <c r="E294" s="46"/>
      <c r="F294" s="26"/>
      <c r="G294" s="26"/>
      <c r="H294" s="3"/>
      <c r="I294" s="3"/>
    </row>
    <row r="295" spans="1:9">
      <c r="A295" s="36"/>
      <c r="B295" s="24"/>
      <c r="C295" s="25"/>
      <c r="D295" s="45"/>
      <c r="E295" s="46"/>
      <c r="F295" s="26"/>
      <c r="G295" s="26"/>
      <c r="H295" s="3"/>
      <c r="I295" s="3"/>
    </row>
    <row r="296" spans="1:9">
      <c r="A296" s="36"/>
      <c r="B296" s="24"/>
      <c r="C296" s="25"/>
      <c r="D296" s="45"/>
      <c r="E296" s="46"/>
      <c r="F296" s="26"/>
      <c r="G296" s="26"/>
      <c r="H296" s="3"/>
      <c r="I296" s="3"/>
    </row>
    <row r="297" spans="1:9">
      <c r="A297" s="36"/>
      <c r="B297" s="24"/>
      <c r="C297" s="25"/>
      <c r="D297" s="45"/>
      <c r="E297" s="46"/>
      <c r="F297" s="26"/>
      <c r="G297" s="26"/>
      <c r="H297" s="3"/>
      <c r="I297" s="3"/>
    </row>
    <row r="298" spans="1:9">
      <c r="A298" s="36"/>
      <c r="B298" s="24"/>
      <c r="C298" s="25"/>
      <c r="D298" s="45"/>
      <c r="E298" s="46"/>
      <c r="F298" s="26"/>
      <c r="G298" s="26"/>
      <c r="H298" s="3"/>
      <c r="I298" s="3"/>
    </row>
    <row r="299" spans="1:9">
      <c r="A299" s="36"/>
      <c r="B299" s="24"/>
      <c r="C299" s="25"/>
      <c r="D299" s="45"/>
      <c r="E299" s="46"/>
      <c r="F299" s="26"/>
      <c r="G299" s="26"/>
      <c r="H299" s="3"/>
      <c r="I299" s="3"/>
    </row>
    <row r="300" spans="1:9">
      <c r="A300" s="36"/>
      <c r="B300" s="24"/>
      <c r="C300" s="25"/>
      <c r="D300" s="45"/>
      <c r="E300" s="46"/>
      <c r="F300" s="26"/>
      <c r="G300" s="26"/>
      <c r="H300" s="3"/>
      <c r="I300" s="3"/>
    </row>
    <row r="301" spans="1:9">
      <c r="A301" s="36"/>
      <c r="B301" s="24"/>
      <c r="C301" s="25"/>
      <c r="D301" s="45"/>
      <c r="E301" s="46"/>
      <c r="F301" s="26"/>
      <c r="G301" s="26"/>
      <c r="H301" s="3"/>
      <c r="I301" s="3"/>
    </row>
    <row r="302" spans="1:9">
      <c r="A302" s="36"/>
      <c r="B302" s="24"/>
      <c r="C302" s="25"/>
      <c r="D302" s="45"/>
      <c r="E302" s="46"/>
      <c r="F302" s="26"/>
      <c r="G302" s="26"/>
      <c r="H302" s="3"/>
      <c r="I302" s="3"/>
    </row>
    <row r="303" spans="1:9">
      <c r="A303" s="36"/>
      <c r="B303" s="24"/>
      <c r="C303" s="25"/>
      <c r="D303" s="45"/>
      <c r="E303" s="46"/>
      <c r="F303" s="26"/>
      <c r="G303" s="26"/>
      <c r="H303" s="3"/>
      <c r="I303" s="3"/>
    </row>
    <row r="304" spans="1:9">
      <c r="A304" s="36"/>
      <c r="B304" s="24"/>
      <c r="C304" s="25"/>
      <c r="D304" s="45"/>
      <c r="E304" s="46"/>
      <c r="F304" s="26"/>
      <c r="G304" s="26"/>
      <c r="H304" s="3"/>
      <c r="I304" s="3"/>
    </row>
    <row r="305" spans="1:9">
      <c r="A305" s="36"/>
      <c r="B305" s="24"/>
      <c r="C305" s="25"/>
      <c r="D305" s="45"/>
      <c r="E305" s="46"/>
      <c r="F305" s="26"/>
      <c r="G305" s="26"/>
      <c r="H305" s="3"/>
      <c r="I305" s="3"/>
    </row>
    <row r="306" spans="1:9">
      <c r="A306" s="36"/>
      <c r="B306" s="24"/>
      <c r="C306" s="25"/>
      <c r="D306" s="45"/>
      <c r="E306" s="46"/>
      <c r="F306" s="26"/>
      <c r="G306" s="26"/>
      <c r="H306" s="3"/>
      <c r="I306" s="3"/>
    </row>
    <row r="307" spans="1:9">
      <c r="A307" s="36"/>
      <c r="B307" s="24"/>
      <c r="C307" s="25"/>
      <c r="D307" s="45"/>
      <c r="E307" s="46"/>
      <c r="F307" s="26"/>
      <c r="G307" s="26"/>
      <c r="H307" s="3"/>
      <c r="I307" s="3"/>
    </row>
    <row r="308" spans="1:9">
      <c r="A308" s="36"/>
      <c r="B308" s="21"/>
      <c r="C308" s="22"/>
      <c r="D308" s="43"/>
      <c r="E308" s="44"/>
      <c r="F308" s="23"/>
      <c r="G308" s="23"/>
      <c r="H308" s="5"/>
      <c r="I308" s="5"/>
    </row>
    <row r="309" spans="1:9">
      <c r="A309" s="36"/>
      <c r="B309" s="29"/>
      <c r="C309" s="30"/>
      <c r="D309" s="52"/>
      <c r="E309" s="53"/>
      <c r="F309" s="31"/>
      <c r="G309" s="31"/>
      <c r="H309" s="13"/>
      <c r="I309" s="13"/>
    </row>
    <row r="310" spans="1:9">
      <c r="A310" s="36"/>
      <c r="B310" s="29"/>
      <c r="C310" s="30"/>
      <c r="D310" s="52"/>
      <c r="E310" s="53"/>
      <c r="F310" s="31"/>
      <c r="G310" s="31"/>
      <c r="H310" s="13"/>
      <c r="I310" s="13"/>
    </row>
    <row r="311" spans="1:9">
      <c r="A311" s="36"/>
      <c r="B311" s="32"/>
      <c r="C311" s="33"/>
      <c r="D311" s="54"/>
      <c r="E311" s="55"/>
      <c r="F311" s="34"/>
      <c r="G311" s="34"/>
      <c r="H311" s="14"/>
      <c r="I311" s="14"/>
    </row>
    <row r="312" spans="1:9">
      <c r="A312" s="36"/>
      <c r="B312" s="29"/>
      <c r="C312" s="25"/>
      <c r="D312" s="52"/>
      <c r="E312" s="53"/>
      <c r="F312" s="31"/>
      <c r="G312" s="31"/>
      <c r="H312" s="13"/>
      <c r="I312" s="13"/>
    </row>
    <row r="313" spans="1:9">
      <c r="A313" s="36"/>
      <c r="B313" s="29"/>
      <c r="C313" s="25"/>
      <c r="D313" s="52"/>
      <c r="E313" s="53"/>
      <c r="F313" s="31"/>
      <c r="G313" s="31"/>
      <c r="H313" s="13"/>
      <c r="I313" s="13"/>
    </row>
    <row r="314" spans="1:9">
      <c r="A314" s="36"/>
      <c r="B314" s="29"/>
      <c r="C314" s="25"/>
      <c r="D314" s="52"/>
      <c r="E314" s="53"/>
      <c r="F314" s="31"/>
      <c r="G314" s="31"/>
      <c r="H314" s="13"/>
      <c r="I314" s="13"/>
    </row>
    <row r="315" spans="1:9">
      <c r="A315" s="36"/>
      <c r="B315" s="29"/>
      <c r="C315" s="25"/>
      <c r="D315" s="52"/>
      <c r="E315" s="53"/>
      <c r="F315" s="31"/>
      <c r="G315" s="31"/>
      <c r="H315" s="13"/>
      <c r="I315" s="13"/>
    </row>
    <row r="316" spans="1:9">
      <c r="A316" s="36"/>
      <c r="B316" s="29"/>
      <c r="C316" s="25"/>
      <c r="D316" s="52"/>
      <c r="E316" s="53"/>
      <c r="F316" s="31"/>
      <c r="G316" s="31"/>
      <c r="H316" s="13"/>
      <c r="I316" s="13"/>
    </row>
    <row r="317" spans="1:9">
      <c r="A317" s="36"/>
      <c r="B317" s="29"/>
      <c r="C317" s="30"/>
      <c r="D317" s="52"/>
      <c r="E317" s="53"/>
      <c r="F317" s="31"/>
      <c r="G317" s="31"/>
      <c r="H317" s="13"/>
      <c r="I317" s="13"/>
    </row>
    <row r="318" spans="1:9">
      <c r="A318" s="36"/>
      <c r="B318" s="29"/>
      <c r="C318" s="30"/>
      <c r="D318" s="52"/>
      <c r="E318" s="53"/>
      <c r="F318" s="31"/>
      <c r="G318" s="31"/>
      <c r="H318" s="13"/>
      <c r="I318" s="13"/>
    </row>
    <row r="319" spans="1:9">
      <c r="A319" s="36"/>
      <c r="B319" s="29"/>
      <c r="C319" s="30"/>
      <c r="D319" s="52"/>
      <c r="E319" s="53"/>
      <c r="F319" s="31"/>
      <c r="G319" s="31"/>
      <c r="H319" s="13"/>
      <c r="I319" s="13"/>
    </row>
    <row r="320" spans="1:9">
      <c r="A320" s="36"/>
      <c r="B320" s="29"/>
      <c r="C320" s="30"/>
      <c r="D320" s="52"/>
      <c r="E320" s="53"/>
      <c r="F320" s="31"/>
      <c r="G320" s="31"/>
      <c r="H320" s="13"/>
      <c r="I320" s="13"/>
    </row>
    <row r="321" spans="1:9">
      <c r="A321" s="36"/>
      <c r="B321" s="29"/>
      <c r="C321" s="30"/>
      <c r="D321" s="52"/>
      <c r="E321" s="53"/>
      <c r="F321" s="31"/>
      <c r="G321" s="31"/>
      <c r="H321" s="13"/>
      <c r="I321" s="13"/>
    </row>
    <row r="322" spans="1:9">
      <c r="A322" s="36"/>
      <c r="B322" s="29"/>
      <c r="C322" s="30"/>
      <c r="D322" s="52"/>
      <c r="E322" s="53"/>
      <c r="F322" s="31"/>
      <c r="G322" s="31"/>
      <c r="H322" s="13"/>
      <c r="I322" s="13"/>
    </row>
    <row r="323" spans="1:9">
      <c r="A323" s="36"/>
      <c r="B323" s="29"/>
      <c r="C323" s="30"/>
      <c r="D323" s="52"/>
      <c r="E323" s="53"/>
      <c r="F323" s="31"/>
      <c r="G323" s="31"/>
      <c r="H323" s="13"/>
      <c r="I323" s="13"/>
    </row>
    <row r="324" spans="1:9">
      <c r="A324" s="36"/>
      <c r="B324" s="29"/>
      <c r="C324" s="30"/>
      <c r="D324" s="52"/>
      <c r="E324" s="53"/>
      <c r="F324" s="31"/>
      <c r="G324" s="31"/>
      <c r="H324" s="13"/>
      <c r="I324" s="13"/>
    </row>
    <row r="325" spans="1:9">
      <c r="A325" s="36"/>
      <c r="B325" s="29"/>
      <c r="C325" s="30"/>
      <c r="D325" s="52"/>
      <c r="E325" s="53"/>
      <c r="F325" s="31"/>
      <c r="G325" s="31"/>
      <c r="H325" s="13"/>
      <c r="I325" s="13"/>
    </row>
    <row r="326" spans="1:9">
      <c r="A326" s="36"/>
      <c r="B326" s="29"/>
      <c r="C326" s="30"/>
      <c r="D326" s="52"/>
      <c r="E326" s="53"/>
      <c r="F326" s="31"/>
      <c r="G326" s="31"/>
      <c r="H326" s="13"/>
      <c r="I326" s="13"/>
    </row>
    <row r="327" spans="1:9">
      <c r="A327" s="36"/>
      <c r="B327" s="29"/>
      <c r="C327" s="30"/>
      <c r="D327" s="52"/>
      <c r="E327" s="53"/>
      <c r="F327" s="31"/>
      <c r="G327" s="31"/>
      <c r="H327" s="13"/>
      <c r="I327" s="13"/>
    </row>
    <row r="328" spans="1:9">
      <c r="A328" s="36"/>
      <c r="B328" s="21"/>
      <c r="C328" s="22"/>
      <c r="D328" s="43"/>
      <c r="E328" s="44"/>
      <c r="F328" s="23"/>
      <c r="G328" s="23"/>
      <c r="H328" s="5"/>
      <c r="I328" s="5"/>
    </row>
    <row r="329" spans="1:9">
      <c r="A329" s="36"/>
      <c r="B329" s="24"/>
      <c r="C329" s="25"/>
      <c r="D329" s="45"/>
      <c r="E329" s="46"/>
      <c r="F329" s="26"/>
      <c r="G329" s="26"/>
      <c r="H329" s="3"/>
      <c r="I329" s="3"/>
    </row>
    <row r="330" spans="1:9">
      <c r="A330" s="36"/>
      <c r="B330" s="24"/>
      <c r="C330" s="25"/>
      <c r="D330" s="45"/>
      <c r="E330" s="46"/>
      <c r="F330" s="26"/>
      <c r="G330" s="26"/>
      <c r="H330" s="3"/>
      <c r="I330" s="3"/>
    </row>
    <row r="331" spans="1:9">
      <c r="A331" s="36"/>
      <c r="B331" s="21"/>
      <c r="C331" s="22"/>
      <c r="D331" s="43"/>
      <c r="E331" s="44"/>
      <c r="F331" s="23"/>
      <c r="G331" s="23"/>
      <c r="H331" s="12"/>
      <c r="I331" s="12"/>
    </row>
    <row r="332" spans="1:9">
      <c r="A332" s="36"/>
      <c r="B332" s="24"/>
      <c r="C332" s="25"/>
      <c r="D332" s="45"/>
      <c r="E332" s="46"/>
      <c r="F332" s="26"/>
      <c r="G332" s="26"/>
      <c r="H332" s="3"/>
      <c r="I332" s="3"/>
    </row>
    <row r="333" spans="1:9">
      <c r="A333" s="36"/>
      <c r="B333" s="24"/>
      <c r="C333" s="25"/>
      <c r="D333" s="45"/>
      <c r="E333" s="46"/>
      <c r="F333" s="26"/>
      <c r="G333" s="26"/>
      <c r="H333" s="3"/>
      <c r="I333" s="3"/>
    </row>
    <row r="334" spans="1:9">
      <c r="A334" s="36"/>
      <c r="B334" s="24"/>
      <c r="C334" s="25"/>
      <c r="D334" s="45"/>
      <c r="E334" s="46"/>
      <c r="F334" s="26"/>
      <c r="G334" s="26"/>
      <c r="H334" s="3"/>
      <c r="I334" s="3"/>
    </row>
    <row r="335" spans="1:9">
      <c r="A335" s="36"/>
      <c r="B335" s="24"/>
      <c r="C335" s="25"/>
      <c r="D335" s="45"/>
      <c r="E335" s="46"/>
      <c r="F335" s="26"/>
      <c r="G335" s="26"/>
      <c r="H335" s="3"/>
      <c r="I335" s="3"/>
    </row>
    <row r="336" spans="1:9">
      <c r="A336" s="36"/>
      <c r="B336" s="24"/>
      <c r="C336" s="25"/>
      <c r="D336" s="45"/>
      <c r="E336" s="46"/>
      <c r="F336" s="26"/>
      <c r="G336" s="26"/>
      <c r="H336" s="3"/>
      <c r="I336" s="3"/>
    </row>
    <row r="337" spans="1:9">
      <c r="A337" s="36"/>
      <c r="B337" s="24"/>
      <c r="C337" s="25"/>
      <c r="D337" s="45"/>
      <c r="E337" s="46"/>
      <c r="F337" s="26"/>
      <c r="G337" s="26"/>
      <c r="H337" s="3"/>
      <c r="I337" s="3"/>
    </row>
    <row r="338" spans="1:9">
      <c r="A338" s="36"/>
      <c r="B338" s="24"/>
      <c r="C338" s="25"/>
      <c r="D338" s="45"/>
      <c r="E338" s="46"/>
      <c r="F338" s="26"/>
      <c r="G338" s="26"/>
      <c r="H338" s="3"/>
      <c r="I338" s="3"/>
    </row>
    <row r="339" spans="1:9">
      <c r="A339" s="36"/>
      <c r="B339" s="24"/>
      <c r="C339" s="25"/>
      <c r="D339" s="45"/>
      <c r="E339" s="46"/>
      <c r="F339" s="26"/>
      <c r="G339" s="26"/>
      <c r="H339" s="3"/>
      <c r="I339" s="3"/>
    </row>
    <row r="340" spans="1:9">
      <c r="A340" s="36"/>
      <c r="B340" s="24"/>
      <c r="C340" s="25"/>
      <c r="D340" s="45"/>
      <c r="E340" s="46"/>
      <c r="F340" s="26"/>
      <c r="G340" s="26"/>
      <c r="H340" s="3"/>
      <c r="I340" s="3"/>
    </row>
    <row r="341" spans="1:9">
      <c r="A341" s="36"/>
      <c r="B341" s="24"/>
      <c r="C341" s="25"/>
      <c r="D341" s="45"/>
      <c r="E341" s="46"/>
      <c r="F341" s="26"/>
      <c r="G341" s="26"/>
      <c r="H341" s="3"/>
      <c r="I341" s="3"/>
    </row>
    <row r="342" spans="1:9">
      <c r="A342" s="36"/>
      <c r="B342" s="24"/>
      <c r="C342" s="25"/>
      <c r="D342" s="45"/>
      <c r="E342" s="46"/>
      <c r="F342" s="26"/>
      <c r="G342" s="26"/>
      <c r="H342" s="3"/>
      <c r="I342" s="3"/>
    </row>
    <row r="343" spans="1:9">
      <c r="A343" s="36"/>
      <c r="B343" s="24"/>
      <c r="C343" s="25"/>
      <c r="D343" s="45"/>
      <c r="E343" s="46"/>
      <c r="F343" s="26"/>
      <c r="G343" s="26"/>
      <c r="H343" s="3"/>
      <c r="I343" s="3"/>
    </row>
    <row r="344" spans="1:9">
      <c r="A344" s="36"/>
      <c r="B344" s="24"/>
      <c r="C344" s="25"/>
      <c r="D344" s="45"/>
      <c r="E344" s="46"/>
      <c r="F344" s="26"/>
      <c r="G344" s="26"/>
      <c r="H344" s="3"/>
      <c r="I344" s="3"/>
    </row>
    <row r="345" spans="1:9">
      <c r="A345" s="36"/>
      <c r="B345" s="24"/>
      <c r="C345" s="25"/>
      <c r="D345" s="45"/>
      <c r="E345" s="46"/>
      <c r="F345" s="26"/>
      <c r="G345" s="26"/>
      <c r="H345" s="3"/>
      <c r="I345" s="3"/>
    </row>
    <row r="346" spans="1:9">
      <c r="A346" s="36"/>
      <c r="B346" s="24"/>
      <c r="C346" s="25"/>
      <c r="D346" s="45"/>
      <c r="E346" s="46"/>
      <c r="F346" s="26"/>
      <c r="G346" s="26"/>
      <c r="H346" s="3"/>
      <c r="I346" s="3"/>
    </row>
    <row r="347" spans="1:9">
      <c r="A347" s="36"/>
      <c r="B347" s="24"/>
      <c r="C347" s="25"/>
      <c r="D347" s="45"/>
      <c r="E347" s="46"/>
      <c r="F347" s="26"/>
      <c r="G347" s="26"/>
      <c r="H347" s="3"/>
      <c r="I347" s="3"/>
    </row>
    <row r="348" spans="1:9">
      <c r="A348" s="36"/>
      <c r="B348" s="24"/>
      <c r="C348" s="25"/>
      <c r="D348" s="45"/>
      <c r="E348" s="46"/>
      <c r="F348" s="26"/>
      <c r="G348" s="26"/>
      <c r="H348" s="3"/>
      <c r="I348" s="3"/>
    </row>
    <row r="349" spans="1:9">
      <c r="A349" s="36"/>
      <c r="B349" s="24"/>
      <c r="C349" s="25"/>
      <c r="D349" s="45"/>
      <c r="E349" s="46"/>
      <c r="F349" s="26"/>
      <c r="G349" s="26"/>
      <c r="H349" s="3"/>
      <c r="I349" s="3"/>
    </row>
    <row r="350" spans="1:9">
      <c r="A350" s="36"/>
      <c r="B350" s="24"/>
      <c r="C350" s="25"/>
      <c r="D350" s="45"/>
      <c r="E350" s="46"/>
      <c r="F350" s="26"/>
      <c r="G350" s="26"/>
      <c r="H350" s="3"/>
      <c r="I350" s="3"/>
    </row>
    <row r="351" spans="1:9">
      <c r="A351" s="36"/>
      <c r="B351" s="24"/>
      <c r="C351" s="25"/>
      <c r="D351" s="45"/>
      <c r="E351" s="46"/>
      <c r="F351" s="26"/>
      <c r="G351" s="26"/>
      <c r="H351" s="3"/>
      <c r="I351" s="3"/>
    </row>
    <row r="352" spans="1:9">
      <c r="A352" s="36"/>
      <c r="B352" s="24"/>
      <c r="C352" s="25"/>
      <c r="D352" s="45"/>
      <c r="E352" s="46"/>
      <c r="F352" s="26"/>
      <c r="G352" s="26"/>
      <c r="H352" s="3"/>
      <c r="I352" s="3"/>
    </row>
    <row r="353" spans="1:9">
      <c r="A353" s="36"/>
      <c r="B353" s="24"/>
      <c r="C353" s="25"/>
      <c r="D353" s="45"/>
      <c r="E353" s="46"/>
      <c r="F353" s="26"/>
      <c r="G353" s="26"/>
      <c r="H353" s="3"/>
      <c r="I353" s="3"/>
    </row>
    <row r="354" spans="1:9">
      <c r="A354" s="36"/>
      <c r="B354" s="24"/>
      <c r="C354" s="25"/>
      <c r="D354" s="45"/>
      <c r="E354" s="46"/>
      <c r="F354" s="26"/>
      <c r="G354" s="26"/>
      <c r="H354" s="3"/>
      <c r="I354" s="3"/>
    </row>
    <row r="355" spans="1:9">
      <c r="A355" s="36"/>
      <c r="B355" s="24"/>
      <c r="C355" s="25"/>
      <c r="D355" s="45"/>
      <c r="E355" s="46"/>
      <c r="F355" s="26"/>
      <c r="G355" s="26"/>
      <c r="H355" s="3"/>
      <c r="I355" s="3"/>
    </row>
    <row r="356" spans="1:9">
      <c r="A356" s="36"/>
      <c r="B356" s="24"/>
      <c r="C356" s="25"/>
      <c r="D356" s="45"/>
      <c r="E356" s="46"/>
      <c r="F356" s="26"/>
      <c r="G356" s="26"/>
      <c r="H356" s="3"/>
      <c r="I356" s="3"/>
    </row>
    <row r="357" spans="1:9">
      <c r="A357" s="36"/>
      <c r="B357" s="24"/>
      <c r="C357" s="25"/>
      <c r="D357" s="45"/>
      <c r="E357" s="46"/>
      <c r="F357" s="26"/>
      <c r="G357" s="26"/>
      <c r="H357" s="3"/>
      <c r="I357" s="3"/>
    </row>
    <row r="358" spans="1:9">
      <c r="A358" s="36"/>
      <c r="B358" s="24"/>
      <c r="C358" s="25"/>
      <c r="D358" s="45"/>
      <c r="E358" s="46"/>
      <c r="F358" s="26"/>
      <c r="G358" s="26"/>
      <c r="H358" s="3"/>
      <c r="I358" s="3"/>
    </row>
    <row r="359" spans="1:9">
      <c r="A359" s="36"/>
      <c r="B359" s="24"/>
      <c r="C359" s="25"/>
      <c r="D359" s="45"/>
      <c r="E359" s="46"/>
      <c r="F359" s="26"/>
      <c r="G359" s="26"/>
      <c r="H359" s="3"/>
      <c r="I359" s="3"/>
    </row>
    <row r="360" spans="1:9">
      <c r="A360" s="36"/>
      <c r="B360" s="24"/>
      <c r="C360" s="25"/>
      <c r="D360" s="45"/>
      <c r="E360" s="46"/>
      <c r="F360" s="26"/>
      <c r="G360" s="26"/>
      <c r="H360" s="3"/>
      <c r="I360" s="3"/>
    </row>
    <row r="361" spans="1:9">
      <c r="A361" s="36"/>
      <c r="B361" s="24"/>
      <c r="C361" s="25"/>
      <c r="D361" s="45"/>
      <c r="E361" s="46"/>
      <c r="F361" s="26"/>
      <c r="G361" s="26"/>
      <c r="H361" s="3"/>
      <c r="I361" s="3"/>
    </row>
    <row r="362" spans="1:9">
      <c r="A362" s="36"/>
      <c r="B362" s="24"/>
      <c r="C362" s="25"/>
      <c r="D362" s="45"/>
      <c r="E362" s="46"/>
      <c r="F362" s="26"/>
      <c r="G362" s="26"/>
      <c r="H362" s="3"/>
      <c r="I362" s="3"/>
    </row>
    <row r="363" spans="1:9">
      <c r="A363" s="36"/>
      <c r="B363" s="24"/>
      <c r="C363" s="25"/>
      <c r="D363" s="45"/>
      <c r="E363" s="46"/>
      <c r="F363" s="26"/>
      <c r="G363" s="26"/>
      <c r="H363" s="3"/>
      <c r="I363" s="3"/>
    </row>
    <row r="364" spans="1:9">
      <c r="A364" s="36"/>
      <c r="B364" s="24"/>
      <c r="C364" s="25"/>
      <c r="D364" s="45"/>
      <c r="E364" s="46"/>
      <c r="F364" s="26"/>
      <c r="G364" s="26"/>
      <c r="H364" s="3"/>
      <c r="I364" s="3"/>
    </row>
    <row r="365" spans="1:9">
      <c r="A365" s="36"/>
      <c r="B365" s="24"/>
      <c r="C365" s="25"/>
      <c r="D365" s="45"/>
      <c r="E365" s="46"/>
      <c r="F365" s="26"/>
      <c r="G365" s="26"/>
      <c r="H365" s="3"/>
      <c r="I365" s="3"/>
    </row>
    <row r="366" spans="1:9">
      <c r="A366" s="36"/>
      <c r="B366" s="24"/>
      <c r="C366" s="25"/>
      <c r="D366" s="45"/>
      <c r="E366" s="46"/>
      <c r="F366" s="26"/>
      <c r="G366" s="26"/>
      <c r="H366" s="3"/>
      <c r="I366" s="3"/>
    </row>
    <row r="367" spans="1:9">
      <c r="A367" s="36"/>
      <c r="B367" s="24"/>
      <c r="C367" s="25"/>
      <c r="D367" s="45"/>
      <c r="E367" s="46"/>
      <c r="F367" s="26"/>
      <c r="G367" s="26"/>
      <c r="H367" s="3"/>
      <c r="I367" s="3"/>
    </row>
    <row r="368" spans="1:9">
      <c r="A368" s="36"/>
      <c r="B368" s="24"/>
      <c r="C368" s="25"/>
      <c r="D368" s="45"/>
      <c r="E368" s="46"/>
      <c r="F368" s="26"/>
      <c r="G368" s="26"/>
      <c r="H368" s="3"/>
      <c r="I368" s="3"/>
    </row>
    <row r="369" spans="1:9">
      <c r="A369" s="36"/>
      <c r="B369" s="24"/>
      <c r="C369" s="25"/>
      <c r="D369" s="45"/>
      <c r="E369" s="46"/>
      <c r="F369" s="26"/>
      <c r="G369" s="26"/>
      <c r="H369" s="3"/>
      <c r="I369" s="3"/>
    </row>
    <row r="370" spans="1:9">
      <c r="A370" s="36"/>
      <c r="B370" s="24"/>
      <c r="C370" s="25"/>
      <c r="D370" s="45"/>
      <c r="E370" s="46"/>
      <c r="F370" s="26"/>
      <c r="G370" s="26"/>
      <c r="H370" s="3"/>
      <c r="I370" s="3"/>
    </row>
    <row r="371" spans="1:9">
      <c r="A371" s="36"/>
      <c r="B371" s="24"/>
      <c r="C371" s="25"/>
      <c r="D371" s="45"/>
      <c r="E371" s="46"/>
      <c r="F371" s="26"/>
      <c r="G371" s="26"/>
      <c r="H371" s="3"/>
      <c r="I371" s="3"/>
    </row>
    <row r="372" spans="1:9">
      <c r="A372" s="36"/>
      <c r="B372" s="24"/>
      <c r="C372" s="25"/>
      <c r="D372" s="45"/>
      <c r="E372" s="46"/>
      <c r="F372" s="26"/>
      <c r="G372" s="26"/>
      <c r="H372" s="3"/>
      <c r="I372" s="3"/>
    </row>
    <row r="373" spans="1:9">
      <c r="A373" s="36"/>
      <c r="B373" s="24"/>
      <c r="C373" s="25"/>
      <c r="D373" s="45"/>
      <c r="E373" s="46"/>
      <c r="F373" s="26"/>
      <c r="G373" s="26"/>
      <c r="H373" s="3"/>
      <c r="I373" s="3"/>
    </row>
    <row r="374" spans="1:9">
      <c r="A374" s="36"/>
      <c r="B374" s="24"/>
      <c r="C374" s="25"/>
      <c r="D374" s="45"/>
      <c r="E374" s="46"/>
      <c r="F374" s="26"/>
      <c r="G374" s="26"/>
      <c r="H374" s="3"/>
      <c r="I374" s="3"/>
    </row>
    <row r="375" spans="1:9">
      <c r="A375" s="36"/>
      <c r="B375" s="24"/>
      <c r="C375" s="25"/>
      <c r="D375" s="45"/>
      <c r="E375" s="46"/>
      <c r="F375" s="26"/>
      <c r="G375" s="26"/>
      <c r="H375" s="3"/>
      <c r="I375" s="3"/>
    </row>
    <row r="376" spans="1:9">
      <c r="A376" s="36"/>
      <c r="B376" s="24"/>
      <c r="C376" s="25"/>
      <c r="D376" s="45"/>
      <c r="E376" s="46"/>
      <c r="F376" s="26"/>
      <c r="G376" s="26"/>
      <c r="H376" s="3"/>
      <c r="I376" s="3"/>
    </row>
    <row r="377" spans="1:9">
      <c r="A377" s="36"/>
      <c r="B377" s="24"/>
      <c r="C377" s="25"/>
      <c r="D377" s="45"/>
      <c r="E377" s="46"/>
      <c r="F377" s="26"/>
      <c r="G377" s="26"/>
      <c r="H377" s="3"/>
      <c r="I377" s="3"/>
    </row>
    <row r="378" spans="1:9">
      <c r="A378" s="36"/>
      <c r="B378" s="24"/>
      <c r="C378" s="25"/>
      <c r="D378" s="45"/>
      <c r="E378" s="46"/>
      <c r="F378" s="26"/>
      <c r="G378" s="26"/>
      <c r="H378" s="3"/>
      <c r="I378" s="3"/>
    </row>
    <row r="379" spans="1:9">
      <c r="A379" s="36"/>
      <c r="B379" s="24"/>
      <c r="C379" s="25"/>
      <c r="D379" s="45"/>
      <c r="E379" s="46"/>
      <c r="F379" s="26"/>
      <c r="G379" s="26"/>
      <c r="H379" s="3"/>
      <c r="I379" s="3"/>
    </row>
    <row r="380" spans="1:9" ht="66" customHeight="1">
      <c r="A380" s="36"/>
      <c r="B380" s="24"/>
      <c r="C380" s="25"/>
      <c r="D380" s="45"/>
      <c r="E380" s="46"/>
      <c r="F380" s="26"/>
      <c r="G380" s="26"/>
      <c r="H380" s="3"/>
      <c r="I380" s="3"/>
    </row>
    <row r="381" spans="1:9">
      <c r="A381" s="36"/>
      <c r="B381" s="24"/>
      <c r="C381" s="25"/>
      <c r="D381" s="45"/>
      <c r="E381" s="46"/>
      <c r="F381" s="26"/>
      <c r="G381" s="26"/>
      <c r="H381" s="3"/>
      <c r="I381" s="3"/>
    </row>
    <row r="382" spans="1:9">
      <c r="A382" s="36"/>
      <c r="B382" s="24"/>
      <c r="C382" s="25"/>
      <c r="D382" s="45"/>
      <c r="E382" s="46"/>
      <c r="F382" s="26"/>
      <c r="G382" s="26"/>
      <c r="H382" s="3"/>
      <c r="I382" s="3"/>
    </row>
    <row r="383" spans="1:9">
      <c r="A383" s="36"/>
      <c r="B383" s="24"/>
      <c r="C383" s="25"/>
      <c r="D383" s="45"/>
      <c r="E383" s="46"/>
      <c r="F383" s="26"/>
      <c r="G383" s="26"/>
      <c r="H383" s="3"/>
      <c r="I383" s="3"/>
    </row>
    <row r="384" spans="1:9">
      <c r="A384" s="36"/>
      <c r="B384" s="24"/>
      <c r="C384" s="25"/>
      <c r="D384" s="45"/>
      <c r="E384" s="46"/>
      <c r="F384" s="26"/>
      <c r="G384" s="26"/>
      <c r="H384" s="3"/>
      <c r="I384" s="3"/>
    </row>
    <row r="385" spans="1:9">
      <c r="A385" s="36"/>
      <c r="B385" s="24"/>
      <c r="C385" s="25"/>
      <c r="D385" s="45"/>
      <c r="E385" s="46"/>
      <c r="F385" s="26"/>
      <c r="G385" s="26"/>
      <c r="H385" s="3"/>
      <c r="I385" s="3"/>
    </row>
    <row r="386" spans="1:9">
      <c r="A386" s="36"/>
      <c r="B386" s="24"/>
      <c r="C386" s="25"/>
      <c r="D386" s="45"/>
      <c r="E386" s="46"/>
      <c r="F386" s="26"/>
      <c r="G386" s="26"/>
      <c r="H386" s="3"/>
      <c r="I386" s="3"/>
    </row>
    <row r="387" spans="1:9">
      <c r="A387" s="36"/>
      <c r="B387" s="24"/>
      <c r="C387" s="25"/>
      <c r="D387" s="45"/>
      <c r="E387" s="46"/>
      <c r="F387" s="26"/>
      <c r="G387" s="26"/>
      <c r="H387" s="3"/>
      <c r="I387" s="3"/>
    </row>
    <row r="388" spans="1:9">
      <c r="A388" s="36"/>
      <c r="B388" s="24"/>
      <c r="C388" s="25"/>
      <c r="D388" s="45"/>
      <c r="E388" s="46"/>
      <c r="F388" s="26"/>
      <c r="G388" s="26"/>
      <c r="H388" s="3"/>
      <c r="I388" s="3"/>
    </row>
    <row r="389" spans="1:9">
      <c r="A389" s="36"/>
      <c r="B389" s="24"/>
      <c r="C389" s="25"/>
      <c r="D389" s="45"/>
      <c r="E389" s="46"/>
      <c r="F389" s="26"/>
      <c r="G389" s="26"/>
      <c r="H389" s="3"/>
      <c r="I389" s="3"/>
    </row>
    <row r="390" spans="1:9">
      <c r="A390" s="36"/>
      <c r="B390" s="24"/>
      <c r="C390" s="25"/>
      <c r="D390" s="45"/>
      <c r="E390" s="46"/>
      <c r="F390" s="26"/>
      <c r="G390" s="26"/>
      <c r="H390" s="3"/>
      <c r="I390" s="3"/>
    </row>
    <row r="391" spans="1:9">
      <c r="A391" s="36"/>
      <c r="B391" s="24"/>
      <c r="C391" s="25"/>
      <c r="D391" s="45"/>
      <c r="E391" s="46"/>
      <c r="F391" s="26"/>
      <c r="G391" s="26"/>
      <c r="H391" s="3"/>
      <c r="I391" s="3"/>
    </row>
    <row r="392" spans="1:9">
      <c r="A392" s="36"/>
      <c r="B392" s="24"/>
      <c r="C392" s="25"/>
      <c r="D392" s="45"/>
      <c r="E392" s="46"/>
      <c r="F392" s="26"/>
      <c r="G392" s="26"/>
      <c r="H392" s="3"/>
      <c r="I392" s="3"/>
    </row>
    <row r="393" spans="1:9">
      <c r="A393" s="36"/>
      <c r="B393" s="24"/>
      <c r="C393" s="25"/>
      <c r="D393" s="45"/>
      <c r="E393" s="46"/>
      <c r="F393" s="26"/>
      <c r="G393" s="26"/>
      <c r="H393" s="3"/>
      <c r="I393" s="3"/>
    </row>
    <row r="394" spans="1:9">
      <c r="A394" s="36"/>
      <c r="B394" s="24"/>
      <c r="C394" s="25"/>
      <c r="D394" s="45"/>
      <c r="E394" s="46"/>
      <c r="F394" s="26"/>
      <c r="G394" s="26"/>
      <c r="H394" s="3"/>
      <c r="I394" s="3"/>
    </row>
    <row r="395" spans="1:9">
      <c r="A395" s="36"/>
      <c r="B395" s="24"/>
      <c r="C395" s="25"/>
      <c r="D395" s="45"/>
      <c r="E395" s="46"/>
      <c r="F395" s="26"/>
      <c r="G395" s="26"/>
      <c r="H395" s="3"/>
      <c r="I395" s="3"/>
    </row>
    <row r="396" spans="1:9">
      <c r="A396" s="36"/>
      <c r="B396" s="24"/>
      <c r="C396" s="25"/>
      <c r="D396" s="45"/>
      <c r="E396" s="46"/>
      <c r="F396" s="26"/>
      <c r="G396" s="26"/>
      <c r="H396" s="3"/>
      <c r="I396" s="3"/>
    </row>
    <row r="397" spans="1:9">
      <c r="A397" s="36"/>
      <c r="B397" s="24"/>
      <c r="C397" s="25"/>
      <c r="D397" s="45"/>
      <c r="E397" s="46"/>
      <c r="F397" s="26"/>
      <c r="G397" s="26"/>
      <c r="H397" s="3"/>
      <c r="I397" s="3"/>
    </row>
    <row r="398" spans="1:9">
      <c r="A398" s="36"/>
      <c r="B398" s="24"/>
      <c r="C398" s="25"/>
      <c r="D398" s="45"/>
      <c r="E398" s="46"/>
      <c r="F398" s="26"/>
      <c r="G398" s="26"/>
      <c r="H398" s="3"/>
      <c r="I398" s="3"/>
    </row>
    <row r="399" spans="1:9">
      <c r="A399" s="36"/>
      <c r="B399" s="24"/>
      <c r="C399" s="25"/>
      <c r="D399" s="45"/>
      <c r="E399" s="46"/>
      <c r="F399" s="26"/>
      <c r="G399" s="26"/>
      <c r="H399" s="3"/>
      <c r="I399" s="3"/>
    </row>
    <row r="400" spans="1:9">
      <c r="A400" s="36"/>
      <c r="B400" s="24"/>
      <c r="C400" s="25"/>
      <c r="D400" s="45"/>
      <c r="E400" s="46"/>
      <c r="F400" s="26"/>
      <c r="G400" s="26"/>
      <c r="H400" s="3"/>
      <c r="I400" s="3"/>
    </row>
    <row r="401" spans="1:9">
      <c r="A401" s="36"/>
      <c r="B401" s="24"/>
      <c r="C401" s="25"/>
      <c r="D401" s="45"/>
      <c r="E401" s="46"/>
      <c r="F401" s="26"/>
      <c r="G401" s="26"/>
      <c r="H401" s="3"/>
      <c r="I401" s="3"/>
    </row>
    <row r="402" spans="1:9">
      <c r="A402" s="36"/>
      <c r="B402" s="24"/>
      <c r="C402" s="25"/>
      <c r="D402" s="56"/>
      <c r="E402" s="56"/>
      <c r="F402" s="26"/>
      <c r="G402" s="26"/>
      <c r="H402" s="3"/>
      <c r="I402" s="3"/>
    </row>
    <row r="403" spans="1:9">
      <c r="A403" s="36"/>
      <c r="B403" s="24"/>
      <c r="C403" s="25"/>
      <c r="D403" s="45"/>
      <c r="E403" s="46"/>
      <c r="F403" s="26"/>
      <c r="G403" s="26"/>
      <c r="H403" s="3"/>
      <c r="I403" s="3"/>
    </row>
    <row r="404" spans="1:9">
      <c r="A404" s="36"/>
      <c r="B404" s="24"/>
      <c r="C404" s="25"/>
      <c r="D404" s="45"/>
      <c r="E404" s="46"/>
      <c r="F404" s="26"/>
      <c r="G404" s="26"/>
      <c r="H404" s="3"/>
      <c r="I404" s="3"/>
    </row>
    <row r="405" spans="1:9">
      <c r="A405" s="36"/>
      <c r="B405" s="24"/>
      <c r="C405" s="25"/>
      <c r="D405" s="45"/>
      <c r="E405" s="46"/>
      <c r="F405" s="26"/>
      <c r="G405" s="26"/>
      <c r="H405" s="3"/>
      <c r="I405" s="3"/>
    </row>
    <row r="406" spans="1:9">
      <c r="A406" s="36"/>
      <c r="B406" s="24"/>
      <c r="C406" s="25"/>
      <c r="D406" s="56"/>
      <c r="E406" s="56"/>
      <c r="F406" s="26"/>
      <c r="G406" s="26"/>
      <c r="H406" s="3"/>
      <c r="I406" s="3"/>
    </row>
    <row r="407" spans="1:9">
      <c r="A407" s="36"/>
      <c r="B407" s="24"/>
      <c r="C407" s="25"/>
      <c r="D407" s="45"/>
      <c r="E407" s="46"/>
      <c r="F407" s="26"/>
      <c r="G407" s="26"/>
      <c r="H407" s="3"/>
      <c r="I407" s="3"/>
    </row>
    <row r="408" spans="1:9">
      <c r="A408" s="36"/>
      <c r="B408" s="24"/>
      <c r="C408" s="25"/>
      <c r="D408" s="45"/>
      <c r="E408" s="46"/>
      <c r="F408" s="26"/>
      <c r="G408" s="26"/>
      <c r="H408" s="3"/>
      <c r="I408" s="3"/>
    </row>
    <row r="409" spans="1:9">
      <c r="A409" s="36"/>
      <c r="B409" s="24"/>
      <c r="C409" s="25"/>
      <c r="D409" s="45"/>
      <c r="E409" s="46"/>
      <c r="F409" s="26"/>
      <c r="G409" s="26"/>
      <c r="H409" s="3"/>
      <c r="I409" s="3"/>
    </row>
    <row r="410" spans="1:9">
      <c r="A410" s="36"/>
      <c r="B410" s="24"/>
      <c r="C410" s="25"/>
      <c r="D410" s="45"/>
      <c r="E410" s="46"/>
      <c r="F410" s="26"/>
      <c r="G410" s="26"/>
      <c r="H410" s="3"/>
      <c r="I410" s="3"/>
    </row>
    <row r="411" spans="1:9">
      <c r="A411" s="36"/>
      <c r="B411" s="24"/>
      <c r="C411" s="25"/>
      <c r="D411" s="45"/>
      <c r="E411" s="46"/>
      <c r="F411" s="26"/>
      <c r="G411" s="26"/>
      <c r="H411" s="3"/>
      <c r="I411" s="3"/>
    </row>
    <row r="412" spans="1:9">
      <c r="A412" s="36"/>
      <c r="B412" s="24"/>
      <c r="C412" s="25"/>
      <c r="D412" s="45"/>
      <c r="E412" s="46"/>
      <c r="F412" s="26"/>
      <c r="G412" s="26"/>
      <c r="H412" s="3"/>
      <c r="I412" s="3"/>
    </row>
    <row r="413" spans="1:9">
      <c r="A413" s="36"/>
      <c r="B413" s="24"/>
      <c r="C413" s="25"/>
      <c r="D413" s="45"/>
      <c r="E413" s="46"/>
      <c r="F413" s="26"/>
      <c r="G413" s="26"/>
      <c r="H413" s="3"/>
      <c r="I413" s="3"/>
    </row>
    <row r="414" spans="1:9">
      <c r="A414" s="36"/>
      <c r="B414" s="24"/>
      <c r="C414" s="25"/>
      <c r="D414" s="45"/>
      <c r="E414" s="46"/>
      <c r="F414" s="26"/>
      <c r="G414" s="26"/>
      <c r="H414" s="3"/>
      <c r="I414" s="3"/>
    </row>
    <row r="415" spans="1:9">
      <c r="A415" s="36"/>
      <c r="B415" s="24"/>
      <c r="C415" s="25"/>
      <c r="D415" s="45"/>
      <c r="E415" s="46"/>
      <c r="F415" s="26"/>
      <c r="G415" s="26"/>
      <c r="H415" s="3"/>
      <c r="I415" s="3"/>
    </row>
    <row r="416" spans="1:9">
      <c r="A416" s="36"/>
      <c r="B416" s="24"/>
      <c r="C416" s="25"/>
      <c r="D416" s="45"/>
      <c r="E416" s="46"/>
      <c r="F416" s="26"/>
      <c r="G416" s="26"/>
      <c r="H416" s="3"/>
      <c r="I416" s="3"/>
    </row>
    <row r="417" spans="1:9">
      <c r="A417" s="36"/>
      <c r="B417" s="24"/>
      <c r="C417" s="25"/>
      <c r="D417" s="45"/>
      <c r="E417" s="46"/>
      <c r="F417" s="26"/>
      <c r="G417" s="26"/>
      <c r="H417" s="3"/>
      <c r="I417" s="3"/>
    </row>
    <row r="418" spans="1:9">
      <c r="A418" s="36"/>
      <c r="B418" s="24"/>
      <c r="C418" s="25"/>
      <c r="D418" s="45"/>
      <c r="E418" s="46"/>
      <c r="F418" s="26"/>
      <c r="G418" s="26"/>
      <c r="H418" s="3"/>
      <c r="I418" s="3"/>
    </row>
    <row r="419" spans="1:9">
      <c r="A419" s="36"/>
      <c r="B419" s="24"/>
      <c r="C419" s="25"/>
      <c r="D419" s="45"/>
      <c r="E419" s="46"/>
      <c r="F419" s="26"/>
      <c r="G419" s="26"/>
      <c r="H419" s="3"/>
      <c r="I419" s="3"/>
    </row>
    <row r="420" spans="1:9">
      <c r="A420" s="36"/>
      <c r="B420" s="24"/>
      <c r="C420" s="25"/>
      <c r="D420" s="45"/>
      <c r="E420" s="46"/>
      <c r="F420" s="26"/>
      <c r="G420" s="26"/>
      <c r="H420" s="3"/>
      <c r="I420" s="3"/>
    </row>
    <row r="421" spans="1:9">
      <c r="A421" s="36"/>
      <c r="B421" s="24"/>
      <c r="C421" s="25"/>
      <c r="D421" s="45"/>
      <c r="E421" s="46"/>
      <c r="F421" s="26"/>
      <c r="G421" s="26"/>
      <c r="H421" s="3"/>
      <c r="I421" s="3"/>
    </row>
    <row r="422" spans="1:9">
      <c r="A422" s="36"/>
      <c r="B422" s="24"/>
      <c r="C422" s="25"/>
      <c r="D422" s="45"/>
      <c r="E422" s="46"/>
      <c r="F422" s="26"/>
      <c r="G422" s="26"/>
      <c r="H422" s="3"/>
      <c r="I422" s="3"/>
    </row>
    <row r="423" spans="1:9">
      <c r="A423" s="36"/>
      <c r="B423" s="24"/>
      <c r="C423" s="25"/>
      <c r="D423" s="45"/>
      <c r="E423" s="46"/>
      <c r="F423" s="26"/>
      <c r="G423" s="26"/>
      <c r="H423" s="3"/>
      <c r="I423" s="3"/>
    </row>
    <row r="424" spans="1:9">
      <c r="A424" s="36"/>
      <c r="B424" s="24"/>
      <c r="C424" s="25"/>
      <c r="D424" s="45"/>
      <c r="E424" s="46"/>
      <c r="F424" s="26"/>
      <c r="G424" s="26"/>
      <c r="H424" s="3"/>
      <c r="I424" s="3"/>
    </row>
    <row r="425" spans="1:9">
      <c r="A425" s="36"/>
      <c r="B425" s="24"/>
      <c r="C425" s="25"/>
      <c r="D425" s="45"/>
      <c r="E425" s="46"/>
      <c r="F425" s="26"/>
      <c r="G425" s="26"/>
      <c r="H425" s="3"/>
      <c r="I425" s="3"/>
    </row>
    <row r="426" spans="1:9">
      <c r="A426" s="36"/>
      <c r="B426" s="24"/>
      <c r="C426" s="25"/>
      <c r="D426" s="45"/>
      <c r="E426" s="46"/>
      <c r="F426" s="26"/>
      <c r="G426" s="26"/>
      <c r="H426" s="3"/>
      <c r="I426" s="3"/>
    </row>
    <row r="427" spans="1:9">
      <c r="A427" s="36"/>
      <c r="B427" s="24"/>
      <c r="C427" s="25"/>
      <c r="D427" s="45"/>
      <c r="E427" s="46"/>
      <c r="F427" s="26"/>
      <c r="G427" s="26"/>
      <c r="H427" s="3"/>
      <c r="I427" s="3"/>
    </row>
    <row r="428" spans="1:9">
      <c r="A428" s="36"/>
      <c r="B428" s="24"/>
      <c r="C428" s="25"/>
      <c r="D428" s="45"/>
      <c r="E428" s="46"/>
      <c r="F428" s="26"/>
      <c r="G428" s="26"/>
      <c r="H428" s="3"/>
      <c r="I428" s="3"/>
    </row>
    <row r="429" spans="1:9">
      <c r="A429" s="36"/>
      <c r="B429" s="21"/>
      <c r="C429" s="22"/>
      <c r="D429" s="43"/>
      <c r="E429" s="44"/>
      <c r="F429" s="23"/>
      <c r="G429" s="23"/>
      <c r="H429" s="12"/>
      <c r="I429" s="12"/>
    </row>
    <row r="430" spans="1:9">
      <c r="A430" s="36"/>
      <c r="B430" s="24"/>
      <c r="C430" s="25"/>
      <c r="D430" s="45"/>
      <c r="E430" s="46"/>
      <c r="F430" s="26"/>
      <c r="G430" s="26"/>
      <c r="H430" s="3"/>
      <c r="I430" s="3"/>
    </row>
    <row r="431" spans="1:9">
      <c r="A431" s="36"/>
      <c r="B431" s="24"/>
      <c r="C431" s="25"/>
      <c r="D431" s="45"/>
      <c r="E431" s="46"/>
      <c r="F431" s="26"/>
      <c r="G431" s="26"/>
      <c r="H431" s="3"/>
      <c r="I431" s="3"/>
    </row>
    <row r="432" spans="1:9">
      <c r="A432" s="36"/>
      <c r="B432" s="21"/>
      <c r="C432" s="22"/>
      <c r="D432" s="43"/>
      <c r="E432" s="44"/>
      <c r="F432" s="23"/>
      <c r="G432" s="23"/>
      <c r="H432" s="12"/>
      <c r="I432" s="12"/>
    </row>
    <row r="433" spans="1:9">
      <c r="A433" s="36"/>
      <c r="B433" s="24"/>
      <c r="C433" s="25"/>
      <c r="D433" s="45"/>
      <c r="E433" s="46"/>
      <c r="F433" s="26"/>
      <c r="G433" s="26"/>
      <c r="H433" s="3"/>
      <c r="I433" s="3"/>
    </row>
    <row r="434" spans="1:9">
      <c r="A434" s="36"/>
      <c r="B434" s="24"/>
      <c r="C434" s="25"/>
      <c r="D434" s="45"/>
      <c r="E434" s="46"/>
      <c r="F434" s="26"/>
      <c r="G434" s="26"/>
      <c r="H434" s="3"/>
      <c r="I434" s="3"/>
    </row>
    <row r="435" spans="1:9">
      <c r="A435" s="36"/>
      <c r="B435" s="24"/>
      <c r="C435" s="25"/>
      <c r="D435" s="45"/>
      <c r="E435" s="46"/>
      <c r="F435" s="26"/>
      <c r="G435" s="26"/>
      <c r="H435" s="3"/>
      <c r="I435" s="3"/>
    </row>
    <row r="436" spans="1:9">
      <c r="A436" s="36"/>
      <c r="B436" s="24"/>
      <c r="C436" s="25"/>
      <c r="D436" s="45"/>
      <c r="E436" s="46"/>
      <c r="F436" s="26"/>
      <c r="G436" s="26"/>
      <c r="H436" s="3"/>
      <c r="I436" s="3"/>
    </row>
    <row r="437" spans="1:9">
      <c r="A437" s="36"/>
      <c r="B437" s="24"/>
      <c r="C437" s="25"/>
      <c r="D437" s="45"/>
      <c r="E437" s="46"/>
      <c r="F437" s="26"/>
      <c r="G437" s="26"/>
      <c r="H437" s="3"/>
      <c r="I437" s="3"/>
    </row>
    <row r="438" spans="1:9">
      <c r="A438" s="36"/>
      <c r="B438" s="24"/>
      <c r="C438" s="25"/>
      <c r="D438" s="45"/>
      <c r="E438" s="46"/>
      <c r="F438" s="26"/>
      <c r="G438" s="26"/>
      <c r="H438" s="3"/>
      <c r="I438" s="3"/>
    </row>
    <row r="439" spans="1:9">
      <c r="A439" s="36"/>
      <c r="B439" s="24"/>
      <c r="C439" s="25"/>
      <c r="D439" s="45"/>
      <c r="E439" s="46"/>
      <c r="F439" s="26"/>
      <c r="G439" s="26"/>
      <c r="H439" s="3"/>
      <c r="I439" s="3"/>
    </row>
    <row r="440" spans="1:9">
      <c r="A440" s="36"/>
      <c r="B440" s="24"/>
      <c r="C440" s="25"/>
      <c r="D440" s="45"/>
      <c r="E440" s="46"/>
      <c r="F440" s="26"/>
      <c r="G440" s="26"/>
      <c r="H440" s="3"/>
      <c r="I440" s="3"/>
    </row>
    <row r="441" spans="1:9">
      <c r="A441" s="36"/>
      <c r="B441" s="24"/>
      <c r="C441" s="25"/>
      <c r="D441" s="45"/>
      <c r="E441" s="46"/>
      <c r="F441" s="26"/>
      <c r="G441" s="26"/>
      <c r="H441" s="3"/>
      <c r="I441" s="3"/>
    </row>
    <row r="442" spans="1:9">
      <c r="A442" s="36"/>
      <c r="B442" s="24"/>
      <c r="C442" s="25"/>
      <c r="D442" s="45"/>
      <c r="E442" s="46"/>
      <c r="F442" s="26"/>
      <c r="G442" s="26"/>
      <c r="H442" s="3"/>
      <c r="I442" s="3"/>
    </row>
    <row r="443" spans="1:9">
      <c r="A443" s="36"/>
      <c r="B443" s="24"/>
      <c r="C443" s="25"/>
      <c r="D443" s="45"/>
      <c r="E443" s="46"/>
      <c r="F443" s="26"/>
      <c r="G443" s="26"/>
      <c r="H443" s="3"/>
      <c r="I443" s="3"/>
    </row>
    <row r="444" spans="1:9">
      <c r="A444" s="36"/>
      <c r="B444" s="24"/>
      <c r="C444" s="25"/>
      <c r="D444" s="45"/>
      <c r="E444" s="46"/>
      <c r="F444" s="26"/>
      <c r="G444" s="26"/>
      <c r="H444" s="3"/>
      <c r="I444" s="3"/>
    </row>
    <row r="445" spans="1:9">
      <c r="A445" s="36"/>
      <c r="B445" s="24"/>
      <c r="C445" s="25"/>
      <c r="D445" s="45"/>
      <c r="E445" s="46"/>
      <c r="F445" s="26"/>
      <c r="G445" s="26"/>
      <c r="H445" s="3"/>
      <c r="I445" s="3"/>
    </row>
    <row r="446" spans="1:9">
      <c r="A446" s="36"/>
      <c r="B446" s="24"/>
      <c r="C446" s="25"/>
      <c r="D446" s="45"/>
      <c r="E446" s="46"/>
      <c r="F446" s="26"/>
      <c r="G446" s="26"/>
      <c r="H446" s="3"/>
      <c r="I446" s="3"/>
    </row>
    <row r="447" spans="1:9">
      <c r="A447" s="36"/>
      <c r="B447" s="24"/>
      <c r="C447" s="25"/>
      <c r="D447" s="45"/>
      <c r="E447" s="46"/>
      <c r="F447" s="26"/>
      <c r="G447" s="26"/>
      <c r="H447" s="3"/>
      <c r="I447" s="3"/>
    </row>
    <row r="448" spans="1:9">
      <c r="A448" s="36"/>
      <c r="B448" s="24"/>
      <c r="C448" s="25"/>
      <c r="D448" s="45"/>
      <c r="E448" s="46"/>
      <c r="F448" s="26"/>
      <c r="G448" s="26"/>
      <c r="H448" s="3"/>
      <c r="I448" s="3"/>
    </row>
    <row r="449" spans="1:9">
      <c r="A449" s="36"/>
      <c r="B449" s="24"/>
      <c r="C449" s="25"/>
      <c r="D449" s="45"/>
      <c r="E449" s="46"/>
      <c r="F449" s="26"/>
      <c r="G449" s="26"/>
      <c r="H449" s="3"/>
      <c r="I449" s="3"/>
    </row>
    <row r="450" spans="1:9">
      <c r="A450" s="36"/>
      <c r="B450" s="24"/>
      <c r="C450" s="25"/>
      <c r="D450" s="45"/>
      <c r="E450" s="46"/>
      <c r="F450" s="26"/>
      <c r="G450" s="26"/>
      <c r="H450" s="3"/>
      <c r="I450" s="3"/>
    </row>
    <row r="451" spans="1:9">
      <c r="A451" s="36"/>
      <c r="B451" s="24"/>
      <c r="C451" s="25"/>
      <c r="D451" s="45"/>
      <c r="E451" s="46"/>
      <c r="F451" s="26"/>
      <c r="G451" s="26"/>
      <c r="H451" s="3"/>
      <c r="I451" s="3"/>
    </row>
    <row r="452" spans="1:9">
      <c r="A452" s="36"/>
      <c r="B452" s="24"/>
      <c r="C452" s="25"/>
      <c r="D452" s="45"/>
      <c r="E452" s="46"/>
      <c r="F452" s="26"/>
      <c r="G452" s="26"/>
      <c r="H452" s="3"/>
      <c r="I452" s="3"/>
    </row>
    <row r="453" spans="1:9">
      <c r="A453" s="36"/>
      <c r="B453" s="24"/>
      <c r="C453" s="25"/>
      <c r="D453" s="45"/>
      <c r="E453" s="46"/>
      <c r="F453" s="26"/>
      <c r="G453" s="26"/>
      <c r="H453" s="3"/>
      <c r="I453" s="3"/>
    </row>
    <row r="454" spans="1:9">
      <c r="A454" s="36"/>
      <c r="B454" s="24"/>
      <c r="C454" s="25"/>
      <c r="D454" s="45"/>
      <c r="E454" s="46"/>
      <c r="F454" s="26"/>
      <c r="G454" s="26"/>
      <c r="H454" s="3"/>
      <c r="I454" s="3"/>
    </row>
    <row r="455" spans="1:9">
      <c r="A455" s="36"/>
      <c r="B455" s="24"/>
      <c r="C455" s="25"/>
      <c r="D455" s="45"/>
      <c r="E455" s="46"/>
      <c r="F455" s="26"/>
      <c r="G455" s="26"/>
      <c r="H455" s="3"/>
      <c r="I455" s="3"/>
    </row>
    <row r="456" spans="1:9">
      <c r="A456" s="36"/>
      <c r="B456" s="24"/>
      <c r="C456" s="25"/>
      <c r="D456" s="45"/>
      <c r="E456" s="46"/>
      <c r="F456" s="26"/>
      <c r="G456" s="26"/>
      <c r="H456" s="3"/>
      <c r="I456" s="3"/>
    </row>
    <row r="457" spans="1:9">
      <c r="A457" s="36"/>
      <c r="B457" s="24"/>
      <c r="C457" s="25"/>
      <c r="D457" s="45"/>
      <c r="E457" s="46"/>
      <c r="F457" s="26"/>
      <c r="G457" s="26"/>
      <c r="H457" s="3"/>
      <c r="I457" s="3"/>
    </row>
    <row r="458" spans="1:9">
      <c r="A458" s="36"/>
      <c r="B458" s="24"/>
      <c r="C458" s="25"/>
      <c r="D458" s="45"/>
      <c r="E458" s="46"/>
      <c r="F458" s="26"/>
      <c r="G458" s="26"/>
      <c r="H458" s="3"/>
      <c r="I458" s="3"/>
    </row>
    <row r="459" spans="1:9">
      <c r="A459" s="36"/>
      <c r="B459" s="24"/>
      <c r="C459" s="25"/>
      <c r="D459" s="45"/>
      <c r="E459" s="46"/>
      <c r="F459" s="26"/>
      <c r="G459" s="26"/>
      <c r="H459" s="3"/>
      <c r="I459" s="3"/>
    </row>
    <row r="460" spans="1:9">
      <c r="A460" s="36"/>
      <c r="B460" s="24"/>
      <c r="C460" s="25"/>
      <c r="D460" s="45"/>
      <c r="E460" s="46"/>
      <c r="F460" s="26"/>
      <c r="G460" s="26"/>
      <c r="H460" s="3"/>
      <c r="I460" s="3"/>
    </row>
    <row r="461" spans="1:9">
      <c r="A461" s="36"/>
      <c r="B461" s="24"/>
      <c r="C461" s="25"/>
      <c r="D461" s="45"/>
      <c r="E461" s="46"/>
      <c r="F461" s="26"/>
      <c r="G461" s="26"/>
      <c r="H461" s="3"/>
      <c r="I461" s="3"/>
    </row>
    <row r="462" spans="1:9">
      <c r="A462" s="36"/>
      <c r="B462" s="24"/>
      <c r="C462" s="25"/>
      <c r="D462" s="45"/>
      <c r="E462" s="46"/>
      <c r="F462" s="26"/>
      <c r="G462" s="26"/>
      <c r="H462" s="3"/>
      <c r="I462" s="3"/>
    </row>
    <row r="463" spans="1:9">
      <c r="A463" s="36"/>
      <c r="B463" s="24"/>
      <c r="C463" s="25"/>
      <c r="D463" s="45"/>
      <c r="E463" s="46"/>
      <c r="F463" s="26"/>
      <c r="G463" s="26"/>
      <c r="H463" s="3"/>
      <c r="I463" s="3"/>
    </row>
    <row r="464" spans="1:9">
      <c r="A464" s="36"/>
      <c r="B464" s="24"/>
      <c r="C464" s="25"/>
      <c r="D464" s="45"/>
      <c r="E464" s="46"/>
      <c r="F464" s="26"/>
      <c r="G464" s="26"/>
      <c r="H464" s="3"/>
      <c r="I464" s="3"/>
    </row>
    <row r="465" spans="1:9">
      <c r="A465" s="36"/>
      <c r="B465" s="24"/>
      <c r="C465" s="25"/>
      <c r="D465" s="45"/>
      <c r="E465" s="46"/>
      <c r="F465" s="26"/>
      <c r="G465" s="26"/>
      <c r="H465" s="3"/>
      <c r="I465" s="3"/>
    </row>
    <row r="466" spans="1:9">
      <c r="A466" s="36"/>
      <c r="B466" s="24"/>
      <c r="C466" s="25"/>
      <c r="D466" s="45"/>
      <c r="E466" s="46"/>
      <c r="F466" s="26"/>
      <c r="G466" s="26"/>
      <c r="H466" s="3"/>
      <c r="I466" s="3"/>
    </row>
    <row r="467" spans="1:9">
      <c r="A467" s="36"/>
      <c r="B467" s="24"/>
      <c r="C467" s="25"/>
      <c r="D467" s="45"/>
      <c r="E467" s="46"/>
      <c r="F467" s="26"/>
      <c r="G467" s="26"/>
      <c r="H467" s="3"/>
      <c r="I467" s="3"/>
    </row>
    <row r="468" spans="1:9">
      <c r="A468" s="36"/>
      <c r="B468" s="24"/>
      <c r="C468" s="25"/>
      <c r="D468" s="45"/>
      <c r="E468" s="46"/>
      <c r="F468" s="26"/>
      <c r="G468" s="26"/>
      <c r="H468" s="3"/>
      <c r="I468" s="3"/>
    </row>
    <row r="469" spans="1:9">
      <c r="A469" s="36"/>
      <c r="B469" s="24"/>
      <c r="C469" s="25"/>
      <c r="D469" s="45"/>
      <c r="E469" s="46"/>
      <c r="F469" s="26"/>
      <c r="G469" s="26"/>
      <c r="H469" s="3"/>
      <c r="I469" s="3"/>
    </row>
    <row r="470" spans="1:9">
      <c r="A470" s="36"/>
      <c r="B470" s="24"/>
      <c r="C470" s="25"/>
      <c r="D470" s="45"/>
      <c r="E470" s="46"/>
      <c r="F470" s="26"/>
      <c r="G470" s="26"/>
      <c r="H470" s="3"/>
      <c r="I470" s="3"/>
    </row>
    <row r="471" spans="1:9">
      <c r="A471" s="36"/>
      <c r="B471" s="24"/>
      <c r="C471" s="25"/>
      <c r="D471" s="45"/>
      <c r="E471" s="46"/>
      <c r="F471" s="26"/>
      <c r="G471" s="26"/>
      <c r="H471" s="3"/>
      <c r="I471" s="3"/>
    </row>
    <row r="472" spans="1:9">
      <c r="A472" s="36"/>
      <c r="B472" s="24"/>
      <c r="C472" s="25"/>
      <c r="D472" s="45"/>
      <c r="E472" s="46"/>
      <c r="F472" s="26"/>
      <c r="G472" s="26"/>
      <c r="H472" s="3"/>
      <c r="I472" s="3"/>
    </row>
    <row r="473" spans="1:9">
      <c r="A473" s="36"/>
      <c r="B473" s="24"/>
      <c r="C473" s="25"/>
      <c r="D473" s="45"/>
      <c r="E473" s="46"/>
      <c r="F473" s="26"/>
      <c r="G473" s="26"/>
      <c r="H473" s="3"/>
      <c r="I473" s="3"/>
    </row>
    <row r="474" spans="1:9">
      <c r="A474" s="36"/>
      <c r="B474" s="24"/>
      <c r="C474" s="25"/>
      <c r="D474" s="45"/>
      <c r="E474" s="46"/>
      <c r="F474" s="26"/>
      <c r="G474" s="26"/>
      <c r="H474" s="3"/>
      <c r="I474" s="3"/>
    </row>
    <row r="475" spans="1:9">
      <c r="A475" s="36"/>
      <c r="B475" s="24"/>
      <c r="C475" s="25"/>
      <c r="D475" s="45"/>
      <c r="E475" s="46"/>
      <c r="F475" s="26"/>
      <c r="G475" s="26"/>
      <c r="H475" s="3"/>
      <c r="I475" s="3"/>
    </row>
    <row r="476" spans="1:9">
      <c r="A476" s="36"/>
      <c r="B476" s="24"/>
      <c r="C476" s="25"/>
      <c r="D476" s="45"/>
      <c r="E476" s="46"/>
      <c r="F476" s="26"/>
      <c r="G476" s="26"/>
      <c r="H476" s="3"/>
      <c r="I476" s="3"/>
    </row>
    <row r="477" spans="1:9">
      <c r="A477" s="36"/>
      <c r="B477" s="24"/>
      <c r="C477" s="25"/>
      <c r="D477" s="45"/>
      <c r="E477" s="46"/>
      <c r="F477" s="26"/>
      <c r="G477" s="26"/>
      <c r="H477" s="3"/>
      <c r="I477" s="3"/>
    </row>
    <row r="478" spans="1:9">
      <c r="A478" s="36"/>
      <c r="B478" s="24"/>
      <c r="C478" s="25"/>
      <c r="D478" s="45"/>
      <c r="E478" s="46"/>
      <c r="F478" s="26"/>
      <c r="G478" s="26"/>
      <c r="H478" s="3"/>
      <c r="I478" s="3"/>
    </row>
    <row r="479" spans="1:9">
      <c r="A479" s="36"/>
      <c r="B479" s="24"/>
      <c r="C479" s="25"/>
      <c r="D479" s="45"/>
      <c r="E479" s="46"/>
      <c r="F479" s="26"/>
      <c r="G479" s="26"/>
      <c r="H479" s="3"/>
      <c r="I479" s="3"/>
    </row>
    <row r="480" spans="1:9">
      <c r="A480" s="36"/>
      <c r="B480" s="24"/>
      <c r="C480" s="25"/>
      <c r="D480" s="45"/>
      <c r="E480" s="46"/>
      <c r="F480" s="26"/>
      <c r="G480" s="26"/>
      <c r="H480" s="3"/>
      <c r="I480" s="3"/>
    </row>
    <row r="481" spans="1:9">
      <c r="A481" s="36"/>
      <c r="B481" s="24"/>
      <c r="C481" s="25"/>
      <c r="D481" s="45"/>
      <c r="E481" s="46"/>
      <c r="F481" s="26"/>
      <c r="G481" s="26"/>
      <c r="H481" s="3"/>
      <c r="I481" s="3"/>
    </row>
    <row r="482" spans="1:9">
      <c r="A482" s="36"/>
      <c r="B482" s="24"/>
      <c r="C482" s="25"/>
      <c r="D482" s="45"/>
      <c r="E482" s="46"/>
      <c r="F482" s="26"/>
      <c r="G482" s="26"/>
      <c r="H482" s="3"/>
      <c r="I482" s="3"/>
    </row>
    <row r="483" spans="1:9">
      <c r="A483" s="36"/>
      <c r="B483" s="24"/>
      <c r="C483" s="25"/>
      <c r="D483" s="45"/>
      <c r="E483" s="46"/>
      <c r="F483" s="26"/>
      <c r="G483" s="26"/>
      <c r="H483" s="3"/>
      <c r="I483" s="3"/>
    </row>
    <row r="484" spans="1:9">
      <c r="A484" s="36"/>
      <c r="B484" s="24"/>
      <c r="C484" s="25"/>
      <c r="D484" s="45"/>
      <c r="E484" s="46"/>
      <c r="F484" s="26"/>
      <c r="G484" s="26"/>
      <c r="H484" s="3"/>
      <c r="I484" s="3"/>
    </row>
    <row r="485" spans="1:9">
      <c r="A485" s="36"/>
      <c r="B485" s="24"/>
      <c r="C485" s="25"/>
      <c r="D485" s="45"/>
      <c r="E485" s="46"/>
      <c r="F485" s="26"/>
      <c r="G485" s="26"/>
      <c r="H485" s="3"/>
      <c r="I485" s="3"/>
    </row>
    <row r="486" spans="1:9">
      <c r="A486" s="36"/>
      <c r="B486" s="24"/>
      <c r="C486" s="25"/>
      <c r="D486" s="45"/>
      <c r="E486" s="46"/>
      <c r="F486" s="26"/>
      <c r="G486" s="26"/>
      <c r="H486" s="3"/>
      <c r="I486" s="3"/>
    </row>
    <row r="487" spans="1:9">
      <c r="A487" s="36"/>
      <c r="B487" s="24"/>
      <c r="C487" s="25"/>
      <c r="D487" s="45"/>
      <c r="E487" s="46"/>
      <c r="F487" s="26"/>
      <c r="G487" s="26"/>
      <c r="H487" s="3"/>
      <c r="I487" s="3"/>
    </row>
    <row r="488" spans="1:9">
      <c r="A488" s="36"/>
      <c r="B488" s="24"/>
      <c r="C488" s="25"/>
      <c r="D488" s="45"/>
      <c r="E488" s="46"/>
      <c r="F488" s="26"/>
      <c r="G488" s="26"/>
      <c r="H488" s="3"/>
      <c r="I488" s="3"/>
    </row>
    <row r="489" spans="1:9">
      <c r="A489" s="36"/>
      <c r="B489" s="24"/>
      <c r="C489" s="25"/>
      <c r="D489" s="45"/>
      <c r="E489" s="46"/>
      <c r="F489" s="26"/>
      <c r="G489" s="26"/>
      <c r="H489" s="3"/>
      <c r="I489" s="3"/>
    </row>
    <row r="490" spans="1:9">
      <c r="A490" s="36"/>
      <c r="B490" s="24"/>
      <c r="C490" s="25"/>
      <c r="D490" s="45"/>
      <c r="E490" s="46"/>
      <c r="F490" s="26"/>
      <c r="G490" s="26"/>
      <c r="H490" s="3"/>
      <c r="I490" s="3"/>
    </row>
    <row r="491" spans="1:9">
      <c r="A491" s="36"/>
      <c r="B491" s="24"/>
      <c r="C491" s="25"/>
      <c r="D491" s="45"/>
      <c r="E491" s="46"/>
      <c r="F491" s="26"/>
      <c r="G491" s="26"/>
      <c r="H491" s="3"/>
      <c r="I491" s="3"/>
    </row>
    <row r="492" spans="1:9">
      <c r="A492" s="36"/>
      <c r="B492" s="24"/>
      <c r="C492" s="25"/>
      <c r="D492" s="45"/>
      <c r="E492" s="46"/>
      <c r="F492" s="26"/>
      <c r="G492" s="26"/>
      <c r="H492" s="3"/>
      <c r="I492" s="3"/>
    </row>
    <row r="493" spans="1:9">
      <c r="A493" s="36"/>
      <c r="B493" s="24"/>
      <c r="C493" s="25"/>
      <c r="D493" s="45"/>
      <c r="E493" s="46"/>
      <c r="F493" s="26"/>
      <c r="G493" s="26"/>
      <c r="H493" s="3"/>
      <c r="I493" s="3"/>
    </row>
    <row r="494" spans="1:9">
      <c r="A494" s="36"/>
      <c r="B494" s="24"/>
      <c r="C494" s="25"/>
      <c r="D494" s="45"/>
      <c r="E494" s="46"/>
      <c r="F494" s="26"/>
      <c r="G494" s="26"/>
      <c r="H494" s="3"/>
      <c r="I494" s="3"/>
    </row>
    <row r="495" spans="1:9">
      <c r="A495" s="36"/>
      <c r="B495" s="24"/>
      <c r="C495" s="25"/>
      <c r="D495" s="45"/>
      <c r="E495" s="46"/>
      <c r="F495" s="26"/>
      <c r="G495" s="26"/>
      <c r="H495" s="3"/>
      <c r="I495" s="3"/>
    </row>
    <row r="496" spans="1:9">
      <c r="A496" s="36"/>
      <c r="B496" s="24"/>
      <c r="C496" s="25"/>
      <c r="D496" s="45"/>
      <c r="E496" s="46"/>
      <c r="F496" s="26"/>
      <c r="G496" s="26"/>
      <c r="H496" s="3"/>
      <c r="I496" s="3"/>
    </row>
    <row r="497" spans="1:9">
      <c r="A497" s="36"/>
      <c r="B497" s="24"/>
      <c r="C497" s="25"/>
      <c r="D497" s="45"/>
      <c r="E497" s="46"/>
      <c r="F497" s="26"/>
      <c r="G497" s="26"/>
      <c r="H497" s="3"/>
      <c r="I497" s="3"/>
    </row>
    <row r="498" spans="1:9">
      <c r="A498" s="36"/>
      <c r="B498" s="24"/>
      <c r="C498" s="25"/>
      <c r="D498" s="45"/>
      <c r="E498" s="46"/>
      <c r="F498" s="26"/>
      <c r="G498" s="26"/>
      <c r="H498" s="3"/>
      <c r="I498" s="3"/>
    </row>
    <row r="499" spans="1:9">
      <c r="A499" s="36"/>
      <c r="B499" s="24"/>
      <c r="C499" s="25"/>
      <c r="D499" s="45"/>
      <c r="E499" s="46"/>
      <c r="F499" s="26"/>
      <c r="G499" s="26"/>
      <c r="H499" s="3"/>
      <c r="I499" s="3"/>
    </row>
    <row r="500" spans="1:9">
      <c r="A500" s="36"/>
      <c r="B500" s="24"/>
      <c r="C500" s="25"/>
      <c r="D500" s="45"/>
      <c r="E500" s="46"/>
      <c r="F500" s="26"/>
      <c r="G500" s="26"/>
      <c r="H500" s="3"/>
      <c r="I500" s="3"/>
    </row>
    <row r="501" spans="1:9">
      <c r="A501" s="36"/>
      <c r="B501" s="24"/>
      <c r="C501" s="25"/>
      <c r="D501" s="45"/>
      <c r="E501" s="46"/>
      <c r="F501" s="26"/>
      <c r="G501" s="26"/>
      <c r="H501" s="3"/>
      <c r="I501" s="3"/>
    </row>
    <row r="502" spans="1:9">
      <c r="A502" s="36"/>
      <c r="B502" s="24"/>
      <c r="C502" s="25"/>
      <c r="D502" s="45"/>
      <c r="E502" s="46"/>
      <c r="F502" s="26"/>
      <c r="G502" s="26"/>
      <c r="H502" s="3"/>
      <c r="I502" s="3"/>
    </row>
    <row r="503" spans="1:9">
      <c r="A503" s="36"/>
      <c r="B503" s="24"/>
      <c r="C503" s="25"/>
      <c r="D503" s="45"/>
      <c r="E503" s="46"/>
      <c r="F503" s="26"/>
      <c r="G503" s="26"/>
      <c r="H503" s="3"/>
      <c r="I503" s="3"/>
    </row>
    <row r="504" spans="1:9">
      <c r="A504" s="36"/>
      <c r="B504" s="24"/>
      <c r="C504" s="25"/>
      <c r="D504" s="45"/>
      <c r="E504" s="46"/>
      <c r="F504" s="26"/>
      <c r="G504" s="26"/>
      <c r="H504" s="3"/>
      <c r="I504" s="3"/>
    </row>
    <row r="505" spans="1:9">
      <c r="A505" s="36"/>
      <c r="B505" s="24"/>
      <c r="C505" s="25"/>
      <c r="D505" s="45"/>
      <c r="E505" s="46"/>
      <c r="F505" s="26"/>
      <c r="G505" s="26"/>
      <c r="H505" s="3"/>
      <c r="I505" s="3"/>
    </row>
    <row r="506" spans="1:9">
      <c r="A506" s="36"/>
      <c r="B506" s="24"/>
      <c r="C506" s="25"/>
      <c r="D506" s="45"/>
      <c r="E506" s="46"/>
      <c r="F506" s="26"/>
      <c r="G506" s="26"/>
      <c r="H506" s="3"/>
      <c r="I506" s="3"/>
    </row>
    <row r="507" spans="1:9">
      <c r="A507" s="36"/>
      <c r="B507" s="24"/>
      <c r="C507" s="25"/>
      <c r="D507" s="45"/>
      <c r="E507" s="46"/>
      <c r="F507" s="26"/>
      <c r="G507" s="26"/>
      <c r="H507" s="3"/>
      <c r="I507" s="3"/>
    </row>
    <row r="508" spans="1:9">
      <c r="A508" s="36"/>
      <c r="B508" s="24"/>
      <c r="C508" s="25"/>
      <c r="D508" s="45"/>
      <c r="E508" s="46"/>
      <c r="F508" s="26"/>
      <c r="G508" s="26"/>
      <c r="H508" s="3"/>
      <c r="I508" s="3"/>
    </row>
    <row r="509" spans="1:9">
      <c r="A509" s="36"/>
      <c r="B509" s="24"/>
      <c r="C509" s="25"/>
      <c r="D509" s="45"/>
      <c r="E509" s="46"/>
      <c r="F509" s="26"/>
      <c r="G509" s="26"/>
      <c r="H509" s="3"/>
      <c r="I509" s="3"/>
    </row>
    <row r="510" spans="1:9">
      <c r="A510" s="36"/>
      <c r="B510" s="24"/>
      <c r="C510" s="25"/>
      <c r="D510" s="45"/>
      <c r="E510" s="46"/>
      <c r="F510" s="26"/>
      <c r="G510" s="26"/>
      <c r="H510" s="3"/>
      <c r="I510" s="3"/>
    </row>
    <row r="511" spans="1:9">
      <c r="A511" s="36"/>
      <c r="B511" s="24"/>
      <c r="C511" s="25"/>
      <c r="D511" s="45"/>
      <c r="E511" s="46"/>
      <c r="F511" s="26"/>
      <c r="G511" s="26"/>
      <c r="H511" s="3"/>
      <c r="I511" s="3"/>
    </row>
    <row r="512" spans="1:9">
      <c r="A512" s="36"/>
      <c r="B512" s="24"/>
      <c r="C512" s="25"/>
      <c r="D512" s="45"/>
      <c r="E512" s="46"/>
      <c r="F512" s="26"/>
      <c r="G512" s="26"/>
      <c r="H512" s="3"/>
      <c r="I512" s="3"/>
    </row>
    <row r="513" spans="1:9">
      <c r="A513" s="36"/>
      <c r="B513" s="24"/>
      <c r="C513" s="25"/>
      <c r="D513" s="45"/>
      <c r="E513" s="46"/>
      <c r="F513" s="26"/>
      <c r="G513" s="26"/>
      <c r="H513" s="3"/>
      <c r="I513" s="3"/>
    </row>
    <row r="514" spans="1:9">
      <c r="A514" s="36"/>
      <c r="B514" s="24"/>
      <c r="C514" s="25"/>
      <c r="D514" s="45"/>
      <c r="E514" s="46"/>
      <c r="F514" s="26"/>
      <c r="G514" s="26"/>
      <c r="H514" s="3"/>
      <c r="I514" s="3"/>
    </row>
    <row r="515" spans="1:9">
      <c r="A515" s="36"/>
      <c r="B515" s="24"/>
      <c r="C515" s="25"/>
      <c r="D515" s="45"/>
      <c r="E515" s="46"/>
      <c r="F515" s="26"/>
      <c r="G515" s="26"/>
      <c r="H515" s="3"/>
      <c r="I515" s="3"/>
    </row>
    <row r="516" spans="1:9">
      <c r="A516" s="36"/>
      <c r="B516" s="24"/>
      <c r="C516" s="25"/>
      <c r="D516" s="45"/>
      <c r="E516" s="46"/>
      <c r="F516" s="26"/>
      <c r="G516" s="26"/>
      <c r="H516" s="3"/>
      <c r="I516" s="3"/>
    </row>
    <row r="517" spans="1:9">
      <c r="A517" s="36"/>
      <c r="B517" s="24"/>
      <c r="C517" s="25"/>
      <c r="D517" s="45"/>
      <c r="E517" s="46"/>
      <c r="F517" s="26"/>
      <c r="G517" s="26"/>
      <c r="H517" s="3"/>
      <c r="I517" s="3"/>
    </row>
    <row r="518" spans="1:9">
      <c r="A518" s="36"/>
      <c r="B518" s="24"/>
      <c r="C518" s="25"/>
      <c r="D518" s="45"/>
      <c r="E518" s="46"/>
      <c r="F518" s="26"/>
      <c r="G518" s="26"/>
      <c r="H518" s="3"/>
      <c r="I518" s="3"/>
    </row>
    <row r="519" spans="1:9">
      <c r="A519" s="36"/>
      <c r="B519" s="24"/>
      <c r="C519" s="25"/>
      <c r="D519" s="45"/>
      <c r="E519" s="46"/>
      <c r="F519" s="26"/>
      <c r="G519" s="26"/>
      <c r="H519" s="3"/>
      <c r="I519" s="3"/>
    </row>
    <row r="520" spans="1:9">
      <c r="A520" s="36"/>
      <c r="B520" s="24"/>
      <c r="C520" s="25"/>
      <c r="D520" s="45"/>
      <c r="E520" s="46"/>
      <c r="F520" s="26"/>
      <c r="G520" s="26"/>
      <c r="H520" s="3"/>
      <c r="I520" s="3"/>
    </row>
    <row r="521" spans="1:9">
      <c r="A521" s="36"/>
      <c r="B521" s="24"/>
      <c r="C521" s="25"/>
      <c r="D521" s="45"/>
      <c r="E521" s="46"/>
      <c r="F521" s="26"/>
      <c r="G521" s="26"/>
      <c r="H521" s="3"/>
      <c r="I521" s="3"/>
    </row>
    <row r="522" spans="1:9">
      <c r="A522" s="36"/>
      <c r="B522" s="24"/>
      <c r="C522" s="25"/>
      <c r="D522" s="45"/>
      <c r="E522" s="46"/>
      <c r="F522" s="26"/>
      <c r="G522" s="26"/>
      <c r="H522" s="3"/>
      <c r="I522" s="3"/>
    </row>
    <row r="523" spans="1:9">
      <c r="A523" s="36"/>
      <c r="B523" s="24"/>
      <c r="C523" s="25"/>
      <c r="D523" s="45"/>
      <c r="E523" s="46"/>
      <c r="F523" s="26"/>
      <c r="G523" s="26"/>
      <c r="H523" s="3"/>
      <c r="I523" s="3"/>
    </row>
    <row r="524" spans="1:9">
      <c r="A524" s="36"/>
      <c r="B524" s="24"/>
      <c r="C524" s="25"/>
      <c r="D524" s="45"/>
      <c r="E524" s="46"/>
      <c r="F524" s="26"/>
      <c r="G524" s="26"/>
      <c r="H524" s="3"/>
      <c r="I524" s="3"/>
    </row>
    <row r="525" spans="1:9">
      <c r="A525" s="36"/>
      <c r="B525" s="24"/>
      <c r="C525" s="25"/>
      <c r="D525" s="45"/>
      <c r="E525" s="46"/>
      <c r="F525" s="26"/>
      <c r="G525" s="26"/>
      <c r="H525" s="3"/>
      <c r="I525" s="3"/>
    </row>
    <row r="526" spans="1:9">
      <c r="A526" s="36"/>
      <c r="B526" s="24"/>
      <c r="C526" s="25"/>
      <c r="D526" s="45"/>
      <c r="E526" s="46"/>
      <c r="F526" s="26"/>
      <c r="G526" s="26"/>
      <c r="H526" s="3"/>
      <c r="I526" s="3"/>
    </row>
    <row r="527" spans="1:9">
      <c r="A527" s="36"/>
      <c r="B527" s="24"/>
      <c r="C527" s="25"/>
      <c r="D527" s="45"/>
      <c r="E527" s="46"/>
      <c r="F527" s="26"/>
      <c r="G527" s="26"/>
      <c r="H527" s="3"/>
      <c r="I527" s="3"/>
    </row>
    <row r="528" spans="1:9">
      <c r="A528" s="36"/>
      <c r="B528" s="24"/>
      <c r="C528" s="25"/>
      <c r="D528" s="45"/>
      <c r="E528" s="46"/>
      <c r="F528" s="26"/>
      <c r="G528" s="26"/>
      <c r="H528" s="3"/>
      <c r="I528" s="3"/>
    </row>
    <row r="529" spans="1:9">
      <c r="A529" s="36"/>
      <c r="B529" s="24"/>
      <c r="C529" s="25"/>
      <c r="D529" s="45"/>
      <c r="E529" s="46"/>
      <c r="F529" s="26"/>
      <c r="G529" s="26"/>
      <c r="H529" s="3"/>
      <c r="I529" s="3"/>
    </row>
    <row r="530" spans="1:9">
      <c r="A530" s="36"/>
      <c r="B530" s="24"/>
      <c r="C530" s="25"/>
      <c r="D530" s="45"/>
      <c r="E530" s="46"/>
      <c r="F530" s="26"/>
      <c r="G530" s="26"/>
      <c r="H530" s="3"/>
      <c r="I530" s="3"/>
    </row>
    <row r="531" spans="1:9">
      <c r="A531" s="36"/>
      <c r="B531" s="24"/>
      <c r="C531" s="25"/>
      <c r="D531" s="45"/>
      <c r="E531" s="46"/>
      <c r="F531" s="26"/>
      <c r="G531" s="26"/>
      <c r="H531" s="3"/>
      <c r="I531" s="3"/>
    </row>
    <row r="532" spans="1:9">
      <c r="A532" s="36"/>
      <c r="B532" s="24"/>
      <c r="C532" s="25"/>
      <c r="D532" s="45"/>
      <c r="E532" s="46"/>
      <c r="F532" s="26"/>
      <c r="G532" s="26"/>
      <c r="H532" s="3"/>
      <c r="I532" s="3"/>
    </row>
    <row r="533" spans="1:9">
      <c r="A533" s="36"/>
      <c r="B533" s="24"/>
      <c r="C533" s="25"/>
      <c r="D533" s="45"/>
      <c r="E533" s="46"/>
      <c r="F533" s="26"/>
      <c r="G533" s="26"/>
      <c r="H533" s="3"/>
      <c r="I533" s="3"/>
    </row>
    <row r="534" spans="1:9">
      <c r="A534" s="36"/>
      <c r="B534" s="24"/>
      <c r="C534" s="25"/>
      <c r="D534" s="45"/>
      <c r="E534" s="46"/>
      <c r="F534" s="26"/>
      <c r="G534" s="26"/>
      <c r="H534" s="3"/>
      <c r="I534" s="3"/>
    </row>
    <row r="535" spans="1:9">
      <c r="A535" s="36"/>
      <c r="B535" s="24"/>
      <c r="C535" s="25"/>
      <c r="D535" s="45"/>
      <c r="E535" s="46"/>
      <c r="F535" s="26"/>
      <c r="G535" s="26"/>
      <c r="H535" s="3"/>
      <c r="I535" s="3"/>
    </row>
    <row r="536" spans="1:9">
      <c r="A536" s="36"/>
      <c r="B536" s="24"/>
      <c r="C536" s="25"/>
      <c r="D536" s="45"/>
      <c r="E536" s="46"/>
      <c r="F536" s="26"/>
      <c r="G536" s="26"/>
      <c r="H536" s="3"/>
      <c r="I536" s="3"/>
    </row>
    <row r="537" spans="1:9">
      <c r="A537" s="36"/>
      <c r="B537" s="24"/>
      <c r="C537" s="25"/>
      <c r="D537" s="45"/>
      <c r="E537" s="46"/>
      <c r="F537" s="26"/>
      <c r="G537" s="26"/>
      <c r="H537" s="3"/>
      <c r="I537" s="3"/>
    </row>
    <row r="538" spans="1:9">
      <c r="A538" s="36"/>
      <c r="B538" s="24"/>
      <c r="C538" s="25"/>
      <c r="D538" s="45"/>
      <c r="E538" s="46"/>
      <c r="F538" s="26"/>
      <c r="G538" s="26"/>
      <c r="H538" s="3"/>
      <c r="I538" s="3"/>
    </row>
    <row r="539" spans="1:9">
      <c r="A539" s="36"/>
      <c r="B539" s="24"/>
      <c r="C539" s="25"/>
      <c r="D539" s="45"/>
      <c r="E539" s="46"/>
      <c r="F539" s="26"/>
      <c r="G539" s="26"/>
      <c r="H539" s="3"/>
      <c r="I539" s="3"/>
    </row>
    <row r="540" spans="1:9">
      <c r="A540" s="36"/>
      <c r="B540" s="24"/>
      <c r="C540" s="25"/>
      <c r="D540" s="45"/>
      <c r="E540" s="46"/>
      <c r="F540" s="26"/>
      <c r="G540" s="26"/>
      <c r="H540" s="3"/>
      <c r="I540" s="3"/>
    </row>
    <row r="541" spans="1:9">
      <c r="A541" s="36"/>
      <c r="B541" s="24"/>
      <c r="C541" s="25"/>
      <c r="D541" s="45"/>
      <c r="E541" s="46"/>
      <c r="F541" s="26"/>
      <c r="G541" s="26"/>
      <c r="H541" s="3"/>
      <c r="I541" s="3"/>
    </row>
    <row r="542" spans="1:9">
      <c r="A542" s="36"/>
      <c r="B542" s="24"/>
      <c r="C542" s="25"/>
      <c r="D542" s="45"/>
      <c r="E542" s="46"/>
      <c r="F542" s="26"/>
      <c r="G542" s="26"/>
      <c r="H542" s="3"/>
      <c r="I542" s="3"/>
    </row>
    <row r="543" spans="1:9">
      <c r="A543" s="36"/>
      <c r="B543" s="24"/>
      <c r="C543" s="25"/>
      <c r="D543" s="45"/>
      <c r="E543" s="46"/>
      <c r="F543" s="26"/>
      <c r="G543" s="26"/>
      <c r="H543" s="3"/>
      <c r="I543" s="3"/>
    </row>
    <row r="544" spans="1:9">
      <c r="A544" s="36"/>
      <c r="B544" s="24"/>
      <c r="C544" s="25"/>
      <c r="D544" s="45"/>
      <c r="E544" s="46"/>
      <c r="F544" s="26"/>
      <c r="G544" s="26"/>
      <c r="H544" s="3"/>
      <c r="I544" s="3"/>
    </row>
    <row r="545" spans="1:9">
      <c r="A545" s="36"/>
      <c r="B545" s="24"/>
      <c r="C545" s="25"/>
      <c r="D545" s="45"/>
      <c r="E545" s="46"/>
      <c r="F545" s="26"/>
      <c r="G545" s="26"/>
      <c r="H545" s="3"/>
      <c r="I545" s="3"/>
    </row>
    <row r="546" spans="1:9">
      <c r="A546" s="36"/>
      <c r="B546" s="24"/>
      <c r="C546" s="25"/>
      <c r="D546" s="45"/>
      <c r="E546" s="46"/>
      <c r="F546" s="26"/>
      <c r="G546" s="26"/>
      <c r="H546" s="3"/>
      <c r="I546" s="3"/>
    </row>
    <row r="547" spans="1:9">
      <c r="A547" s="36"/>
      <c r="B547" s="24"/>
      <c r="C547" s="25"/>
      <c r="D547" s="45"/>
      <c r="E547" s="46"/>
      <c r="F547" s="26"/>
      <c r="G547" s="26"/>
      <c r="H547" s="3"/>
      <c r="I547" s="3"/>
    </row>
    <row r="548" spans="1:9">
      <c r="A548" s="36"/>
      <c r="B548" s="24"/>
      <c r="C548" s="25"/>
      <c r="D548" s="45"/>
      <c r="E548" s="46"/>
      <c r="F548" s="26"/>
      <c r="G548" s="26"/>
      <c r="H548" s="3"/>
      <c r="I548" s="3"/>
    </row>
    <row r="549" spans="1:9">
      <c r="A549" s="36"/>
      <c r="B549" s="24"/>
      <c r="C549" s="25"/>
      <c r="D549" s="45"/>
      <c r="E549" s="46"/>
      <c r="F549" s="26"/>
      <c r="G549" s="26"/>
      <c r="H549" s="3"/>
      <c r="I549" s="3"/>
    </row>
    <row r="550" spans="1:9">
      <c r="A550" s="36"/>
      <c r="B550" s="24"/>
      <c r="C550" s="25"/>
      <c r="D550" s="45"/>
      <c r="E550" s="46"/>
      <c r="F550" s="26"/>
      <c r="G550" s="26"/>
      <c r="H550" s="3"/>
      <c r="I550" s="3"/>
    </row>
    <row r="551" spans="1:9">
      <c r="A551" s="36"/>
      <c r="B551" s="24"/>
      <c r="C551" s="25"/>
      <c r="D551" s="45"/>
      <c r="E551" s="46"/>
      <c r="F551" s="26"/>
      <c r="G551" s="26"/>
      <c r="H551" s="3"/>
      <c r="I551" s="3"/>
    </row>
    <row r="552" spans="1:9">
      <c r="A552" s="36"/>
      <c r="B552" s="24"/>
      <c r="C552" s="25"/>
      <c r="D552" s="45"/>
      <c r="E552" s="46"/>
      <c r="F552" s="26"/>
      <c r="G552" s="26"/>
      <c r="H552" s="3"/>
      <c r="I552" s="3"/>
    </row>
    <row r="553" spans="1:9">
      <c r="A553" s="36"/>
      <c r="B553" s="24"/>
      <c r="C553" s="25"/>
      <c r="D553" s="45"/>
      <c r="E553" s="46"/>
      <c r="F553" s="26"/>
      <c r="G553" s="26"/>
      <c r="H553" s="3"/>
      <c r="I553" s="3"/>
    </row>
    <row r="554" spans="1:9">
      <c r="A554" s="36"/>
      <c r="B554" s="24"/>
      <c r="C554" s="25"/>
      <c r="D554" s="45"/>
      <c r="E554" s="46"/>
      <c r="F554" s="26"/>
      <c r="G554" s="26"/>
      <c r="H554" s="3"/>
      <c r="I554" s="3"/>
    </row>
    <row r="555" spans="1:9">
      <c r="A555" s="36"/>
      <c r="B555" s="24"/>
      <c r="C555" s="25"/>
      <c r="D555" s="45"/>
      <c r="E555" s="46"/>
      <c r="F555" s="26"/>
      <c r="G555" s="26"/>
      <c r="H555" s="3"/>
      <c r="I555" s="3"/>
    </row>
    <row r="556" spans="1:9">
      <c r="A556" s="36"/>
      <c r="B556" s="24"/>
      <c r="C556" s="25"/>
      <c r="D556" s="45"/>
      <c r="E556" s="46"/>
      <c r="F556" s="26"/>
      <c r="G556" s="26"/>
      <c r="H556" s="3"/>
      <c r="I556" s="3"/>
    </row>
    <row r="557" spans="1:9">
      <c r="A557" s="36"/>
      <c r="B557" s="24"/>
      <c r="C557" s="25"/>
      <c r="D557" s="45"/>
      <c r="E557" s="46"/>
      <c r="F557" s="26"/>
      <c r="G557" s="26"/>
      <c r="H557" s="3"/>
      <c r="I557" s="3"/>
    </row>
    <row r="558" spans="1:9">
      <c r="A558" s="36"/>
      <c r="B558" s="24"/>
      <c r="C558" s="25"/>
      <c r="D558" s="45"/>
      <c r="E558" s="46"/>
      <c r="F558" s="26"/>
      <c r="G558" s="26"/>
      <c r="H558" s="3"/>
      <c r="I558" s="3"/>
    </row>
    <row r="559" spans="1:9">
      <c r="A559" s="36"/>
      <c r="B559" s="24"/>
      <c r="C559" s="25"/>
      <c r="D559" s="45"/>
      <c r="E559" s="46"/>
      <c r="F559" s="26"/>
      <c r="G559" s="26"/>
      <c r="H559" s="3"/>
      <c r="I559" s="3"/>
    </row>
    <row r="560" spans="1:9">
      <c r="A560" s="36"/>
      <c r="B560" s="24"/>
      <c r="C560" s="25"/>
      <c r="D560" s="45"/>
      <c r="E560" s="46"/>
      <c r="F560" s="26"/>
      <c r="G560" s="26"/>
      <c r="H560" s="3"/>
      <c r="I560" s="3"/>
    </row>
    <row r="561" spans="1:9">
      <c r="A561" s="36"/>
      <c r="B561" s="24"/>
      <c r="C561" s="25"/>
      <c r="D561" s="45"/>
      <c r="E561" s="46"/>
      <c r="F561" s="26"/>
      <c r="G561" s="26"/>
      <c r="H561" s="3"/>
      <c r="I561" s="3"/>
    </row>
    <row r="562" spans="1:9">
      <c r="A562" s="36"/>
      <c r="B562" s="24"/>
      <c r="C562" s="25"/>
      <c r="D562" s="45"/>
      <c r="E562" s="46"/>
      <c r="F562" s="26"/>
      <c r="G562" s="26"/>
      <c r="H562" s="3"/>
      <c r="I562" s="3"/>
    </row>
    <row r="563" spans="1:9">
      <c r="A563" s="36"/>
      <c r="B563" s="24"/>
      <c r="C563" s="25"/>
      <c r="D563" s="45"/>
      <c r="E563" s="46"/>
      <c r="F563" s="26"/>
      <c r="G563" s="26"/>
      <c r="H563" s="3"/>
      <c r="I563" s="3"/>
    </row>
    <row r="564" spans="1:9">
      <c r="A564" s="36"/>
      <c r="B564" s="24"/>
      <c r="C564" s="25"/>
      <c r="D564" s="45"/>
      <c r="E564" s="46"/>
      <c r="F564" s="26"/>
      <c r="G564" s="26"/>
      <c r="H564" s="3"/>
      <c r="I564" s="3"/>
    </row>
    <row r="565" spans="1:9">
      <c r="A565" s="36"/>
      <c r="B565" s="24"/>
      <c r="C565" s="25"/>
      <c r="D565" s="45"/>
      <c r="E565" s="46"/>
      <c r="F565" s="26"/>
      <c r="G565" s="26"/>
      <c r="H565" s="3"/>
      <c r="I565" s="3"/>
    </row>
    <row r="566" spans="1:9">
      <c r="A566" s="36"/>
      <c r="B566" s="24"/>
      <c r="C566" s="25"/>
      <c r="D566" s="45"/>
      <c r="E566" s="46"/>
      <c r="F566" s="26"/>
      <c r="G566" s="26"/>
      <c r="H566" s="3"/>
      <c r="I566" s="3"/>
    </row>
    <row r="567" spans="1:9">
      <c r="A567" s="36"/>
      <c r="B567" s="24"/>
      <c r="C567" s="25"/>
      <c r="D567" s="45"/>
      <c r="E567" s="46"/>
      <c r="F567" s="26"/>
      <c r="G567" s="26"/>
      <c r="H567" s="3"/>
      <c r="I567" s="3"/>
    </row>
    <row r="568" spans="1:9">
      <c r="A568" s="36"/>
      <c r="B568" s="24"/>
      <c r="C568" s="25"/>
      <c r="D568" s="45"/>
      <c r="E568" s="46"/>
      <c r="F568" s="26"/>
      <c r="G568" s="26"/>
      <c r="H568" s="3"/>
      <c r="I568" s="3"/>
    </row>
    <row r="569" spans="1:9">
      <c r="A569" s="36"/>
      <c r="B569" s="24"/>
      <c r="C569" s="25"/>
      <c r="D569" s="45"/>
      <c r="E569" s="46"/>
      <c r="F569" s="26"/>
      <c r="G569" s="26"/>
      <c r="H569" s="3"/>
      <c r="I569" s="3"/>
    </row>
    <row r="570" spans="1:9">
      <c r="A570" s="36"/>
      <c r="B570" s="24"/>
      <c r="C570" s="25"/>
      <c r="D570" s="45"/>
      <c r="E570" s="46"/>
      <c r="F570" s="26"/>
      <c r="G570" s="26"/>
      <c r="H570" s="3"/>
      <c r="I570" s="3"/>
    </row>
    <row r="571" spans="1:9">
      <c r="A571" s="36"/>
      <c r="B571" s="24"/>
      <c r="C571" s="25"/>
      <c r="D571" s="45"/>
      <c r="E571" s="46"/>
      <c r="F571" s="26"/>
      <c r="G571" s="26"/>
      <c r="H571" s="3"/>
      <c r="I571" s="3"/>
    </row>
    <row r="572" spans="1:9">
      <c r="A572" s="36"/>
      <c r="B572" s="24"/>
      <c r="C572" s="25"/>
      <c r="D572" s="45"/>
      <c r="E572" s="46"/>
      <c r="F572" s="26"/>
      <c r="G572" s="26"/>
      <c r="H572" s="3"/>
      <c r="I572" s="3"/>
    </row>
    <row r="573" spans="1:9">
      <c r="A573" s="36"/>
      <c r="B573" s="24"/>
      <c r="C573" s="25"/>
      <c r="D573" s="45"/>
      <c r="E573" s="46"/>
      <c r="F573" s="26"/>
      <c r="G573" s="26"/>
      <c r="H573" s="3"/>
      <c r="I573" s="3"/>
    </row>
    <row r="574" spans="1:9">
      <c r="A574" s="36"/>
      <c r="B574" s="24"/>
      <c r="C574" s="25"/>
      <c r="D574" s="45"/>
      <c r="E574" s="46"/>
      <c r="F574" s="26"/>
      <c r="G574" s="26"/>
      <c r="H574" s="3"/>
      <c r="I574" s="3"/>
    </row>
    <row r="575" spans="1:9">
      <c r="A575" s="36"/>
      <c r="B575" s="24"/>
      <c r="C575" s="25"/>
      <c r="D575" s="45"/>
      <c r="E575" s="46"/>
      <c r="F575" s="26"/>
      <c r="G575" s="26"/>
      <c r="H575" s="3"/>
      <c r="I575" s="3"/>
    </row>
    <row r="576" spans="1:9">
      <c r="A576" s="36"/>
      <c r="B576" s="24"/>
      <c r="C576" s="25"/>
      <c r="D576" s="45"/>
      <c r="E576" s="46"/>
      <c r="F576" s="26"/>
      <c r="G576" s="26"/>
      <c r="H576" s="3"/>
      <c r="I576" s="3"/>
    </row>
    <row r="577" spans="1:9">
      <c r="A577" s="36"/>
      <c r="B577" s="21"/>
      <c r="C577" s="22"/>
      <c r="D577" s="43"/>
      <c r="E577" s="44"/>
      <c r="F577" s="23"/>
      <c r="G577" s="23"/>
      <c r="H577" s="12"/>
      <c r="I577" s="12"/>
    </row>
    <row r="578" spans="1:9">
      <c r="A578" s="36"/>
      <c r="B578" s="24"/>
      <c r="C578" s="30"/>
      <c r="D578" s="45"/>
      <c r="E578" s="46"/>
      <c r="F578" s="26"/>
      <c r="G578" s="26"/>
      <c r="H578" s="3"/>
      <c r="I578" s="3"/>
    </row>
    <row r="579" spans="1:9">
      <c r="A579" s="36"/>
      <c r="B579" s="24"/>
      <c r="C579" s="30"/>
      <c r="D579" s="45"/>
      <c r="E579" s="46"/>
      <c r="F579" s="26"/>
      <c r="G579" s="26"/>
      <c r="H579" s="3"/>
      <c r="I579" s="3"/>
    </row>
    <row r="580" spans="1:9">
      <c r="A580" s="36"/>
      <c r="B580" s="21"/>
      <c r="C580" s="33"/>
      <c r="D580" s="43"/>
      <c r="E580" s="44"/>
      <c r="F580" s="23"/>
      <c r="G580" s="23"/>
      <c r="H580" s="12"/>
      <c r="I580" s="12"/>
    </row>
    <row r="581" spans="1:9">
      <c r="A581" s="36"/>
      <c r="B581" s="24"/>
      <c r="C581" s="25"/>
      <c r="D581" s="45"/>
      <c r="E581" s="46"/>
      <c r="F581" s="26"/>
      <c r="G581" s="26"/>
      <c r="H581" s="3"/>
      <c r="I581" s="3"/>
    </row>
    <row r="582" spans="1:9">
      <c r="A582" s="36"/>
      <c r="B582" s="24"/>
      <c r="C582" s="25"/>
      <c r="D582" s="45"/>
      <c r="E582" s="46"/>
      <c r="F582" s="26"/>
      <c r="G582" s="26"/>
      <c r="H582" s="3"/>
      <c r="I582" s="3"/>
    </row>
    <row r="583" spans="1:9">
      <c r="A583" s="36"/>
      <c r="B583" s="24"/>
      <c r="C583" s="25"/>
      <c r="D583" s="45"/>
      <c r="E583" s="46"/>
      <c r="F583" s="26"/>
      <c r="G583" s="26"/>
      <c r="H583" s="6"/>
      <c r="I583" s="3"/>
    </row>
    <row r="584" spans="1:9">
      <c r="A584" s="36"/>
      <c r="B584" s="24"/>
      <c r="C584" s="25"/>
      <c r="D584" s="45"/>
      <c r="E584" s="46"/>
      <c r="F584" s="26"/>
      <c r="G584" s="26"/>
      <c r="H584" s="6"/>
      <c r="I584" s="3"/>
    </row>
    <row r="585" spans="1:9">
      <c r="A585" s="36"/>
      <c r="B585" s="24"/>
      <c r="C585" s="25"/>
      <c r="D585" s="45"/>
      <c r="E585" s="46"/>
      <c r="F585" s="26"/>
      <c r="G585" s="26"/>
      <c r="H585" s="6"/>
      <c r="I585" s="3"/>
    </row>
    <row r="586" spans="1:9">
      <c r="A586" s="36"/>
      <c r="B586" s="24"/>
      <c r="C586" s="25"/>
      <c r="D586" s="45"/>
      <c r="E586" s="46"/>
      <c r="F586" s="26"/>
      <c r="G586" s="26"/>
      <c r="H586" s="6"/>
      <c r="I586" s="3"/>
    </row>
    <row r="587" spans="1:9">
      <c r="A587" s="36"/>
      <c r="B587" s="24"/>
      <c r="C587" s="25"/>
      <c r="D587" s="45"/>
      <c r="E587" s="46"/>
      <c r="F587" s="26"/>
      <c r="G587" s="26"/>
      <c r="H587" s="6"/>
      <c r="I587" s="3"/>
    </row>
    <row r="588" spans="1:9">
      <c r="A588" s="36"/>
      <c r="B588" s="24"/>
      <c r="C588" s="25"/>
      <c r="D588" s="45"/>
      <c r="E588" s="46"/>
      <c r="F588" s="26"/>
      <c r="G588" s="26"/>
      <c r="H588" s="6"/>
      <c r="I588" s="3"/>
    </row>
    <row r="589" spans="1:9">
      <c r="A589" s="36"/>
      <c r="B589" s="24"/>
      <c r="C589" s="25"/>
      <c r="D589" s="45"/>
      <c r="E589" s="46"/>
      <c r="F589" s="26"/>
      <c r="G589" s="26"/>
      <c r="H589" s="3"/>
      <c r="I589" s="3"/>
    </row>
    <row r="590" spans="1:9">
      <c r="A590" s="36"/>
      <c r="B590" s="24"/>
      <c r="C590" s="25"/>
      <c r="D590" s="45"/>
      <c r="E590" s="46"/>
      <c r="F590" s="26"/>
      <c r="G590" s="26"/>
      <c r="H590" s="3"/>
      <c r="I590" s="3"/>
    </row>
    <row r="591" spans="1:9">
      <c r="A591" s="36"/>
      <c r="B591" s="24"/>
      <c r="C591" s="25"/>
      <c r="D591" s="45"/>
      <c r="E591" s="46"/>
      <c r="F591" s="26"/>
      <c r="G591" s="26"/>
      <c r="H591" s="3"/>
      <c r="I591" s="3"/>
    </row>
    <row r="592" spans="1:9">
      <c r="A592" s="36"/>
      <c r="B592" s="24"/>
      <c r="C592" s="25"/>
      <c r="D592" s="45"/>
      <c r="E592" s="46"/>
      <c r="F592" s="26"/>
      <c r="G592" s="26"/>
      <c r="H592" s="3"/>
      <c r="I592" s="3"/>
    </row>
    <row r="593" spans="1:9">
      <c r="A593" s="36"/>
      <c r="B593" s="24"/>
      <c r="C593" s="25"/>
      <c r="D593" s="45"/>
      <c r="E593" s="46"/>
      <c r="F593" s="26"/>
      <c r="G593" s="26"/>
      <c r="H593" s="3"/>
      <c r="I593" s="3"/>
    </row>
    <row r="594" spans="1:9">
      <c r="A594" s="36"/>
      <c r="B594" s="24"/>
      <c r="C594" s="25"/>
      <c r="D594" s="45"/>
      <c r="E594" s="46"/>
      <c r="F594" s="26"/>
      <c r="G594" s="26"/>
      <c r="H594" s="3"/>
      <c r="I594" s="3"/>
    </row>
    <row r="595" spans="1:9">
      <c r="A595" s="36"/>
      <c r="B595" s="24"/>
      <c r="C595" s="25"/>
      <c r="D595" s="45"/>
      <c r="E595" s="46"/>
      <c r="F595" s="26"/>
      <c r="G595" s="26"/>
      <c r="H595" s="3"/>
      <c r="I595" s="3"/>
    </row>
    <row r="596" spans="1:9">
      <c r="A596" s="36"/>
      <c r="B596" s="24"/>
      <c r="C596" s="25"/>
      <c r="D596" s="45"/>
      <c r="E596" s="46"/>
      <c r="F596" s="26"/>
      <c r="G596" s="26"/>
      <c r="H596" s="3"/>
      <c r="I596" s="3"/>
    </row>
    <row r="597" spans="1:9">
      <c r="A597" s="36"/>
      <c r="B597" s="24"/>
      <c r="C597" s="25"/>
      <c r="D597" s="45"/>
      <c r="E597" s="46"/>
      <c r="F597" s="26"/>
      <c r="G597" s="26"/>
      <c r="H597" s="3"/>
      <c r="I597" s="3"/>
    </row>
    <row r="598" spans="1:9">
      <c r="A598" s="36"/>
      <c r="B598" s="24"/>
      <c r="C598" s="25"/>
      <c r="D598" s="45"/>
      <c r="E598" s="46"/>
      <c r="F598" s="26"/>
      <c r="G598" s="26"/>
      <c r="H598" s="3"/>
      <c r="I598" s="3"/>
    </row>
    <row r="599" spans="1:9">
      <c r="A599" s="36"/>
      <c r="B599" s="24"/>
      <c r="C599" s="25"/>
      <c r="D599" s="45"/>
      <c r="E599" s="46"/>
      <c r="F599" s="26"/>
      <c r="G599" s="26"/>
      <c r="H599" s="3"/>
      <c r="I599" s="3"/>
    </row>
    <row r="600" spans="1:9">
      <c r="A600" s="36"/>
      <c r="B600" s="24"/>
      <c r="C600" s="25"/>
      <c r="D600" s="45"/>
      <c r="E600" s="46"/>
      <c r="F600" s="26"/>
      <c r="G600" s="26"/>
      <c r="H600" s="3"/>
      <c r="I600" s="3"/>
    </row>
    <row r="601" spans="1:9">
      <c r="A601" s="36"/>
      <c r="B601" s="21"/>
      <c r="C601" s="22"/>
      <c r="D601" s="43"/>
      <c r="E601" s="44"/>
      <c r="F601" s="23"/>
      <c r="G601" s="23"/>
      <c r="H601" s="5"/>
      <c r="I601" s="12"/>
    </row>
    <row r="602" spans="1:9">
      <c r="A602" s="36"/>
      <c r="B602" s="24"/>
      <c r="C602" s="25"/>
      <c r="D602" s="45"/>
      <c r="E602" s="46"/>
      <c r="F602" s="26"/>
      <c r="G602" s="26"/>
      <c r="H602" s="6"/>
      <c r="I602" s="5"/>
    </row>
    <row r="603" spans="1:9">
      <c r="A603" s="36"/>
      <c r="B603" s="24"/>
      <c r="C603" s="25"/>
      <c r="D603" s="45"/>
      <c r="E603" s="46"/>
      <c r="F603" s="26"/>
      <c r="G603" s="26"/>
      <c r="H603" s="3"/>
      <c r="I603" s="3"/>
    </row>
    <row r="604" spans="1:9">
      <c r="A604" s="36"/>
      <c r="B604" s="21"/>
      <c r="C604" s="22"/>
      <c r="D604" s="45"/>
      <c r="E604" s="46"/>
      <c r="F604" s="26"/>
      <c r="G604" s="26"/>
      <c r="H604" s="3"/>
      <c r="I604" s="3"/>
    </row>
    <row r="605" spans="1:9">
      <c r="A605" s="36"/>
      <c r="B605" s="21"/>
      <c r="C605" s="25"/>
      <c r="D605" s="45"/>
      <c r="E605" s="46"/>
      <c r="F605" s="26"/>
      <c r="G605" s="26"/>
      <c r="H605" s="3"/>
      <c r="I605" s="3"/>
    </row>
    <row r="606" spans="1:9">
      <c r="A606" s="36"/>
      <c r="B606" s="21"/>
      <c r="C606" s="25"/>
      <c r="D606" s="45"/>
      <c r="E606" s="46"/>
      <c r="F606" s="26"/>
      <c r="G606" s="26"/>
      <c r="H606" s="3"/>
      <c r="I606" s="3"/>
    </row>
    <row r="607" spans="1:9">
      <c r="A607" s="36"/>
      <c r="B607" s="21"/>
      <c r="C607" s="25"/>
      <c r="D607" s="45"/>
      <c r="E607" s="46"/>
      <c r="F607" s="26"/>
      <c r="G607" s="26"/>
      <c r="H607" s="3"/>
      <c r="I607" s="3"/>
    </row>
    <row r="608" spans="1:9">
      <c r="A608" s="36"/>
      <c r="B608" s="21"/>
      <c r="C608" s="25"/>
      <c r="D608" s="45"/>
      <c r="E608" s="46"/>
      <c r="F608" s="26"/>
      <c r="G608" s="26"/>
      <c r="H608" s="3"/>
      <c r="I608" s="3"/>
    </row>
    <row r="609" spans="1:9">
      <c r="A609" s="36"/>
      <c r="B609" s="21"/>
      <c r="C609" s="25"/>
      <c r="D609" s="45"/>
      <c r="E609" s="46"/>
      <c r="F609" s="26"/>
      <c r="G609" s="26"/>
      <c r="H609" s="3"/>
      <c r="I609" s="3"/>
    </row>
    <row r="610" spans="1:9">
      <c r="A610" s="36"/>
      <c r="B610" s="24"/>
      <c r="C610" s="25"/>
      <c r="D610" s="45"/>
      <c r="E610" s="46"/>
      <c r="F610" s="26"/>
      <c r="G610" s="26"/>
      <c r="H610" s="3"/>
      <c r="I610" s="3"/>
    </row>
    <row r="611" spans="1:9">
      <c r="A611" s="36"/>
      <c r="B611" s="24"/>
      <c r="C611" s="25"/>
      <c r="D611" s="45"/>
      <c r="E611" s="46"/>
      <c r="F611" s="26"/>
      <c r="G611" s="26"/>
      <c r="H611" s="3"/>
      <c r="I611" s="3"/>
    </row>
    <row r="612" spans="1:9">
      <c r="A612" s="36"/>
      <c r="B612" s="24"/>
      <c r="C612" s="25"/>
      <c r="D612" s="45"/>
      <c r="E612" s="46"/>
      <c r="F612" s="26"/>
      <c r="G612" s="26"/>
      <c r="H612" s="3"/>
      <c r="I612" s="3"/>
    </row>
    <row r="613" spans="1:9">
      <c r="A613" s="36"/>
      <c r="B613" s="24"/>
      <c r="C613" s="25"/>
      <c r="D613" s="45"/>
      <c r="E613" s="46"/>
      <c r="F613" s="26"/>
      <c r="G613" s="26"/>
      <c r="H613" s="3"/>
      <c r="I613" s="3"/>
    </row>
    <row r="614" spans="1:9">
      <c r="A614" s="36"/>
      <c r="B614" s="24"/>
      <c r="C614" s="25"/>
      <c r="D614" s="45"/>
      <c r="E614" s="46"/>
      <c r="F614" s="26"/>
      <c r="G614" s="26"/>
      <c r="H614" s="3"/>
      <c r="I614" s="3"/>
    </row>
    <row r="615" spans="1:9">
      <c r="A615" s="36"/>
      <c r="B615" s="24"/>
      <c r="C615" s="25"/>
      <c r="D615" s="45"/>
      <c r="E615" s="46"/>
      <c r="F615" s="26"/>
      <c r="G615" s="26"/>
      <c r="H615" s="3"/>
      <c r="I615" s="3"/>
    </row>
    <row r="616" spans="1:9">
      <c r="A616" s="36"/>
      <c r="B616" s="24"/>
      <c r="C616" s="25"/>
      <c r="D616" s="45"/>
      <c r="E616" s="46"/>
      <c r="F616" s="26"/>
      <c r="G616" s="26"/>
      <c r="H616" s="3"/>
      <c r="I616" s="3"/>
    </row>
    <row r="617" spans="1:9">
      <c r="A617" s="36"/>
      <c r="B617" s="24"/>
      <c r="C617" s="25"/>
      <c r="D617" s="45"/>
      <c r="E617" s="46"/>
      <c r="F617" s="26"/>
      <c r="G617" s="26"/>
      <c r="H617" s="3"/>
      <c r="I617" s="3"/>
    </row>
    <row r="618" spans="1:9">
      <c r="A618" s="36"/>
      <c r="B618" s="24"/>
      <c r="C618" s="25"/>
      <c r="D618" s="45"/>
      <c r="E618" s="46"/>
      <c r="F618" s="26"/>
      <c r="G618" s="26"/>
      <c r="H618" s="3"/>
      <c r="I618" s="3"/>
    </row>
    <row r="619" spans="1:9">
      <c r="A619" s="36"/>
      <c r="B619" s="24"/>
      <c r="C619" s="25"/>
      <c r="D619" s="45"/>
      <c r="E619" s="46"/>
      <c r="F619" s="26"/>
      <c r="G619" s="26"/>
      <c r="H619" s="3"/>
      <c r="I619" s="3"/>
    </row>
    <row r="620" spans="1:9">
      <c r="A620" s="36"/>
      <c r="B620" s="24"/>
      <c r="C620" s="25"/>
      <c r="D620" s="45"/>
      <c r="E620" s="46"/>
      <c r="F620" s="26"/>
      <c r="G620" s="26"/>
      <c r="H620" s="3"/>
      <c r="I620" s="3"/>
    </row>
    <row r="621" spans="1:9">
      <c r="A621" s="36"/>
      <c r="B621" s="24"/>
      <c r="C621" s="25"/>
      <c r="D621" s="45"/>
      <c r="E621" s="46"/>
      <c r="F621" s="26"/>
      <c r="G621" s="26"/>
      <c r="H621" s="3"/>
      <c r="I621" s="3"/>
    </row>
    <row r="622" spans="1:9">
      <c r="A622" s="36"/>
      <c r="B622" s="24"/>
      <c r="C622" s="25"/>
      <c r="D622" s="45"/>
      <c r="E622" s="46"/>
      <c r="F622" s="26"/>
      <c r="G622" s="26"/>
      <c r="H622" s="3"/>
      <c r="I622" s="3"/>
    </row>
    <row r="623" spans="1:9">
      <c r="A623" s="36"/>
      <c r="B623" s="24"/>
      <c r="C623" s="25"/>
      <c r="D623" s="45"/>
      <c r="E623" s="46"/>
      <c r="F623" s="26"/>
      <c r="G623" s="26"/>
      <c r="H623" s="3"/>
      <c r="I623" s="3"/>
    </row>
    <row r="624" spans="1:9">
      <c r="A624" s="36"/>
      <c r="B624" s="24"/>
      <c r="C624" s="25"/>
      <c r="D624" s="45"/>
      <c r="E624" s="46"/>
      <c r="F624" s="26"/>
      <c r="G624" s="26"/>
      <c r="H624" s="3"/>
      <c r="I624" s="3"/>
    </row>
    <row r="625" spans="1:9">
      <c r="A625" s="36"/>
      <c r="B625" s="24"/>
      <c r="C625" s="25"/>
      <c r="D625" s="45"/>
      <c r="E625" s="46"/>
      <c r="F625" s="26"/>
      <c r="G625" s="26"/>
      <c r="H625" s="3"/>
      <c r="I625" s="3"/>
    </row>
    <row r="626" spans="1:9">
      <c r="A626" s="36"/>
      <c r="B626" s="24"/>
      <c r="C626" s="25"/>
      <c r="D626" s="45"/>
      <c r="E626" s="46"/>
      <c r="F626" s="26"/>
      <c r="G626" s="26"/>
      <c r="H626" s="3"/>
      <c r="I626" s="3"/>
    </row>
    <row r="627" spans="1:9">
      <c r="A627" s="36"/>
      <c r="B627" s="24"/>
      <c r="C627" s="25"/>
      <c r="D627" s="45"/>
      <c r="E627" s="46"/>
      <c r="F627" s="26"/>
      <c r="G627" s="26"/>
      <c r="H627" s="3"/>
      <c r="I627" s="3"/>
    </row>
    <row r="628" spans="1:9">
      <c r="A628" s="36"/>
      <c r="B628" s="24"/>
      <c r="C628" s="25"/>
      <c r="D628" s="45"/>
      <c r="E628" s="46"/>
      <c r="F628" s="26"/>
      <c r="G628" s="26"/>
      <c r="H628" s="3"/>
      <c r="I628" s="3"/>
    </row>
    <row r="629" spans="1:9">
      <c r="A629" s="36"/>
      <c r="B629" s="24"/>
      <c r="C629" s="25"/>
      <c r="D629" s="45"/>
      <c r="E629" s="46"/>
      <c r="F629" s="26"/>
      <c r="G629" s="26"/>
      <c r="H629" s="3"/>
      <c r="I629" s="3"/>
    </row>
    <row r="630" spans="1:9">
      <c r="A630" s="36"/>
      <c r="B630" s="24"/>
      <c r="C630" s="25"/>
      <c r="D630" s="45"/>
      <c r="E630" s="46"/>
      <c r="F630" s="26"/>
      <c r="G630" s="26"/>
      <c r="H630" s="3"/>
      <c r="I630" s="3"/>
    </row>
    <row r="631" spans="1:9">
      <c r="A631" s="36"/>
      <c r="B631" s="24"/>
      <c r="C631" s="25"/>
      <c r="D631" s="45"/>
      <c r="E631" s="46"/>
      <c r="F631" s="26"/>
      <c r="G631" s="26"/>
      <c r="H631" s="3"/>
      <c r="I631" s="3"/>
    </row>
    <row r="632" spans="1:9">
      <c r="A632" s="36"/>
      <c r="B632" s="24"/>
      <c r="C632" s="25"/>
      <c r="D632" s="45"/>
      <c r="E632" s="46"/>
      <c r="F632" s="26"/>
      <c r="G632" s="26"/>
      <c r="H632" s="3"/>
      <c r="I632" s="3"/>
    </row>
    <row r="633" spans="1:9">
      <c r="A633" s="36"/>
      <c r="B633" s="24"/>
      <c r="C633" s="25"/>
      <c r="D633" s="45"/>
      <c r="E633" s="46"/>
      <c r="F633" s="26"/>
      <c r="G633" s="26"/>
      <c r="H633" s="3"/>
      <c r="I633" s="3"/>
    </row>
    <row r="634" spans="1:9">
      <c r="A634" s="36"/>
      <c r="B634" s="24"/>
      <c r="C634" s="25"/>
      <c r="D634" s="45"/>
      <c r="E634" s="46"/>
      <c r="F634" s="26"/>
      <c r="G634" s="26"/>
      <c r="H634" s="3"/>
      <c r="I634" s="3"/>
    </row>
    <row r="635" spans="1:9">
      <c r="A635" s="36"/>
      <c r="B635" s="24"/>
      <c r="C635" s="25"/>
      <c r="D635" s="45"/>
      <c r="E635" s="46"/>
      <c r="F635" s="26"/>
      <c r="G635" s="26"/>
      <c r="H635" s="3"/>
      <c r="I635" s="3"/>
    </row>
    <row r="636" spans="1:9">
      <c r="A636" s="36"/>
      <c r="B636" s="24"/>
      <c r="C636" s="25"/>
      <c r="D636" s="45"/>
      <c r="E636" s="46"/>
      <c r="F636" s="26"/>
      <c r="G636" s="26"/>
      <c r="H636" s="3"/>
      <c r="I636" s="3"/>
    </row>
    <row r="637" spans="1:9">
      <c r="A637" s="36"/>
      <c r="B637" s="24"/>
      <c r="C637" s="25"/>
      <c r="D637" s="45"/>
      <c r="E637" s="46"/>
      <c r="F637" s="26"/>
      <c r="G637" s="26"/>
      <c r="H637" s="3"/>
      <c r="I637" s="3"/>
    </row>
    <row r="638" spans="1:9">
      <c r="A638" s="36"/>
      <c r="B638" s="24"/>
      <c r="C638" s="25"/>
      <c r="D638" s="45"/>
      <c r="E638" s="46"/>
      <c r="F638" s="26"/>
      <c r="G638" s="26"/>
      <c r="H638" s="3"/>
      <c r="I638" s="3"/>
    </row>
    <row r="639" spans="1:9">
      <c r="A639" s="36"/>
      <c r="B639" s="24"/>
      <c r="C639" s="25"/>
      <c r="D639" s="45"/>
      <c r="E639" s="46"/>
      <c r="F639" s="26"/>
      <c r="G639" s="26"/>
      <c r="H639" s="3"/>
      <c r="I639" s="3"/>
    </row>
    <row r="640" spans="1:9">
      <c r="A640" s="36"/>
      <c r="B640" s="24"/>
      <c r="C640" s="25"/>
      <c r="D640" s="45"/>
      <c r="E640" s="46"/>
      <c r="F640" s="26"/>
      <c r="G640" s="26"/>
      <c r="H640" s="3"/>
      <c r="I640" s="3"/>
    </row>
    <row r="641" spans="1:9">
      <c r="A641" s="36"/>
      <c r="B641" s="24"/>
      <c r="C641" s="25"/>
      <c r="D641" s="45"/>
      <c r="E641" s="46"/>
      <c r="F641" s="26"/>
      <c r="G641" s="26"/>
      <c r="H641" s="3"/>
      <c r="I641" s="3"/>
    </row>
    <row r="642" spans="1:9">
      <c r="A642" s="36"/>
      <c r="B642" s="24"/>
      <c r="C642" s="25"/>
      <c r="D642" s="45"/>
      <c r="E642" s="46"/>
      <c r="F642" s="26"/>
      <c r="G642" s="26"/>
      <c r="H642" s="3"/>
      <c r="I642" s="3"/>
    </row>
    <row r="643" spans="1:9">
      <c r="A643" s="36"/>
      <c r="B643" s="24"/>
      <c r="C643" s="25"/>
      <c r="D643" s="45"/>
      <c r="E643" s="46"/>
      <c r="F643" s="26"/>
      <c r="G643" s="26"/>
      <c r="H643" s="3"/>
      <c r="I643" s="3"/>
    </row>
    <row r="644" spans="1:9">
      <c r="A644" s="36"/>
      <c r="B644" s="24"/>
      <c r="C644" s="25"/>
      <c r="D644" s="45"/>
      <c r="E644" s="46"/>
      <c r="F644" s="26"/>
      <c r="G644" s="26"/>
      <c r="H644" s="3"/>
      <c r="I644" s="3"/>
    </row>
    <row r="645" spans="1:9">
      <c r="A645" s="36"/>
      <c r="B645" s="24"/>
      <c r="C645" s="25"/>
      <c r="D645" s="45"/>
      <c r="E645" s="46"/>
      <c r="F645" s="26"/>
      <c r="G645" s="26"/>
      <c r="H645" s="3"/>
      <c r="I645" s="3"/>
    </row>
    <row r="646" spans="1:9">
      <c r="A646" s="36"/>
      <c r="B646" s="24"/>
      <c r="C646" s="25"/>
      <c r="D646" s="45"/>
      <c r="E646" s="46"/>
      <c r="F646" s="26"/>
      <c r="G646" s="26"/>
      <c r="H646" s="3"/>
      <c r="I646" s="3"/>
    </row>
    <row r="647" spans="1:9">
      <c r="A647" s="36"/>
      <c r="B647" s="24"/>
      <c r="C647" s="25"/>
      <c r="D647" s="45"/>
      <c r="E647" s="46"/>
      <c r="F647" s="26"/>
      <c r="G647" s="26"/>
      <c r="H647" s="3"/>
      <c r="I647" s="3"/>
    </row>
    <row r="648" spans="1:9">
      <c r="A648" s="36"/>
      <c r="B648" s="24"/>
      <c r="C648" s="25"/>
      <c r="D648" s="45"/>
      <c r="E648" s="46"/>
      <c r="F648" s="26"/>
      <c r="G648" s="26"/>
      <c r="H648" s="3"/>
      <c r="I648" s="3"/>
    </row>
    <row r="649" spans="1:9">
      <c r="A649" s="36"/>
      <c r="B649" s="24"/>
      <c r="C649" s="25"/>
      <c r="D649" s="45"/>
      <c r="E649" s="46"/>
      <c r="F649" s="26"/>
      <c r="G649" s="26"/>
      <c r="H649" s="3"/>
      <c r="I649" s="3"/>
    </row>
    <row r="650" spans="1:9">
      <c r="A650" s="36"/>
      <c r="B650" s="24"/>
      <c r="C650" s="25"/>
      <c r="D650" s="45"/>
      <c r="E650" s="46"/>
      <c r="F650" s="26"/>
      <c r="G650" s="26"/>
      <c r="H650" s="3"/>
      <c r="I650" s="3"/>
    </row>
    <row r="651" spans="1:9">
      <c r="A651" s="36"/>
      <c r="B651" s="24"/>
      <c r="C651" s="25"/>
      <c r="D651" s="45"/>
      <c r="E651" s="46"/>
      <c r="F651" s="26"/>
      <c r="G651" s="26"/>
      <c r="H651" s="3"/>
      <c r="I651" s="3"/>
    </row>
    <row r="652" spans="1:9">
      <c r="A652" s="36"/>
      <c r="B652" s="24"/>
      <c r="C652" s="25"/>
      <c r="D652" s="45"/>
      <c r="E652" s="46"/>
      <c r="F652" s="26"/>
      <c r="G652" s="26"/>
      <c r="H652" s="3"/>
      <c r="I652" s="3"/>
    </row>
    <row r="653" spans="1:9">
      <c r="A653" s="36"/>
      <c r="B653" s="24"/>
      <c r="C653" s="25"/>
      <c r="D653" s="45"/>
      <c r="E653" s="46"/>
      <c r="F653" s="26"/>
      <c r="G653" s="26"/>
      <c r="H653" s="3"/>
      <c r="I653" s="3"/>
    </row>
    <row r="654" spans="1:9">
      <c r="A654" s="36"/>
      <c r="B654" s="24"/>
      <c r="C654" s="25"/>
      <c r="D654" s="45"/>
      <c r="E654" s="46"/>
      <c r="F654" s="26"/>
      <c r="G654" s="26"/>
      <c r="H654" s="3"/>
      <c r="I654" s="3"/>
    </row>
    <row r="655" spans="1:9">
      <c r="A655" s="36"/>
      <c r="B655" s="24"/>
      <c r="C655" s="25"/>
      <c r="D655" s="45"/>
      <c r="E655" s="46"/>
      <c r="F655" s="26"/>
      <c r="G655" s="26"/>
      <c r="H655" s="3"/>
      <c r="I655" s="3"/>
    </row>
    <row r="656" spans="1:9">
      <c r="A656" s="36"/>
      <c r="B656" s="24"/>
      <c r="C656" s="25"/>
      <c r="D656" s="45"/>
      <c r="E656" s="46"/>
      <c r="F656" s="26"/>
      <c r="G656" s="26"/>
      <c r="H656" s="3"/>
      <c r="I656" s="3"/>
    </row>
    <row r="657" spans="1:9">
      <c r="A657" s="36"/>
      <c r="B657" s="21"/>
      <c r="C657" s="22"/>
      <c r="D657" s="43"/>
      <c r="E657" s="44"/>
      <c r="F657" s="23"/>
      <c r="G657" s="23"/>
      <c r="H657" s="12"/>
      <c r="I657" s="12"/>
    </row>
    <row r="658" spans="1:9">
      <c r="A658" s="36"/>
      <c r="B658" s="24"/>
      <c r="C658" s="25"/>
      <c r="D658" s="45"/>
      <c r="E658" s="46"/>
      <c r="F658" s="26"/>
      <c r="G658" s="26"/>
      <c r="H658" s="3"/>
      <c r="I658" s="3"/>
    </row>
    <row r="659" spans="1:9">
      <c r="A659" s="36"/>
      <c r="B659" s="21"/>
      <c r="C659" s="22"/>
      <c r="D659" s="45"/>
      <c r="E659" s="46"/>
      <c r="F659" s="26"/>
      <c r="G659" s="26"/>
      <c r="H659" s="3"/>
      <c r="I659" s="3"/>
    </row>
    <row r="660" spans="1:9">
      <c r="A660" s="36"/>
      <c r="B660" s="24"/>
      <c r="C660" s="25"/>
      <c r="D660" s="45"/>
      <c r="E660" s="46"/>
      <c r="F660" s="26"/>
      <c r="G660" s="26"/>
      <c r="H660" s="3"/>
      <c r="I660" s="3"/>
    </row>
    <row r="661" spans="1:9">
      <c r="A661" s="36"/>
      <c r="B661" s="24"/>
      <c r="C661" s="25"/>
      <c r="D661" s="45"/>
      <c r="E661" s="46"/>
      <c r="F661" s="26"/>
      <c r="G661" s="26"/>
      <c r="H661" s="3"/>
      <c r="I661" s="3"/>
    </row>
    <row r="662" spans="1:9">
      <c r="A662" s="36"/>
      <c r="B662" s="24"/>
      <c r="C662" s="25"/>
      <c r="D662" s="45"/>
      <c r="E662" s="46"/>
      <c r="F662" s="26"/>
      <c r="G662" s="26"/>
      <c r="H662" s="3"/>
      <c r="I662" s="3"/>
    </row>
    <row r="663" spans="1:9">
      <c r="A663" s="36"/>
      <c r="B663" s="24"/>
      <c r="C663" s="25"/>
      <c r="D663" s="45"/>
      <c r="E663" s="46"/>
      <c r="F663" s="26"/>
      <c r="G663" s="26"/>
      <c r="H663" s="3"/>
      <c r="I663" s="3"/>
    </row>
    <row r="664" spans="1:9">
      <c r="A664" s="36"/>
      <c r="B664" s="24"/>
      <c r="C664" s="25"/>
      <c r="D664" s="45"/>
      <c r="E664" s="46"/>
      <c r="F664" s="26"/>
      <c r="G664" s="26"/>
      <c r="H664" s="3"/>
      <c r="I664" s="3"/>
    </row>
    <row r="665" spans="1:9">
      <c r="A665" s="36"/>
      <c r="B665" s="24"/>
      <c r="C665" s="25"/>
      <c r="D665" s="45"/>
      <c r="E665" s="46"/>
      <c r="F665" s="26"/>
      <c r="G665" s="26"/>
      <c r="H665" s="3"/>
      <c r="I665" s="3"/>
    </row>
    <row r="666" spans="1:9">
      <c r="A666" s="36"/>
      <c r="B666" s="24"/>
      <c r="C666" s="25"/>
      <c r="D666" s="45"/>
      <c r="E666" s="46"/>
      <c r="F666" s="26"/>
      <c r="G666" s="26"/>
      <c r="H666" s="3"/>
      <c r="I666" s="3"/>
    </row>
    <row r="667" spans="1:9">
      <c r="A667" s="36"/>
      <c r="B667" s="24"/>
      <c r="C667" s="25"/>
      <c r="D667" s="45"/>
      <c r="E667" s="46"/>
      <c r="F667" s="26"/>
      <c r="G667" s="26"/>
      <c r="H667" s="3"/>
      <c r="I667" s="3"/>
    </row>
    <row r="668" spans="1:9">
      <c r="A668" s="36"/>
      <c r="B668" s="24"/>
      <c r="C668" s="25"/>
      <c r="D668" s="45"/>
      <c r="E668" s="46"/>
      <c r="F668" s="26"/>
      <c r="G668" s="26"/>
      <c r="H668" s="3"/>
      <c r="I668" s="3"/>
    </row>
    <row r="669" spans="1:9">
      <c r="A669" s="36"/>
      <c r="B669" s="24"/>
      <c r="C669" s="25"/>
      <c r="D669" s="45"/>
      <c r="E669" s="46"/>
      <c r="F669" s="26"/>
      <c r="G669" s="26"/>
      <c r="H669" s="3"/>
      <c r="I669" s="3"/>
    </row>
    <row r="670" spans="1:9">
      <c r="A670" s="36"/>
      <c r="B670" s="24"/>
      <c r="C670" s="25"/>
      <c r="D670" s="45"/>
      <c r="E670" s="46"/>
      <c r="F670" s="26"/>
      <c r="G670" s="26"/>
      <c r="H670" s="3"/>
      <c r="I670" s="3"/>
    </row>
    <row r="671" spans="1:9">
      <c r="A671" s="36"/>
      <c r="B671" s="24"/>
      <c r="C671" s="25"/>
      <c r="D671" s="45"/>
      <c r="E671" s="46"/>
      <c r="F671" s="26"/>
      <c r="G671" s="26"/>
      <c r="H671" s="3"/>
      <c r="I671" s="3"/>
    </row>
    <row r="672" spans="1:9">
      <c r="A672" s="36"/>
      <c r="B672" s="24"/>
      <c r="C672" s="25"/>
      <c r="D672" s="45"/>
      <c r="E672" s="46"/>
      <c r="F672" s="26"/>
      <c r="G672" s="26"/>
      <c r="H672" s="3"/>
      <c r="I672" s="3"/>
    </row>
    <row r="673" spans="1:9">
      <c r="A673" s="36"/>
      <c r="B673" s="24"/>
      <c r="C673" s="25"/>
      <c r="D673" s="45"/>
      <c r="E673" s="46"/>
      <c r="F673" s="26"/>
      <c r="G673" s="26"/>
      <c r="H673" s="3"/>
      <c r="I673" s="3"/>
    </row>
    <row r="674" spans="1:9">
      <c r="A674" s="36"/>
      <c r="B674" s="24"/>
      <c r="C674" s="25"/>
      <c r="D674" s="45"/>
      <c r="E674" s="46"/>
      <c r="F674" s="26"/>
      <c r="G674" s="26"/>
      <c r="H674" s="3"/>
      <c r="I674" s="3"/>
    </row>
    <row r="675" spans="1:9">
      <c r="A675" s="36"/>
      <c r="B675" s="24"/>
      <c r="C675" s="25"/>
      <c r="D675" s="45"/>
      <c r="E675" s="46"/>
      <c r="F675" s="26"/>
      <c r="G675" s="26"/>
      <c r="H675" s="3"/>
      <c r="I675" s="3"/>
    </row>
    <row r="676" spans="1:9">
      <c r="A676" s="36"/>
      <c r="B676" s="24"/>
      <c r="C676" s="25"/>
      <c r="D676" s="45"/>
      <c r="E676" s="46"/>
      <c r="F676" s="26"/>
      <c r="G676" s="26"/>
      <c r="H676" s="3"/>
      <c r="I676" s="3"/>
    </row>
    <row r="677" spans="1:9">
      <c r="A677" s="36"/>
      <c r="B677" s="24"/>
      <c r="C677" s="25"/>
      <c r="D677" s="45"/>
      <c r="E677" s="46"/>
      <c r="F677" s="26"/>
      <c r="G677" s="26"/>
      <c r="H677" s="3"/>
      <c r="I677" s="3"/>
    </row>
    <row r="678" spans="1:9">
      <c r="A678" s="36"/>
      <c r="B678" s="24"/>
      <c r="C678" s="25"/>
      <c r="D678" s="45"/>
      <c r="E678" s="46"/>
      <c r="F678" s="26"/>
      <c r="G678" s="26"/>
      <c r="H678" s="3"/>
      <c r="I678" s="3"/>
    </row>
    <row r="679" spans="1:9">
      <c r="A679" s="36"/>
      <c r="B679" s="24"/>
      <c r="C679" s="25"/>
      <c r="D679" s="45"/>
      <c r="E679" s="46"/>
      <c r="F679" s="26"/>
      <c r="G679" s="26"/>
      <c r="H679" s="3"/>
      <c r="I679" s="3"/>
    </row>
    <row r="680" spans="1:9">
      <c r="A680" s="36"/>
      <c r="B680" s="21"/>
      <c r="C680" s="22"/>
      <c r="D680" s="43"/>
      <c r="E680" s="44"/>
      <c r="F680" s="23"/>
      <c r="G680" s="23"/>
      <c r="H680" s="12"/>
      <c r="I680" s="12"/>
    </row>
    <row r="681" spans="1:9">
      <c r="A681" s="36"/>
      <c r="B681" s="24"/>
      <c r="C681" s="22"/>
      <c r="D681" s="43"/>
      <c r="E681" s="44"/>
      <c r="F681" s="23"/>
      <c r="G681" s="23"/>
      <c r="H681" s="12"/>
      <c r="I681" s="12"/>
    </row>
    <row r="682" spans="1:9">
      <c r="A682" s="36"/>
      <c r="B682" s="24"/>
      <c r="C682" s="22"/>
      <c r="D682" s="43"/>
      <c r="E682" s="44"/>
      <c r="F682" s="23"/>
      <c r="G682" s="23"/>
      <c r="H682" s="12"/>
      <c r="I682" s="12"/>
    </row>
    <row r="683" spans="1:9">
      <c r="A683" s="36"/>
      <c r="B683" s="21"/>
      <c r="C683" s="22"/>
      <c r="D683" s="43"/>
      <c r="E683" s="44"/>
      <c r="F683" s="23"/>
      <c r="G683" s="23"/>
      <c r="H683" s="1"/>
      <c r="I683" s="1"/>
    </row>
    <row r="684" spans="1:9">
      <c r="A684" s="36"/>
      <c r="B684" s="24"/>
      <c r="C684" s="25"/>
      <c r="D684" s="45"/>
      <c r="E684" s="46"/>
      <c r="F684" s="26"/>
      <c r="G684" s="26"/>
      <c r="H684" s="2"/>
      <c r="I684" s="2"/>
    </row>
    <row r="685" spans="1:9">
      <c r="A685" s="36"/>
      <c r="B685" s="24"/>
      <c r="C685" s="25"/>
      <c r="D685" s="45"/>
      <c r="E685" s="46"/>
      <c r="F685" s="26"/>
      <c r="G685" s="26"/>
      <c r="H685" s="2"/>
      <c r="I685" s="2"/>
    </row>
    <row r="686" spans="1:9">
      <c r="A686" s="36"/>
      <c r="B686" s="24"/>
      <c r="C686" s="25"/>
      <c r="D686" s="45"/>
      <c r="E686" s="46"/>
      <c r="F686" s="26"/>
      <c r="G686" s="26"/>
      <c r="H686" s="2"/>
      <c r="I686" s="2"/>
    </row>
    <row r="687" spans="1:9">
      <c r="A687" s="36"/>
      <c r="B687" s="24"/>
      <c r="C687" s="25"/>
      <c r="D687" s="45"/>
      <c r="E687" s="46"/>
      <c r="F687" s="26"/>
      <c r="G687" s="26"/>
      <c r="H687" s="2"/>
      <c r="I687" s="2"/>
    </row>
    <row r="688" spans="1:9">
      <c r="A688" s="36"/>
      <c r="B688" s="24"/>
      <c r="C688" s="25"/>
      <c r="D688" s="45"/>
      <c r="E688" s="46"/>
      <c r="F688" s="26"/>
      <c r="G688" s="26"/>
      <c r="H688" s="2"/>
      <c r="I688" s="2"/>
    </row>
    <row r="689" spans="1:9">
      <c r="A689" s="36"/>
      <c r="B689" s="24"/>
      <c r="C689" s="25"/>
      <c r="D689" s="45"/>
      <c r="E689" s="46"/>
      <c r="F689" s="26"/>
      <c r="G689" s="26"/>
      <c r="H689" s="2"/>
      <c r="I689" s="2"/>
    </row>
    <row r="690" spans="1:9">
      <c r="A690" s="36"/>
      <c r="B690" s="24"/>
      <c r="C690" s="25"/>
      <c r="D690" s="45"/>
      <c r="E690" s="46"/>
      <c r="F690" s="26"/>
      <c r="G690" s="26"/>
      <c r="H690" s="2"/>
      <c r="I690" s="2"/>
    </row>
    <row r="691" spans="1:9">
      <c r="A691" s="36"/>
      <c r="B691" s="24"/>
      <c r="C691" s="25"/>
      <c r="D691" s="45"/>
      <c r="E691" s="46"/>
      <c r="F691" s="26"/>
      <c r="G691" s="26"/>
      <c r="H691" s="2"/>
      <c r="I691" s="2"/>
    </row>
    <row r="692" spans="1:9">
      <c r="A692" s="36"/>
      <c r="B692" s="24"/>
      <c r="C692" s="25"/>
      <c r="D692" s="45"/>
      <c r="E692" s="46"/>
      <c r="F692" s="26"/>
      <c r="G692" s="26"/>
      <c r="H692" s="2"/>
      <c r="I692" s="2"/>
    </row>
    <row r="693" spans="1:9">
      <c r="A693" s="36"/>
      <c r="B693" s="24"/>
      <c r="C693" s="25"/>
      <c r="D693" s="45"/>
      <c r="E693" s="46"/>
      <c r="F693" s="26"/>
      <c r="G693" s="26"/>
      <c r="H693" s="2"/>
      <c r="I693" s="2"/>
    </row>
    <row r="694" spans="1:9">
      <c r="A694" s="36"/>
      <c r="B694" s="21"/>
      <c r="C694" s="22"/>
      <c r="D694" s="43"/>
      <c r="E694" s="44"/>
      <c r="F694" s="23"/>
      <c r="G694" s="23"/>
      <c r="H694" s="1"/>
      <c r="I694" s="1"/>
    </row>
    <row r="695" spans="1:9">
      <c r="A695" s="36"/>
      <c r="B695" s="24"/>
      <c r="C695" s="25"/>
      <c r="D695" s="45"/>
      <c r="E695" s="46"/>
      <c r="F695" s="26"/>
      <c r="G695" s="26"/>
      <c r="H695" s="3"/>
      <c r="I695" s="12"/>
    </row>
    <row r="696" spans="1:9">
      <c r="A696" s="36"/>
      <c r="B696" s="21"/>
      <c r="C696" s="22"/>
      <c r="D696" s="45"/>
      <c r="E696" s="46"/>
      <c r="F696" s="26"/>
      <c r="G696" s="26"/>
      <c r="H696" s="3"/>
      <c r="I696" s="3"/>
    </row>
    <row r="697" spans="1:9">
      <c r="A697" s="36"/>
      <c r="B697" s="21"/>
      <c r="C697" s="22"/>
      <c r="D697" s="45"/>
      <c r="E697" s="46"/>
      <c r="F697" s="26"/>
      <c r="G697" s="26"/>
      <c r="H697" s="3"/>
      <c r="I697" s="3"/>
    </row>
    <row r="698" spans="1:9">
      <c r="A698" s="36"/>
      <c r="B698" s="24"/>
      <c r="C698" s="25"/>
      <c r="D698" s="45"/>
      <c r="E698" s="46"/>
      <c r="F698" s="26"/>
      <c r="G698" s="26"/>
      <c r="H698" s="3"/>
      <c r="I698" s="3"/>
    </row>
    <row r="699" spans="1:9">
      <c r="A699" s="36"/>
      <c r="B699" s="24"/>
      <c r="C699" s="25"/>
      <c r="D699" s="45"/>
      <c r="E699" s="46"/>
      <c r="F699" s="26"/>
      <c r="G699" s="26"/>
      <c r="H699" s="3"/>
      <c r="I699" s="3"/>
    </row>
    <row r="700" spans="1:9">
      <c r="A700" s="36"/>
      <c r="B700" s="24"/>
      <c r="C700" s="25"/>
      <c r="D700" s="45"/>
      <c r="E700" s="46"/>
      <c r="F700" s="26"/>
      <c r="G700" s="26"/>
      <c r="H700" s="3"/>
      <c r="I700" s="3"/>
    </row>
    <row r="701" spans="1:9">
      <c r="A701" s="36"/>
      <c r="B701" s="24"/>
      <c r="C701" s="25"/>
      <c r="D701" s="45"/>
      <c r="E701" s="46"/>
      <c r="F701" s="26"/>
      <c r="G701" s="26"/>
      <c r="H701" s="3"/>
      <c r="I701" s="3"/>
    </row>
    <row r="702" spans="1:9">
      <c r="A702" s="36"/>
      <c r="B702" s="24"/>
      <c r="C702" s="25"/>
      <c r="D702" s="45"/>
      <c r="E702" s="46"/>
      <c r="F702" s="26"/>
      <c r="G702" s="26"/>
      <c r="H702" s="3"/>
      <c r="I702" s="3"/>
    </row>
    <row r="703" spans="1:9">
      <c r="A703" s="36"/>
      <c r="B703" s="24"/>
      <c r="C703" s="25"/>
      <c r="D703" s="45"/>
      <c r="E703" s="46"/>
      <c r="F703" s="26"/>
      <c r="G703" s="26"/>
      <c r="H703" s="3"/>
      <c r="I703" s="3"/>
    </row>
    <row r="704" spans="1:9">
      <c r="A704" s="36"/>
      <c r="B704" s="24"/>
      <c r="C704" s="25"/>
      <c r="D704" s="45"/>
      <c r="E704" s="46"/>
      <c r="F704" s="26"/>
      <c r="G704" s="26"/>
      <c r="H704" s="3"/>
      <c r="I704" s="3"/>
    </row>
    <row r="705" spans="1:9">
      <c r="A705" s="36"/>
      <c r="B705" s="24"/>
      <c r="C705" s="25"/>
      <c r="D705" s="45"/>
      <c r="E705" s="46"/>
      <c r="F705" s="26"/>
      <c r="G705" s="26"/>
      <c r="H705" s="3"/>
      <c r="I705" s="3"/>
    </row>
    <row r="706" spans="1:9">
      <c r="A706" s="36"/>
      <c r="B706" s="24"/>
      <c r="C706" s="25"/>
      <c r="D706" s="45"/>
      <c r="E706" s="46"/>
      <c r="F706" s="26"/>
      <c r="G706" s="26"/>
      <c r="H706" s="3"/>
      <c r="I706" s="3"/>
    </row>
    <row r="707" spans="1:9">
      <c r="A707" s="36"/>
      <c r="B707" s="24"/>
      <c r="C707" s="25"/>
      <c r="D707" s="45"/>
      <c r="E707" s="46"/>
      <c r="F707" s="26"/>
      <c r="G707" s="26"/>
      <c r="H707" s="3"/>
      <c r="I707" s="3"/>
    </row>
    <row r="708" spans="1:9">
      <c r="A708" s="36"/>
      <c r="B708" s="21"/>
      <c r="C708" s="22"/>
      <c r="D708" s="43"/>
      <c r="E708" s="44"/>
      <c r="F708" s="23"/>
      <c r="G708" s="23"/>
      <c r="H708" s="12"/>
      <c r="I708" s="12"/>
    </row>
    <row r="709" spans="1:9">
      <c r="A709" s="36"/>
      <c r="B709" s="24"/>
      <c r="C709" s="25"/>
      <c r="D709" s="45"/>
      <c r="E709" s="46"/>
      <c r="F709" s="26"/>
      <c r="G709" s="26"/>
      <c r="H709" s="2"/>
      <c r="I709" s="2"/>
    </row>
    <row r="710" spans="1:9">
      <c r="A710" s="36"/>
      <c r="B710" s="21"/>
      <c r="C710" s="22"/>
      <c r="D710" s="43"/>
      <c r="E710" s="44"/>
      <c r="F710" s="23"/>
      <c r="G710" s="23"/>
      <c r="H710" s="12"/>
      <c r="I710" s="12"/>
    </row>
    <row r="711" spans="1:9">
      <c r="A711" s="36"/>
      <c r="B711" s="21"/>
      <c r="C711" s="22"/>
      <c r="D711" s="43"/>
      <c r="E711" s="44"/>
      <c r="F711" s="23"/>
      <c r="G711" s="23"/>
      <c r="H711" s="12"/>
      <c r="I711" s="12"/>
    </row>
    <row r="712" spans="1:9">
      <c r="A712" s="36"/>
      <c r="B712" s="21"/>
      <c r="C712" s="22"/>
      <c r="D712" s="43"/>
      <c r="E712" s="44"/>
      <c r="F712" s="23"/>
      <c r="G712" s="23"/>
      <c r="H712" s="12"/>
      <c r="I712" s="12"/>
    </row>
    <row r="713" spans="1:9">
      <c r="A713" s="36"/>
      <c r="B713" s="21"/>
      <c r="C713" s="22"/>
      <c r="D713" s="45"/>
      <c r="E713" s="46"/>
      <c r="F713" s="26"/>
      <c r="G713" s="26"/>
      <c r="H713" s="6"/>
      <c r="I713" s="5"/>
    </row>
    <row r="714" spans="1:9">
      <c r="A714" s="36"/>
      <c r="B714" s="21"/>
      <c r="C714" s="22"/>
      <c r="D714" s="45"/>
      <c r="E714" s="46"/>
      <c r="F714" s="26"/>
      <c r="G714" s="26"/>
      <c r="H714" s="6"/>
      <c r="I714" s="5"/>
    </row>
    <row r="715" spans="1:9">
      <c r="A715" s="36"/>
      <c r="B715" s="21"/>
      <c r="C715" s="22"/>
      <c r="D715" s="45"/>
      <c r="E715" s="46"/>
      <c r="F715" s="26"/>
      <c r="G715" s="26"/>
      <c r="H715" s="6"/>
      <c r="I715" s="5"/>
    </row>
    <row r="716" spans="1:9">
      <c r="A716" s="36"/>
      <c r="B716" s="24"/>
      <c r="C716" s="25"/>
      <c r="D716" s="45"/>
      <c r="E716" s="46"/>
      <c r="F716" s="26"/>
      <c r="G716" s="26"/>
      <c r="H716" s="6"/>
      <c r="I716" s="6"/>
    </row>
    <row r="717" spans="1:9">
      <c r="A717" s="36"/>
      <c r="B717" s="24"/>
      <c r="C717" s="25"/>
      <c r="D717" s="45"/>
      <c r="E717" s="46"/>
      <c r="F717" s="26"/>
      <c r="G717" s="26"/>
      <c r="H717" s="6"/>
      <c r="I717" s="6"/>
    </row>
    <row r="718" spans="1:9">
      <c r="A718" s="36"/>
      <c r="B718" s="24"/>
      <c r="C718" s="25"/>
      <c r="D718" s="45"/>
      <c r="E718" s="46"/>
      <c r="F718" s="26"/>
      <c r="G718" s="26"/>
      <c r="H718" s="6"/>
      <c r="I718" s="6"/>
    </row>
    <row r="719" spans="1:9">
      <c r="A719" s="36"/>
      <c r="B719" s="24"/>
      <c r="C719" s="25"/>
      <c r="D719" s="45"/>
      <c r="E719" s="46"/>
      <c r="F719" s="26"/>
      <c r="G719" s="26"/>
      <c r="H719" s="6"/>
      <c r="I719" s="6"/>
    </row>
    <row r="720" spans="1:9">
      <c r="A720" s="36"/>
      <c r="B720" s="24"/>
      <c r="C720" s="25"/>
      <c r="D720" s="45"/>
      <c r="E720" s="46"/>
      <c r="F720" s="26"/>
      <c r="G720" s="26"/>
      <c r="H720" s="6"/>
      <c r="I720" s="6"/>
    </row>
    <row r="721" spans="1:9">
      <c r="A721" s="36"/>
      <c r="B721" s="24"/>
      <c r="C721" s="25"/>
      <c r="D721" s="45"/>
      <c r="E721" s="46"/>
      <c r="F721" s="26"/>
      <c r="G721" s="26"/>
      <c r="H721" s="6"/>
      <c r="I721" s="6"/>
    </row>
    <row r="722" spans="1:9">
      <c r="A722" s="36"/>
      <c r="B722" s="24"/>
      <c r="C722" s="25"/>
      <c r="D722" s="45"/>
      <c r="E722" s="46"/>
      <c r="F722" s="26"/>
      <c r="G722" s="26"/>
      <c r="H722" s="6"/>
      <c r="I722" s="6"/>
    </row>
    <row r="723" spans="1:9">
      <c r="A723" s="36"/>
      <c r="B723" s="21"/>
      <c r="C723" s="25"/>
      <c r="D723" s="45"/>
      <c r="E723" s="46"/>
      <c r="F723" s="26"/>
      <c r="G723" s="26"/>
      <c r="H723" s="6"/>
      <c r="I723" s="5"/>
    </row>
    <row r="724" spans="1:9">
      <c r="A724" s="36"/>
      <c r="B724" s="21"/>
      <c r="C724" s="22"/>
      <c r="D724" s="45"/>
      <c r="E724" s="46"/>
      <c r="F724" s="26"/>
      <c r="G724" s="26"/>
      <c r="H724" s="6"/>
      <c r="I724" s="5"/>
    </row>
    <row r="725" spans="1:9">
      <c r="A725" s="36"/>
      <c r="B725" s="24"/>
      <c r="C725" s="25"/>
      <c r="D725" s="45"/>
      <c r="E725" s="46"/>
      <c r="F725" s="26"/>
      <c r="G725" s="26"/>
      <c r="H725" s="6"/>
      <c r="I725" s="6"/>
    </row>
    <row r="726" spans="1:9">
      <c r="A726" s="36"/>
      <c r="B726" s="24"/>
      <c r="C726" s="25"/>
      <c r="D726" s="45"/>
      <c r="E726" s="46"/>
      <c r="F726" s="26"/>
      <c r="G726" s="26"/>
      <c r="H726" s="6"/>
      <c r="I726" s="6"/>
    </row>
    <row r="727" spans="1:9">
      <c r="A727" s="36"/>
      <c r="B727" s="24"/>
      <c r="C727" s="25"/>
      <c r="D727" s="45"/>
      <c r="E727" s="46"/>
      <c r="F727" s="26"/>
      <c r="G727" s="26"/>
      <c r="H727" s="6"/>
      <c r="I727" s="6"/>
    </row>
    <row r="728" spans="1:9">
      <c r="A728" s="36"/>
      <c r="B728" s="24"/>
      <c r="C728" s="25"/>
      <c r="D728" s="45"/>
      <c r="E728" s="46"/>
      <c r="F728" s="26"/>
      <c r="G728" s="26"/>
      <c r="H728" s="6"/>
      <c r="I728" s="6"/>
    </row>
    <row r="729" spans="1:9">
      <c r="A729" s="36"/>
      <c r="B729" s="24"/>
      <c r="C729" s="25"/>
      <c r="D729" s="45"/>
      <c r="E729" s="46"/>
      <c r="F729" s="26"/>
      <c r="G729" s="26"/>
      <c r="H729" s="6"/>
      <c r="I729" s="6"/>
    </row>
    <row r="730" spans="1:9">
      <c r="A730" s="36"/>
      <c r="B730" s="24"/>
      <c r="C730" s="25"/>
      <c r="D730" s="45"/>
      <c r="E730" s="46"/>
      <c r="F730" s="26"/>
      <c r="G730" s="26"/>
      <c r="H730" s="6"/>
      <c r="I730" s="6"/>
    </row>
    <row r="731" spans="1:9">
      <c r="A731" s="36"/>
      <c r="B731" s="21"/>
      <c r="C731" s="25"/>
      <c r="D731" s="45"/>
      <c r="E731" s="46"/>
      <c r="F731" s="26"/>
      <c r="G731" s="26"/>
      <c r="H731" s="6"/>
      <c r="I731" s="5"/>
    </row>
    <row r="732" spans="1:9">
      <c r="A732" s="36"/>
      <c r="B732" s="21"/>
      <c r="C732" s="22"/>
      <c r="D732" s="45"/>
      <c r="E732" s="46"/>
      <c r="F732" s="26"/>
      <c r="G732" s="26"/>
      <c r="H732" s="6"/>
      <c r="I732" s="5"/>
    </row>
    <row r="733" spans="1:9">
      <c r="A733" s="36"/>
      <c r="B733" s="24"/>
      <c r="C733" s="25"/>
      <c r="D733" s="45"/>
      <c r="E733" s="46"/>
      <c r="F733" s="26"/>
      <c r="G733" s="26"/>
      <c r="H733" s="6"/>
      <c r="I733" s="6"/>
    </row>
    <row r="734" spans="1:9">
      <c r="A734" s="36"/>
      <c r="B734" s="24"/>
      <c r="C734" s="25"/>
      <c r="D734" s="45"/>
      <c r="E734" s="46"/>
      <c r="F734" s="26"/>
      <c r="G734" s="26"/>
      <c r="H734" s="6"/>
      <c r="I734" s="6"/>
    </row>
    <row r="735" spans="1:9">
      <c r="A735" s="36"/>
      <c r="B735" s="24"/>
      <c r="C735" s="25"/>
      <c r="D735" s="45"/>
      <c r="E735" s="46"/>
      <c r="F735" s="26"/>
      <c r="G735" s="26"/>
      <c r="H735" s="6"/>
      <c r="I735" s="6"/>
    </row>
    <row r="736" spans="1:9">
      <c r="A736" s="36"/>
      <c r="B736" s="24"/>
      <c r="C736" s="25"/>
      <c r="D736" s="45"/>
      <c r="E736" s="46"/>
      <c r="F736" s="26"/>
      <c r="G736" s="26"/>
      <c r="H736" s="6"/>
      <c r="I736" s="6"/>
    </row>
    <row r="737" spans="1:9">
      <c r="A737" s="36"/>
      <c r="B737" s="24"/>
      <c r="C737" s="25"/>
      <c r="D737" s="45"/>
      <c r="E737" s="46"/>
      <c r="F737" s="26"/>
      <c r="G737" s="26"/>
      <c r="H737" s="6"/>
      <c r="I737" s="6"/>
    </row>
    <row r="738" spans="1:9">
      <c r="A738" s="36"/>
      <c r="B738" s="24"/>
      <c r="C738" s="25"/>
      <c r="D738" s="45"/>
      <c r="E738" s="46"/>
      <c r="F738" s="26"/>
      <c r="G738" s="26"/>
      <c r="H738" s="6"/>
      <c r="I738" s="6"/>
    </row>
    <row r="739" spans="1:9">
      <c r="A739" s="36"/>
      <c r="B739" s="24"/>
      <c r="C739" s="25"/>
      <c r="D739" s="45"/>
      <c r="E739" s="46"/>
      <c r="F739" s="26"/>
      <c r="G739" s="26"/>
      <c r="H739" s="6"/>
      <c r="I739" s="6"/>
    </row>
    <row r="740" spans="1:9">
      <c r="A740" s="36"/>
      <c r="B740" s="21"/>
      <c r="C740" s="25"/>
      <c r="D740" s="45"/>
      <c r="E740" s="46"/>
      <c r="F740" s="26"/>
      <c r="G740" s="26"/>
      <c r="H740" s="6"/>
      <c r="I740" s="5"/>
    </row>
    <row r="741" spans="1:9">
      <c r="A741" s="36"/>
      <c r="B741" s="21"/>
      <c r="C741" s="22"/>
      <c r="D741" s="45"/>
      <c r="E741" s="46"/>
      <c r="F741" s="26"/>
      <c r="G741" s="26"/>
      <c r="H741" s="6"/>
      <c r="I741" s="5"/>
    </row>
    <row r="742" spans="1:9">
      <c r="A742" s="36"/>
      <c r="B742" s="21"/>
      <c r="C742" s="22"/>
      <c r="D742" s="45"/>
      <c r="E742" s="46"/>
      <c r="F742" s="26"/>
      <c r="G742" s="26"/>
      <c r="H742" s="6"/>
      <c r="I742" s="5"/>
    </row>
    <row r="743" spans="1:9">
      <c r="A743" s="36"/>
      <c r="B743" s="21"/>
      <c r="C743" s="22"/>
      <c r="D743" s="45"/>
      <c r="E743" s="46"/>
      <c r="F743" s="26"/>
      <c r="G743" s="26"/>
      <c r="H743" s="6"/>
      <c r="I743" s="5"/>
    </row>
    <row r="744" spans="1:9">
      <c r="A744" s="36"/>
      <c r="B744" s="21"/>
      <c r="C744" s="22"/>
      <c r="D744" s="45"/>
      <c r="E744" s="46"/>
      <c r="F744" s="26"/>
      <c r="G744" s="26"/>
      <c r="H744" s="6"/>
      <c r="I744" s="5"/>
    </row>
    <row r="745" spans="1:9">
      <c r="A745" s="36"/>
      <c r="B745" s="21"/>
      <c r="C745" s="22"/>
      <c r="D745" s="45"/>
      <c r="E745" s="46"/>
      <c r="F745" s="26"/>
      <c r="G745" s="26"/>
      <c r="H745" s="6"/>
      <c r="I745" s="5"/>
    </row>
    <row r="746" spans="1:9">
      <c r="A746" s="36"/>
      <c r="B746" s="24"/>
      <c r="C746" s="25"/>
      <c r="D746" s="45"/>
      <c r="E746" s="46"/>
      <c r="F746" s="26"/>
      <c r="G746" s="26"/>
      <c r="H746" s="6"/>
      <c r="I746" s="5"/>
    </row>
    <row r="747" spans="1:9">
      <c r="A747" s="36"/>
      <c r="B747" s="24"/>
      <c r="C747" s="25"/>
      <c r="D747" s="45"/>
      <c r="E747" s="46"/>
      <c r="F747" s="26"/>
      <c r="G747" s="26"/>
      <c r="H747" s="6"/>
      <c r="I747" s="6"/>
    </row>
    <row r="748" spans="1:9">
      <c r="A748" s="36"/>
      <c r="B748" s="24"/>
      <c r="C748" s="25"/>
      <c r="D748" s="45"/>
      <c r="E748" s="46"/>
      <c r="F748" s="26"/>
      <c r="G748" s="26"/>
      <c r="H748" s="6"/>
      <c r="I748" s="6"/>
    </row>
    <row r="749" spans="1:9">
      <c r="A749" s="36"/>
      <c r="B749" s="24"/>
      <c r="C749" s="25"/>
      <c r="D749" s="45"/>
      <c r="E749" s="46"/>
      <c r="F749" s="26"/>
      <c r="G749" s="26"/>
      <c r="H749" s="6"/>
      <c r="I749" s="6"/>
    </row>
    <row r="750" spans="1:9">
      <c r="A750" s="36"/>
      <c r="B750" s="24"/>
      <c r="C750" s="25"/>
      <c r="D750" s="45"/>
      <c r="E750" s="46"/>
      <c r="F750" s="26"/>
      <c r="G750" s="26"/>
      <c r="H750" s="6"/>
      <c r="I750" s="6"/>
    </row>
    <row r="751" spans="1:9">
      <c r="A751" s="36"/>
      <c r="B751" s="24"/>
      <c r="C751" s="25"/>
      <c r="D751" s="45"/>
      <c r="E751" s="46"/>
      <c r="F751" s="26"/>
      <c r="G751" s="26"/>
      <c r="H751" s="6"/>
      <c r="I751" s="6"/>
    </row>
    <row r="752" spans="1:9">
      <c r="A752" s="36"/>
      <c r="B752" s="24"/>
      <c r="C752" s="25"/>
      <c r="D752" s="45"/>
      <c r="E752" s="46"/>
      <c r="F752" s="26"/>
      <c r="G752" s="26"/>
      <c r="H752" s="3"/>
      <c r="I752" s="3"/>
    </row>
    <row r="753" spans="1:9">
      <c r="A753" s="36"/>
      <c r="B753" s="24"/>
      <c r="C753" s="25"/>
      <c r="D753" s="45"/>
      <c r="E753" s="46"/>
      <c r="F753" s="26"/>
      <c r="G753" s="26"/>
      <c r="H753" s="3"/>
      <c r="I753" s="3"/>
    </row>
    <row r="754" spans="1:9">
      <c r="A754" s="36"/>
      <c r="B754" s="24"/>
      <c r="C754" s="25"/>
      <c r="D754" s="45"/>
      <c r="E754" s="46"/>
      <c r="F754" s="26"/>
      <c r="G754" s="26"/>
      <c r="H754" s="3"/>
      <c r="I754" s="3"/>
    </row>
    <row r="755" spans="1:9">
      <c r="A755" s="36"/>
      <c r="B755" s="21"/>
      <c r="C755" s="25"/>
      <c r="D755" s="45"/>
      <c r="E755" s="46"/>
      <c r="F755" s="26"/>
      <c r="G755" s="26"/>
      <c r="H755" s="6"/>
      <c r="I755" s="5"/>
    </row>
    <row r="756" spans="1:9">
      <c r="A756" s="36"/>
      <c r="B756" s="21"/>
      <c r="C756" s="25"/>
      <c r="D756" s="45"/>
      <c r="E756" s="46"/>
      <c r="F756" s="26"/>
      <c r="G756" s="26"/>
      <c r="H756" s="6"/>
      <c r="I756" s="5"/>
    </row>
    <row r="757" spans="1:9">
      <c r="A757" s="36"/>
      <c r="B757" s="21"/>
      <c r="C757" s="22"/>
      <c r="D757" s="45"/>
      <c r="E757" s="46"/>
      <c r="F757" s="26"/>
      <c r="G757" s="26"/>
      <c r="H757" s="6"/>
      <c r="I757" s="5"/>
    </row>
    <row r="758" spans="1:9">
      <c r="A758" s="36"/>
      <c r="B758" s="21"/>
      <c r="C758" s="22"/>
      <c r="D758" s="43"/>
      <c r="E758" s="44"/>
      <c r="F758" s="23"/>
      <c r="G758" s="23"/>
      <c r="H758" s="12"/>
      <c r="I758" s="12"/>
    </row>
    <row r="759" spans="1:9">
      <c r="A759" s="36"/>
      <c r="B759" s="24"/>
      <c r="C759" s="25"/>
      <c r="D759" s="45"/>
      <c r="E759" s="46"/>
      <c r="F759" s="26"/>
      <c r="G759" s="26"/>
      <c r="H759" s="3"/>
      <c r="I759" s="3"/>
    </row>
    <row r="760" spans="1:9">
      <c r="A760" s="36"/>
      <c r="B760" s="24"/>
      <c r="C760" s="25"/>
      <c r="D760" s="45"/>
      <c r="E760" s="46"/>
      <c r="F760" s="26"/>
      <c r="G760" s="26"/>
      <c r="H760" s="8"/>
      <c r="I760" s="8"/>
    </row>
    <row r="761" spans="1:9">
      <c r="A761" s="36"/>
      <c r="B761" s="35"/>
      <c r="C761" s="38"/>
      <c r="D761" s="57"/>
      <c r="E761" s="58"/>
      <c r="F761" s="39"/>
      <c r="G761" s="39"/>
    </row>
    <row r="762" spans="1:9">
      <c r="A762" s="36"/>
      <c r="B762" s="35"/>
      <c r="C762" s="38"/>
      <c r="D762" s="57"/>
      <c r="E762" s="58"/>
      <c r="F762" s="39"/>
      <c r="G762" s="39"/>
    </row>
    <row r="763" spans="1:9">
      <c r="A763" s="36"/>
      <c r="B763" s="24"/>
      <c r="C763" s="25"/>
      <c r="D763" s="47"/>
      <c r="E763" s="46"/>
      <c r="F763" s="26"/>
      <c r="G763" s="26"/>
      <c r="H763" s="3"/>
    </row>
    <row r="764" spans="1:9">
      <c r="A764" s="36"/>
      <c r="B764" s="24"/>
      <c r="C764" s="22"/>
      <c r="D764" s="45"/>
      <c r="E764" s="46"/>
      <c r="F764" s="26"/>
      <c r="G764" s="26"/>
      <c r="H764" s="3"/>
    </row>
    <row r="765" spans="1:9">
      <c r="A765" s="36"/>
      <c r="B765" s="21"/>
      <c r="C765" s="22"/>
      <c r="D765" s="43"/>
      <c r="E765" s="44"/>
      <c r="F765" s="23"/>
      <c r="G765" s="23"/>
      <c r="H765" s="12"/>
    </row>
    <row r="766" spans="1:9">
      <c r="A766" s="36"/>
      <c r="B766" s="21"/>
      <c r="C766" s="22"/>
      <c r="D766" s="43"/>
      <c r="E766" s="44"/>
      <c r="F766" s="23"/>
      <c r="G766" s="23"/>
      <c r="H766" s="12"/>
    </row>
    <row r="767" spans="1:9">
      <c r="A767" s="36"/>
      <c r="B767" s="24"/>
      <c r="C767" s="25"/>
      <c r="D767" s="45"/>
      <c r="E767" s="46"/>
      <c r="F767" s="26"/>
      <c r="G767" s="26"/>
      <c r="H767" s="3"/>
    </row>
    <row r="768" spans="1:9">
      <c r="A768" s="36"/>
      <c r="B768" s="24"/>
      <c r="C768" s="25"/>
      <c r="D768" s="45"/>
      <c r="E768" s="46"/>
      <c r="F768" s="26"/>
      <c r="G768" s="26"/>
      <c r="H768" s="3"/>
    </row>
    <row r="769" spans="1:8">
      <c r="A769" s="36"/>
      <c r="B769" s="24"/>
      <c r="C769" s="25"/>
      <c r="D769" s="45"/>
      <c r="E769" s="46"/>
      <c r="F769" s="26"/>
      <c r="G769" s="26"/>
      <c r="H769" s="3"/>
    </row>
    <row r="770" spans="1:8">
      <c r="A770" s="36"/>
      <c r="B770" s="24"/>
      <c r="C770" s="25"/>
      <c r="D770" s="45"/>
      <c r="E770" s="46"/>
      <c r="F770" s="26"/>
      <c r="G770" s="26"/>
      <c r="H770" s="3"/>
    </row>
    <row r="771" spans="1:8">
      <c r="A771" s="36"/>
      <c r="B771" s="24"/>
      <c r="C771" s="25"/>
      <c r="D771" s="45"/>
      <c r="E771" s="46"/>
      <c r="F771" s="26"/>
      <c r="G771" s="26"/>
      <c r="H771" s="3"/>
    </row>
    <row r="772" spans="1:8">
      <c r="A772" s="36"/>
      <c r="B772" s="24"/>
      <c r="C772" s="25"/>
      <c r="D772" s="45"/>
      <c r="E772" s="46"/>
      <c r="F772" s="26"/>
      <c r="G772" s="26"/>
      <c r="H772" s="3"/>
    </row>
    <row r="773" spans="1:8">
      <c r="A773" s="36"/>
      <c r="B773" s="24"/>
      <c r="C773" s="25"/>
      <c r="D773" s="45"/>
      <c r="E773" s="46"/>
      <c r="F773" s="26"/>
      <c r="G773" s="26"/>
      <c r="H773" s="3"/>
    </row>
    <row r="774" spans="1:8">
      <c r="A774" s="36"/>
      <c r="B774" s="24"/>
      <c r="C774" s="25"/>
      <c r="D774" s="45"/>
      <c r="E774" s="46"/>
      <c r="F774" s="26"/>
      <c r="G774" s="26"/>
      <c r="H774" s="3"/>
    </row>
    <row r="775" spans="1:8">
      <c r="A775" s="36"/>
      <c r="B775" s="24"/>
      <c r="C775" s="25"/>
      <c r="D775" s="45"/>
      <c r="E775" s="46"/>
      <c r="F775" s="26"/>
      <c r="G775" s="26"/>
      <c r="H775" s="3"/>
    </row>
    <row r="776" spans="1:8">
      <c r="A776" s="36"/>
      <c r="B776" s="24"/>
      <c r="C776" s="25"/>
      <c r="D776" s="45"/>
      <c r="E776" s="46"/>
      <c r="F776" s="26"/>
      <c r="G776" s="26"/>
      <c r="H776" s="3"/>
    </row>
    <row r="777" spans="1:8">
      <c r="A777" s="36"/>
      <c r="B777" s="24"/>
      <c r="C777" s="25"/>
      <c r="D777" s="45"/>
      <c r="E777" s="46"/>
      <c r="F777" s="26"/>
      <c r="G777" s="26"/>
      <c r="H777" s="3"/>
    </row>
    <row r="778" spans="1:8">
      <c r="A778" s="36"/>
      <c r="B778" s="24"/>
      <c r="C778" s="25"/>
      <c r="D778" s="45"/>
      <c r="E778" s="46"/>
      <c r="F778" s="26"/>
      <c r="G778" s="26"/>
      <c r="H778" s="3"/>
    </row>
    <row r="779" spans="1:8">
      <c r="A779" s="36"/>
      <c r="B779" s="24"/>
      <c r="C779" s="25"/>
      <c r="D779" s="45"/>
      <c r="E779" s="46"/>
      <c r="F779" s="26"/>
      <c r="G779" s="26"/>
      <c r="H779" s="3"/>
    </row>
    <row r="780" spans="1:8">
      <c r="A780" s="36"/>
      <c r="B780" s="21"/>
      <c r="C780" s="22"/>
      <c r="D780" s="43"/>
      <c r="E780" s="44"/>
      <c r="F780" s="23"/>
      <c r="G780" s="23"/>
      <c r="H780" s="12"/>
    </row>
    <row r="781" spans="1:8">
      <c r="A781" s="36"/>
      <c r="B781" s="21"/>
      <c r="C781" s="22"/>
      <c r="D781" s="43"/>
      <c r="E781" s="44"/>
      <c r="F781" s="23"/>
      <c r="G781" s="23"/>
      <c r="H781" s="12"/>
    </row>
    <row r="782" spans="1:8">
      <c r="A782" s="36"/>
      <c r="B782" s="21"/>
      <c r="C782" s="22"/>
      <c r="D782" s="43"/>
      <c r="E782" s="44"/>
      <c r="F782" s="23"/>
      <c r="G782" s="23"/>
      <c r="H782" s="12"/>
    </row>
    <row r="783" spans="1:8">
      <c r="A783" s="36"/>
      <c r="B783" s="21"/>
      <c r="C783" s="22"/>
      <c r="D783" s="43"/>
      <c r="E783" s="44"/>
      <c r="F783" s="23"/>
      <c r="G783" s="23"/>
      <c r="H783" s="12"/>
    </row>
    <row r="784" spans="1:8">
      <c r="A784" s="36"/>
      <c r="B784" s="21"/>
      <c r="C784" s="22"/>
      <c r="D784" s="43"/>
      <c r="E784" s="44"/>
      <c r="F784" s="23"/>
      <c r="G784" s="23"/>
      <c r="H784" s="12"/>
    </row>
    <row r="785" spans="1:8">
      <c r="A785" s="36"/>
      <c r="B785" s="24"/>
      <c r="C785" s="25"/>
      <c r="D785" s="45"/>
      <c r="E785" s="46"/>
      <c r="F785" s="26"/>
      <c r="G785" s="26"/>
      <c r="H785" s="8"/>
    </row>
    <row r="786" spans="1:8">
      <c r="A786" s="36"/>
      <c r="B786" s="35"/>
      <c r="C786" s="38"/>
      <c r="D786" s="57"/>
      <c r="E786" s="58"/>
      <c r="F786" s="39"/>
      <c r="G786" s="39"/>
    </row>
    <row r="787" spans="1:8">
      <c r="A787" s="36"/>
      <c r="B787" s="35"/>
      <c r="C787" s="38"/>
      <c r="D787" s="57"/>
      <c r="E787" s="58"/>
      <c r="F787" s="39"/>
      <c r="G787" s="39"/>
    </row>
    <row r="788" spans="1:8">
      <c r="A788" s="36"/>
      <c r="B788" s="35"/>
      <c r="C788" s="38"/>
      <c r="D788" s="57"/>
      <c r="E788" s="58"/>
      <c r="F788" s="39"/>
      <c r="G788" s="39"/>
    </row>
  </sheetData>
  <mergeCells count="14">
    <mergeCell ref="B15:C15"/>
    <mergeCell ref="B4:C4"/>
    <mergeCell ref="B5:C5"/>
    <mergeCell ref="A2:A3"/>
    <mergeCell ref="B2:C3"/>
    <mergeCell ref="B6:C6"/>
    <mergeCell ref="B7:C7"/>
    <mergeCell ref="B8:C8"/>
    <mergeCell ref="B9:C10"/>
    <mergeCell ref="B11:C11"/>
    <mergeCell ref="B12:C12"/>
    <mergeCell ref="A9:A10"/>
    <mergeCell ref="B13:C13"/>
    <mergeCell ref="B14:C14"/>
  </mergeCells>
  <pageMargins left="0.62992125984251968" right="0.62992125984251968" top="0.98425196850393704" bottom="0.55118110236220474" header="0.31496062992125984" footer="0.51181102362204722"/>
  <pageSetup paperSize="9" orientation="portrait" horizontalDpi="300" verticalDpi="300" r:id="rId1"/>
  <rowBreaks count="26" manualBreakCount="26">
    <brk id="24" max="16383" man="1"/>
    <brk id="51" max="16383" man="1"/>
    <brk id="106" max="16383" man="1"/>
    <brk id="122" max="16383" man="1"/>
    <brk id="146" max="16383" man="1"/>
    <brk id="196" max="16383" man="1"/>
    <brk id="246" max="16383" man="1"/>
    <brk id="269" max="16383" man="1"/>
    <brk id="310" max="16383" man="1"/>
    <brk id="330" max="16383" man="1"/>
    <brk id="346" max="16383" man="1"/>
    <brk id="393" max="16383" man="1"/>
    <brk id="415" max="16383" man="1"/>
    <brk id="431" max="16383" man="1"/>
    <brk id="443" max="16383" man="1"/>
    <brk id="468" max="16383" man="1"/>
    <brk id="488" max="16383" man="1"/>
    <brk id="514" max="16383" man="1"/>
    <brk id="579" max="16383" man="1"/>
    <brk id="603" max="16383" man="1"/>
    <brk id="624" max="16383" man="1"/>
    <brk id="657" max="16383" man="1"/>
    <brk id="682" max="16383" man="1"/>
    <brk id="713" max="16383" man="1"/>
    <brk id="744" max="16383" man="1"/>
    <brk id="76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G26"/>
  <sheetViews>
    <sheetView view="pageBreakPreview" topLeftCell="A19" zoomScaleNormal="100" zoomScaleSheetLayoutView="100" workbookViewId="0">
      <selection activeCell="B7" sqref="B7"/>
    </sheetView>
  </sheetViews>
  <sheetFormatPr defaultRowHeight="15"/>
  <cols>
    <col min="1" max="1" width="10.5703125" style="61" customWidth="1"/>
    <col min="2" max="2" width="44.7109375" customWidth="1"/>
  </cols>
  <sheetData>
    <row r="1" spans="1:7" ht="30" customHeight="1">
      <c r="A1" s="105" t="s">
        <v>130</v>
      </c>
      <c r="B1" s="105" t="s">
        <v>131</v>
      </c>
      <c r="C1" s="105" t="s">
        <v>132</v>
      </c>
      <c r="D1" s="106" t="s">
        <v>133</v>
      </c>
      <c r="E1" s="107" t="s">
        <v>134</v>
      </c>
      <c r="F1" s="107" t="s">
        <v>135</v>
      </c>
    </row>
    <row r="2" spans="1:7" ht="21.75" customHeight="1">
      <c r="A2" s="70" t="s">
        <v>52</v>
      </c>
      <c r="B2" s="76" t="s">
        <v>592</v>
      </c>
      <c r="C2" s="72"/>
      <c r="D2" s="73"/>
      <c r="E2" s="74"/>
      <c r="F2" s="75"/>
    </row>
    <row r="3" spans="1:7">
      <c r="A3" s="60"/>
      <c r="B3" s="315"/>
      <c r="C3" s="316"/>
      <c r="D3" s="46"/>
      <c r="E3" s="26"/>
    </row>
    <row r="4" spans="1:7">
      <c r="A4" s="60"/>
      <c r="B4" s="194" t="s">
        <v>240</v>
      </c>
      <c r="C4" s="316"/>
      <c r="D4" s="46"/>
      <c r="E4" s="26"/>
    </row>
    <row r="5" spans="1:7" ht="127.5">
      <c r="A5" s="60"/>
      <c r="B5" s="194" t="s">
        <v>594</v>
      </c>
      <c r="C5" s="316"/>
      <c r="D5" s="46"/>
      <c r="E5" s="26"/>
    </row>
    <row r="6" spans="1:7">
      <c r="A6" s="60"/>
      <c r="B6" s="194" t="s">
        <v>595</v>
      </c>
      <c r="C6" s="316"/>
      <c r="D6" s="46"/>
      <c r="E6" s="26"/>
    </row>
    <row r="7" spans="1:7" ht="293.25">
      <c r="A7" s="60"/>
      <c r="B7" s="194" t="s">
        <v>596</v>
      </c>
      <c r="C7" s="316"/>
      <c r="D7" s="46"/>
      <c r="E7" s="26"/>
    </row>
    <row r="8" spans="1:7" ht="191.25">
      <c r="A8" s="60"/>
      <c r="B8" s="194" t="s">
        <v>597</v>
      </c>
      <c r="C8" s="316"/>
      <c r="D8" s="46"/>
      <c r="E8" s="26"/>
    </row>
    <row r="9" spans="1:7">
      <c r="A9" s="60"/>
      <c r="B9" s="315"/>
      <c r="C9" s="316"/>
      <c r="D9" s="46"/>
      <c r="E9" s="26"/>
    </row>
    <row r="10" spans="1:7">
      <c r="A10" s="60"/>
      <c r="B10" s="315"/>
      <c r="C10" s="316"/>
      <c r="D10" s="46"/>
      <c r="E10" s="26"/>
    </row>
    <row r="11" spans="1:7">
      <c r="A11" s="60"/>
      <c r="B11" s="315"/>
      <c r="C11" s="316"/>
      <c r="D11" s="46"/>
      <c r="E11" s="26"/>
    </row>
    <row r="12" spans="1:7" ht="30" customHeight="1">
      <c r="A12" s="105" t="s">
        <v>130</v>
      </c>
      <c r="B12" s="105" t="s">
        <v>131</v>
      </c>
      <c r="C12" s="105" t="s">
        <v>132</v>
      </c>
      <c r="D12" s="106" t="s">
        <v>133</v>
      </c>
      <c r="E12" s="107" t="s">
        <v>134</v>
      </c>
      <c r="F12" s="107" t="s">
        <v>135</v>
      </c>
    </row>
    <row r="13" spans="1:7">
      <c r="A13" s="60"/>
      <c r="B13" s="315"/>
      <c r="C13" s="316"/>
      <c r="D13" s="46"/>
      <c r="E13" s="26"/>
    </row>
    <row r="14" spans="1:7" ht="76.5">
      <c r="A14" s="109" t="s">
        <v>105</v>
      </c>
      <c r="B14" s="227" t="s">
        <v>600</v>
      </c>
      <c r="C14" s="321"/>
      <c r="D14" s="46"/>
      <c r="E14" s="26"/>
    </row>
    <row r="15" spans="1:7" ht="114.75">
      <c r="A15" s="60"/>
      <c r="B15" s="193" t="s">
        <v>2157</v>
      </c>
      <c r="C15" s="321"/>
      <c r="D15" s="46"/>
      <c r="E15" s="26"/>
      <c r="G15" s="1055"/>
    </row>
    <row r="16" spans="1:7" ht="63.75">
      <c r="A16" s="60"/>
      <c r="B16" s="227" t="s">
        <v>598</v>
      </c>
      <c r="C16" s="321"/>
      <c r="D16" s="46"/>
      <c r="E16" s="26"/>
    </row>
    <row r="17" spans="1:7" ht="63.75">
      <c r="A17" s="60"/>
      <c r="B17" s="227" t="s">
        <v>599</v>
      </c>
      <c r="C17" s="321"/>
      <c r="D17" s="46"/>
      <c r="E17" s="26"/>
    </row>
    <row r="18" spans="1:7" ht="178.5">
      <c r="A18" s="60"/>
      <c r="B18" s="193" t="s">
        <v>2158</v>
      </c>
      <c r="C18" s="321"/>
      <c r="D18" s="46"/>
      <c r="E18" s="26"/>
      <c r="G18" s="1055"/>
    </row>
    <row r="19" spans="1:7" ht="102">
      <c r="A19" s="60"/>
      <c r="B19" s="227" t="s">
        <v>601</v>
      </c>
      <c r="C19" s="321"/>
      <c r="D19" s="46"/>
      <c r="E19" s="26"/>
    </row>
    <row r="20" spans="1:7">
      <c r="A20" s="60"/>
      <c r="B20" s="227"/>
      <c r="C20" s="321"/>
      <c r="D20" s="46"/>
      <c r="E20" s="26"/>
    </row>
    <row r="21" spans="1:7">
      <c r="A21" s="60" t="s">
        <v>3</v>
      </c>
      <c r="B21" s="227" t="s">
        <v>602</v>
      </c>
      <c r="C21" s="197" t="s">
        <v>8</v>
      </c>
      <c r="D21" s="46">
        <v>60</v>
      </c>
      <c r="E21" s="26"/>
      <c r="F21">
        <f t="shared" ref="F21:F23" si="0">D21*E21</f>
        <v>0</v>
      </c>
    </row>
    <row r="22" spans="1:7">
      <c r="A22" s="60" t="s">
        <v>5</v>
      </c>
      <c r="B22" s="227" t="s">
        <v>605</v>
      </c>
      <c r="C22" s="197" t="s">
        <v>96</v>
      </c>
      <c r="D22" s="46">
        <v>59</v>
      </c>
      <c r="E22" s="26"/>
      <c r="F22">
        <f t="shared" si="0"/>
        <v>0</v>
      </c>
    </row>
    <row r="23" spans="1:7">
      <c r="A23" s="60" t="s">
        <v>6</v>
      </c>
      <c r="B23" s="227" t="s">
        <v>603</v>
      </c>
      <c r="C23" s="197" t="s">
        <v>96</v>
      </c>
      <c r="D23" s="46">
        <v>45</v>
      </c>
      <c r="E23" s="26"/>
      <c r="F23">
        <f t="shared" si="0"/>
        <v>0</v>
      </c>
    </row>
    <row r="24" spans="1:7">
      <c r="A24" s="60" t="s">
        <v>194</v>
      </c>
      <c r="B24" s="227" t="s">
        <v>604</v>
      </c>
      <c r="C24" s="197" t="s">
        <v>4</v>
      </c>
      <c r="D24" s="46">
        <v>5</v>
      </c>
      <c r="E24" s="26"/>
      <c r="F24">
        <f>D24*E24</f>
        <v>0</v>
      </c>
    </row>
    <row r="25" spans="1:7">
      <c r="A25" s="84"/>
      <c r="B25" s="136"/>
      <c r="C25" s="101"/>
      <c r="D25" s="133"/>
      <c r="E25" s="114"/>
      <c r="F25" s="134"/>
    </row>
    <row r="26" spans="1:7">
      <c r="A26" s="118" t="s">
        <v>52</v>
      </c>
      <c r="B26" s="71" t="s">
        <v>593</v>
      </c>
      <c r="C26" s="72"/>
      <c r="D26" s="73"/>
      <c r="E26" s="74"/>
      <c r="F26" s="75">
        <f>SUM(F21:F24)</f>
        <v>0</v>
      </c>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42"/>
  <sheetViews>
    <sheetView view="pageBreakPreview" zoomScaleNormal="100" zoomScaleSheetLayoutView="100" workbookViewId="0">
      <selection activeCell="B7" sqref="B7"/>
    </sheetView>
  </sheetViews>
  <sheetFormatPr defaultRowHeight="15"/>
  <cols>
    <col min="1" max="1" width="10.5703125" style="61" customWidth="1"/>
    <col min="2" max="2" width="44.7109375" style="61" customWidth="1"/>
    <col min="6" max="6" width="9.140625" style="195"/>
  </cols>
  <sheetData>
    <row r="1" spans="1:7" ht="30" customHeight="1">
      <c r="A1" s="105" t="s">
        <v>130</v>
      </c>
      <c r="B1" s="105" t="s">
        <v>131</v>
      </c>
      <c r="C1" s="105" t="s">
        <v>132</v>
      </c>
      <c r="D1" s="106" t="s">
        <v>133</v>
      </c>
      <c r="E1" s="107" t="s">
        <v>134</v>
      </c>
      <c r="F1" s="330" t="s">
        <v>135</v>
      </c>
      <c r="G1" s="221"/>
    </row>
    <row r="2" spans="1:7" ht="30" customHeight="1">
      <c r="A2" s="118" t="s">
        <v>62</v>
      </c>
      <c r="B2" s="71" t="s">
        <v>238</v>
      </c>
      <c r="C2" s="72"/>
      <c r="D2" s="73"/>
      <c r="E2" s="74"/>
      <c r="F2" s="849"/>
      <c r="G2" s="221"/>
    </row>
    <row r="3" spans="1:7">
      <c r="A3" s="85"/>
      <c r="B3" s="231"/>
      <c r="C3" s="247"/>
      <c r="D3" s="219"/>
      <c r="E3" s="220"/>
      <c r="F3" s="249"/>
      <c r="G3" s="221"/>
    </row>
    <row r="4" spans="1:7">
      <c r="A4" s="85"/>
      <c r="B4" s="256" t="s">
        <v>240</v>
      </c>
      <c r="C4" s="247"/>
      <c r="D4" s="219"/>
      <c r="E4" s="220"/>
      <c r="F4" s="249"/>
      <c r="G4" s="221"/>
    </row>
    <row r="5" spans="1:7" ht="114.75">
      <c r="A5" s="85"/>
      <c r="B5" s="256" t="s">
        <v>241</v>
      </c>
      <c r="C5" s="247"/>
      <c r="D5" s="219"/>
      <c r="E5" s="220"/>
      <c r="F5" s="249"/>
      <c r="G5" s="221"/>
    </row>
    <row r="6" spans="1:7">
      <c r="A6" s="85"/>
      <c r="B6" s="256" t="s">
        <v>242</v>
      </c>
      <c r="C6" s="247"/>
      <c r="D6" s="219"/>
      <c r="E6" s="220"/>
      <c r="F6" s="249"/>
      <c r="G6" s="221"/>
    </row>
    <row r="7" spans="1:7" ht="102">
      <c r="A7" s="85"/>
      <c r="B7" s="194" t="s">
        <v>243</v>
      </c>
      <c r="C7" s="247"/>
      <c r="D7" s="219"/>
      <c r="E7" s="220"/>
      <c r="F7" s="249"/>
      <c r="G7" s="221"/>
    </row>
    <row r="8" spans="1:7" ht="165.75">
      <c r="A8" s="85"/>
      <c r="B8" s="257" t="s">
        <v>244</v>
      </c>
      <c r="C8" s="247"/>
      <c r="D8" s="219"/>
      <c r="E8" s="220"/>
      <c r="F8" s="249"/>
      <c r="G8" s="221"/>
    </row>
    <row r="9" spans="1:7">
      <c r="A9" s="85"/>
      <c r="B9" s="257" t="s">
        <v>245</v>
      </c>
      <c r="C9" s="247"/>
      <c r="D9" s="219"/>
      <c r="E9" s="220"/>
      <c r="F9" s="249"/>
      <c r="G9" s="221"/>
    </row>
    <row r="10" spans="1:7" ht="165.75">
      <c r="A10" s="85"/>
      <c r="B10" s="257" t="s">
        <v>454</v>
      </c>
      <c r="C10" s="247"/>
      <c r="D10" s="219"/>
      <c r="E10" s="220"/>
      <c r="F10" s="249"/>
      <c r="G10" s="221"/>
    </row>
    <row r="11" spans="1:7">
      <c r="A11" s="85"/>
      <c r="B11" s="257"/>
      <c r="C11" s="302"/>
      <c r="D11" s="219"/>
      <c r="E11" s="220"/>
      <c r="F11" s="249"/>
      <c r="G11" s="221"/>
    </row>
    <row r="12" spans="1:7">
      <c r="A12" s="85"/>
      <c r="B12" s="257"/>
      <c r="C12" s="302"/>
      <c r="D12" s="219"/>
      <c r="E12" s="220"/>
      <c r="F12" s="249"/>
      <c r="G12" s="221"/>
    </row>
    <row r="13" spans="1:7">
      <c r="A13" s="85"/>
      <c r="B13" s="257"/>
      <c r="C13" s="302"/>
      <c r="D13" s="219"/>
      <c r="E13" s="220"/>
      <c r="F13" s="249"/>
      <c r="G13" s="221"/>
    </row>
    <row r="14" spans="1:7">
      <c r="A14" s="85"/>
      <c r="B14" s="231"/>
      <c r="C14" s="247"/>
      <c r="D14" s="219"/>
      <c r="E14" s="220"/>
      <c r="F14" s="249"/>
      <c r="G14" s="221"/>
    </row>
    <row r="15" spans="1:7">
      <c r="A15" s="85"/>
      <c r="B15" s="231"/>
      <c r="C15" s="247"/>
      <c r="D15" s="219"/>
      <c r="E15" s="220"/>
      <c r="F15" s="249"/>
      <c r="G15" s="221"/>
    </row>
    <row r="16" spans="1:7" ht="30" customHeight="1">
      <c r="A16" s="105" t="s">
        <v>130</v>
      </c>
      <c r="B16" s="105" t="s">
        <v>131</v>
      </c>
      <c r="C16" s="105" t="s">
        <v>132</v>
      </c>
      <c r="D16" s="106" t="s">
        <v>133</v>
      </c>
      <c r="E16" s="107" t="s">
        <v>134</v>
      </c>
      <c r="F16" s="330" t="s">
        <v>135</v>
      </c>
      <c r="G16" s="221"/>
    </row>
    <row r="17" spans="1:7">
      <c r="A17" s="85"/>
      <c r="B17" s="231"/>
      <c r="C17" s="302"/>
      <c r="D17" s="219"/>
      <c r="E17" s="220"/>
      <c r="F17" s="249"/>
      <c r="G17" s="221"/>
    </row>
    <row r="18" spans="1:7">
      <c r="A18" s="85"/>
      <c r="B18" s="193"/>
      <c r="C18" s="247"/>
      <c r="D18" s="219"/>
      <c r="E18" s="220"/>
      <c r="F18" s="249"/>
      <c r="G18" s="221"/>
    </row>
    <row r="19" spans="1:7" ht="165.75">
      <c r="A19" s="224" t="s">
        <v>105</v>
      </c>
      <c r="B19" s="250" t="s">
        <v>606</v>
      </c>
      <c r="C19" s="228" t="s">
        <v>96</v>
      </c>
      <c r="D19" s="290">
        <v>14</v>
      </c>
      <c r="E19" s="199"/>
      <c r="F19" s="200">
        <f>D19*E19</f>
        <v>0</v>
      </c>
      <c r="G19" s="261"/>
    </row>
    <row r="20" spans="1:7">
      <c r="A20" s="224"/>
      <c r="B20" s="250"/>
      <c r="C20" s="228"/>
      <c r="D20" s="198"/>
      <c r="E20" s="199"/>
      <c r="F20" s="200"/>
      <c r="G20" s="261"/>
    </row>
    <row r="21" spans="1:7" ht="63.75">
      <c r="A21" s="224" t="s">
        <v>106</v>
      </c>
      <c r="B21" s="250" t="s">
        <v>2159</v>
      </c>
      <c r="C21" s="228" t="s">
        <v>96</v>
      </c>
      <c r="D21" s="290">
        <v>3.5</v>
      </c>
      <c r="E21" s="199"/>
      <c r="F21" s="200">
        <f>D21*E21</f>
        <v>0</v>
      </c>
      <c r="G21" s="1065"/>
    </row>
    <row r="22" spans="1:7">
      <c r="A22" s="224"/>
      <c r="B22" s="250"/>
      <c r="C22" s="228"/>
      <c r="D22" s="290"/>
      <c r="E22" s="199"/>
      <c r="F22" s="200"/>
      <c r="G22" s="262"/>
    </row>
    <row r="23" spans="1:7" ht="153">
      <c r="A23" s="224" t="s">
        <v>107</v>
      </c>
      <c r="B23" s="250" t="s">
        <v>611</v>
      </c>
      <c r="C23" s="228"/>
      <c r="D23" s="290"/>
      <c r="E23" s="199"/>
      <c r="F23" s="200"/>
      <c r="G23" s="262"/>
    </row>
    <row r="24" spans="1:7" ht="63.75">
      <c r="A24" s="224"/>
      <c r="B24" s="250" t="s">
        <v>607</v>
      </c>
      <c r="C24" s="228"/>
      <c r="D24" s="290"/>
      <c r="E24" s="199"/>
      <c r="F24" s="200"/>
      <c r="G24" s="262"/>
    </row>
    <row r="25" spans="1:7" ht="25.5">
      <c r="A25" s="224" t="s">
        <v>3</v>
      </c>
      <c r="B25" s="250" t="s">
        <v>608</v>
      </c>
      <c r="C25" s="228" t="s">
        <v>96</v>
      </c>
      <c r="D25" s="290">
        <v>11.5</v>
      </c>
      <c r="E25" s="199"/>
      <c r="F25" s="200">
        <f>D25*E25</f>
        <v>0</v>
      </c>
      <c r="G25" s="262"/>
    </row>
    <row r="26" spans="1:7" ht="25.5">
      <c r="A26" s="224" t="s">
        <v>5</v>
      </c>
      <c r="B26" s="250" t="s">
        <v>609</v>
      </c>
      <c r="C26" s="228" t="s">
        <v>96</v>
      </c>
      <c r="D26" s="290">
        <v>35.5</v>
      </c>
      <c r="E26" s="199"/>
      <c r="F26" s="200">
        <f t="shared" ref="F26:F27" si="0">D26*E26</f>
        <v>0</v>
      </c>
      <c r="G26" s="262"/>
    </row>
    <row r="27" spans="1:7" ht="25.5">
      <c r="A27" s="224" t="s">
        <v>6</v>
      </c>
      <c r="B27" s="250" t="s">
        <v>610</v>
      </c>
      <c r="C27" s="228" t="s">
        <v>96</v>
      </c>
      <c r="D27" s="290">
        <v>10</v>
      </c>
      <c r="E27" s="199"/>
      <c r="F27" s="200">
        <f t="shared" si="0"/>
        <v>0</v>
      </c>
      <c r="G27" s="262"/>
    </row>
    <row r="28" spans="1:7">
      <c r="A28" s="224"/>
      <c r="B28" s="250"/>
      <c r="C28" s="228"/>
      <c r="D28" s="290"/>
      <c r="E28" s="199"/>
      <c r="F28" s="200"/>
      <c r="G28" s="262"/>
    </row>
    <row r="29" spans="1:7">
      <c r="A29" s="224"/>
      <c r="B29" s="250"/>
      <c r="C29" s="228"/>
      <c r="D29" s="290"/>
      <c r="E29" s="199"/>
      <c r="F29" s="200"/>
      <c r="G29" s="262"/>
    </row>
    <row r="30" spans="1:7" ht="30" customHeight="1">
      <c r="A30" s="105" t="s">
        <v>130</v>
      </c>
      <c r="B30" s="105" t="s">
        <v>131</v>
      </c>
      <c r="C30" s="105" t="s">
        <v>132</v>
      </c>
      <c r="D30" s="106" t="s">
        <v>133</v>
      </c>
      <c r="E30" s="107" t="s">
        <v>134</v>
      </c>
      <c r="F30" s="330" t="s">
        <v>135</v>
      </c>
      <c r="G30" s="262"/>
    </row>
    <row r="31" spans="1:7" ht="15.75" customHeight="1">
      <c r="A31" s="224"/>
      <c r="B31" s="250"/>
      <c r="C31" s="228"/>
      <c r="D31" s="198"/>
      <c r="E31" s="199"/>
      <c r="F31" s="200"/>
      <c r="G31" s="262"/>
    </row>
    <row r="32" spans="1:7" ht="191.25">
      <c r="A32" s="224" t="s">
        <v>108</v>
      </c>
      <c r="B32" s="258" t="s">
        <v>453</v>
      </c>
      <c r="C32" s="228" t="s">
        <v>96</v>
      </c>
      <c r="D32" s="290">
        <v>10</v>
      </c>
      <c r="E32" s="259"/>
      <c r="F32" s="200">
        <f>D32*E32</f>
        <v>0</v>
      </c>
      <c r="G32" s="263"/>
    </row>
    <row r="33" spans="1:7">
      <c r="A33" s="224"/>
      <c r="B33" s="258"/>
      <c r="C33" s="228"/>
      <c r="D33" s="198"/>
      <c r="E33" s="199"/>
      <c r="F33" s="200"/>
      <c r="G33" s="262"/>
    </row>
    <row r="34" spans="1:7" ht="90" customHeight="1">
      <c r="A34" s="224" t="s">
        <v>109</v>
      </c>
      <c r="B34" s="250" t="s">
        <v>612</v>
      </c>
      <c r="C34" s="228"/>
      <c r="D34" s="198"/>
      <c r="E34" s="199"/>
      <c r="F34" s="200"/>
      <c r="G34" s="262"/>
    </row>
    <row r="35" spans="1:7">
      <c r="A35" s="224" t="s">
        <v>3</v>
      </c>
      <c r="B35" s="250" t="s">
        <v>451</v>
      </c>
      <c r="C35" s="228" t="s">
        <v>4</v>
      </c>
      <c r="D35" s="198">
        <v>4.7</v>
      </c>
      <c r="E35" s="199"/>
      <c r="F35" s="200">
        <f>D35*E35</f>
        <v>0</v>
      </c>
      <c r="G35" s="262"/>
    </row>
    <row r="36" spans="1:7">
      <c r="A36" s="224" t="s">
        <v>5</v>
      </c>
      <c r="B36" s="250" t="s">
        <v>452</v>
      </c>
      <c r="C36" s="228" t="s">
        <v>4</v>
      </c>
      <c r="D36" s="198">
        <v>11.5</v>
      </c>
      <c r="E36" s="199"/>
      <c r="F36" s="200">
        <f>D36*E36</f>
        <v>0</v>
      </c>
      <c r="G36" s="262"/>
    </row>
    <row r="37" spans="1:7">
      <c r="A37" s="85"/>
      <c r="B37" s="193"/>
      <c r="C37" s="197"/>
      <c r="D37" s="198"/>
      <c r="E37" s="220"/>
      <c r="F37" s="249"/>
      <c r="G37" s="221"/>
    </row>
    <row r="38" spans="1:7" ht="51">
      <c r="A38" s="260" t="s">
        <v>110</v>
      </c>
      <c r="B38" s="193" t="s">
        <v>455</v>
      </c>
      <c r="C38" s="197"/>
      <c r="D38" s="198"/>
      <c r="E38" s="199"/>
      <c r="F38" s="200"/>
      <c r="G38" s="264"/>
    </row>
    <row r="39" spans="1:7">
      <c r="A39" s="260"/>
      <c r="B39" s="193" t="s">
        <v>414</v>
      </c>
      <c r="C39" s="228" t="s">
        <v>96</v>
      </c>
      <c r="D39" s="290">
        <v>27</v>
      </c>
      <c r="E39" s="199"/>
      <c r="F39" s="200">
        <f>D39*E39</f>
        <v>0</v>
      </c>
      <c r="G39" s="264"/>
    </row>
    <row r="40" spans="1:7">
      <c r="A40" s="233"/>
      <c r="B40" s="193"/>
      <c r="C40" s="228"/>
      <c r="D40" s="198"/>
      <c r="E40" s="199"/>
      <c r="F40" s="200"/>
      <c r="G40" s="264"/>
    </row>
    <row r="41" spans="1:7">
      <c r="A41" s="118" t="s">
        <v>62</v>
      </c>
      <c r="B41" s="76" t="s">
        <v>239</v>
      </c>
      <c r="C41" s="72"/>
      <c r="D41" s="73"/>
      <c r="E41" s="74"/>
      <c r="F41" s="919">
        <f>SUM(F19:F39)</f>
        <v>0</v>
      </c>
    </row>
    <row r="42" spans="1:7">
      <c r="A42" s="60"/>
      <c r="B42" s="60"/>
      <c r="C42" s="100"/>
      <c r="D42" s="46"/>
      <c r="E42" s="26"/>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rowBreaks count="1" manualBreakCount="1">
    <brk id="29"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142"/>
  <sheetViews>
    <sheetView view="pageBreakPreview" topLeftCell="A124" zoomScaleNormal="100" zoomScaleSheetLayoutView="100" workbookViewId="0">
      <selection activeCell="B23" sqref="B23"/>
    </sheetView>
  </sheetViews>
  <sheetFormatPr defaultRowHeight="15"/>
  <cols>
    <col min="1" max="1" width="10.5703125" style="61" customWidth="1"/>
    <col min="2" max="2" width="44.7109375" customWidth="1"/>
  </cols>
  <sheetData>
    <row r="1" spans="1:6" ht="30" customHeight="1">
      <c r="A1" s="105" t="s">
        <v>130</v>
      </c>
      <c r="B1" s="105" t="s">
        <v>131</v>
      </c>
      <c r="C1" s="105" t="s">
        <v>132</v>
      </c>
      <c r="D1" s="106" t="s">
        <v>133</v>
      </c>
      <c r="E1" s="107" t="s">
        <v>134</v>
      </c>
      <c r="F1" s="107" t="s">
        <v>135</v>
      </c>
    </row>
    <row r="2" spans="1:6" ht="21.75" customHeight="1">
      <c r="A2" s="70" t="s">
        <v>64</v>
      </c>
      <c r="B2" s="76" t="s">
        <v>53</v>
      </c>
      <c r="C2" s="72"/>
      <c r="D2" s="73"/>
      <c r="E2" s="74"/>
      <c r="F2" s="75"/>
    </row>
    <row r="3" spans="1:6" ht="22.5" customHeight="1">
      <c r="A3" s="94"/>
      <c r="B3" s="95" t="s">
        <v>16</v>
      </c>
      <c r="C3" s="96"/>
      <c r="D3" s="97"/>
      <c r="E3" s="98"/>
      <c r="F3" s="83"/>
    </row>
    <row r="4" spans="1:6" ht="76.5">
      <c r="A4" s="60"/>
      <c r="B4" s="25" t="s">
        <v>262</v>
      </c>
      <c r="C4" s="45"/>
      <c r="D4" s="46"/>
      <c r="E4" s="26"/>
    </row>
    <row r="5" spans="1:6" ht="114.75">
      <c r="A5" s="60"/>
      <c r="B5" s="25" t="s">
        <v>54</v>
      </c>
      <c r="C5" s="45"/>
      <c r="D5" s="46"/>
      <c r="E5" s="26"/>
    </row>
    <row r="6" spans="1:6" ht="25.5">
      <c r="A6" s="60"/>
      <c r="B6" s="25" t="s">
        <v>2160</v>
      </c>
      <c r="C6" s="45"/>
      <c r="D6" s="46"/>
      <c r="E6" s="26"/>
    </row>
    <row r="7" spans="1:6">
      <c r="A7" s="60"/>
      <c r="B7" s="25" t="s">
        <v>55</v>
      </c>
      <c r="C7" s="45"/>
      <c r="D7" s="46"/>
      <c r="E7" s="26"/>
    </row>
    <row r="8" spans="1:6" ht="272.25" customHeight="1">
      <c r="A8" s="60"/>
      <c r="B8" s="177" t="s">
        <v>2161</v>
      </c>
      <c r="C8" s="45"/>
      <c r="D8" s="46"/>
      <c r="E8" s="26"/>
    </row>
    <row r="9" spans="1:6" ht="63.75">
      <c r="A9" s="60"/>
      <c r="B9" s="300" t="s">
        <v>461</v>
      </c>
      <c r="C9" s="301"/>
      <c r="D9" s="46"/>
      <c r="E9" s="26"/>
    </row>
    <row r="10" spans="1:6">
      <c r="A10" s="60"/>
      <c r="B10" s="300"/>
      <c r="C10" s="301"/>
      <c r="D10" s="46"/>
      <c r="E10" s="26"/>
    </row>
    <row r="11" spans="1:6">
      <c r="A11" s="60"/>
      <c r="B11" s="300"/>
      <c r="C11" s="301"/>
      <c r="D11" s="46"/>
      <c r="E11" s="26"/>
    </row>
    <row r="12" spans="1:6">
      <c r="A12" s="60"/>
      <c r="B12" s="300"/>
      <c r="C12" s="301"/>
      <c r="D12" s="46"/>
      <c r="E12" s="26"/>
    </row>
    <row r="13" spans="1:6">
      <c r="A13" s="60"/>
      <c r="B13" s="300"/>
      <c r="C13" s="301"/>
      <c r="D13" s="46"/>
      <c r="E13" s="26"/>
    </row>
    <row r="14" spans="1:6">
      <c r="A14" s="60"/>
      <c r="B14" s="300"/>
      <c r="C14" s="301"/>
      <c r="D14" s="46"/>
      <c r="E14" s="26"/>
    </row>
    <row r="15" spans="1:6">
      <c r="A15" s="105" t="s">
        <v>130</v>
      </c>
      <c r="B15" s="105" t="s">
        <v>131</v>
      </c>
      <c r="C15" s="105" t="s">
        <v>132</v>
      </c>
      <c r="D15" s="106" t="s">
        <v>133</v>
      </c>
      <c r="E15" s="107" t="s">
        <v>134</v>
      </c>
      <c r="F15" s="107" t="s">
        <v>135</v>
      </c>
    </row>
    <row r="16" spans="1:6">
      <c r="A16" s="60"/>
      <c r="B16" s="300"/>
      <c r="C16" s="301"/>
      <c r="D16" s="46"/>
      <c r="E16" s="26"/>
    </row>
    <row r="17" spans="1:7" ht="140.25">
      <c r="A17" s="60"/>
      <c r="B17" s="300" t="s">
        <v>462</v>
      </c>
      <c r="C17" s="301"/>
      <c r="D17" s="46"/>
      <c r="E17" s="26"/>
    </row>
    <row r="18" spans="1:7" ht="153">
      <c r="A18" s="60"/>
      <c r="B18" s="238" t="s">
        <v>456</v>
      </c>
      <c r="C18" s="100"/>
      <c r="D18" s="46"/>
      <c r="E18" s="26"/>
    </row>
    <row r="19" spans="1:7">
      <c r="A19" s="60"/>
      <c r="B19" s="238"/>
      <c r="C19" s="100"/>
      <c r="D19" s="46"/>
      <c r="E19" s="26"/>
    </row>
    <row r="20" spans="1:7">
      <c r="A20" s="60"/>
      <c r="B20" s="22"/>
      <c r="C20" s="100"/>
      <c r="D20" s="46"/>
      <c r="E20" s="26"/>
    </row>
    <row r="21" spans="1:7" ht="204">
      <c r="A21" s="60"/>
      <c r="B21" s="22" t="s">
        <v>350</v>
      </c>
      <c r="C21" s="100"/>
      <c r="D21" s="46"/>
      <c r="E21" s="26"/>
    </row>
    <row r="22" spans="1:7">
      <c r="A22" s="60"/>
      <c r="B22" s="22"/>
      <c r="C22" s="303"/>
      <c r="D22" s="46"/>
      <c r="E22" s="26"/>
    </row>
    <row r="23" spans="1:7" ht="38.25">
      <c r="A23" s="60"/>
      <c r="B23" s="1143" t="s">
        <v>2389</v>
      </c>
      <c r="C23" s="303"/>
      <c r="D23" s="46"/>
      <c r="E23" s="26"/>
    </row>
    <row r="24" spans="1:7" ht="51">
      <c r="A24" s="60"/>
      <c r="B24" s="1158" t="s">
        <v>2388</v>
      </c>
      <c r="C24" s="303"/>
      <c r="D24" s="46"/>
      <c r="E24" s="26"/>
    </row>
    <row r="25" spans="1:7">
      <c r="A25" s="60"/>
      <c r="B25" s="22"/>
      <c r="C25" s="303"/>
      <c r="D25" s="46"/>
      <c r="E25" s="26"/>
    </row>
    <row r="26" spans="1:7">
      <c r="A26" s="60"/>
      <c r="B26" s="22"/>
      <c r="C26" s="303"/>
      <c r="D26" s="46"/>
      <c r="E26" s="26"/>
    </row>
    <row r="27" spans="1:7">
      <c r="A27" s="105" t="s">
        <v>130</v>
      </c>
      <c r="B27" s="105" t="s">
        <v>131</v>
      </c>
      <c r="C27" s="105" t="s">
        <v>132</v>
      </c>
      <c r="D27" s="106" t="s">
        <v>133</v>
      </c>
      <c r="E27" s="107" t="s">
        <v>134</v>
      </c>
      <c r="F27" s="107" t="s">
        <v>135</v>
      </c>
    </row>
    <row r="28" spans="1:7" ht="30" customHeight="1">
      <c r="A28" s="60"/>
      <c r="B28" s="22"/>
      <c r="C28" s="303"/>
      <c r="D28" s="46"/>
      <c r="E28" s="26"/>
    </row>
    <row r="29" spans="1:7" ht="344.25">
      <c r="A29" s="60"/>
      <c r="B29" s="282" t="s">
        <v>2162</v>
      </c>
      <c r="C29" s="100"/>
      <c r="D29" s="46"/>
      <c r="E29" s="26"/>
      <c r="G29" s="1059"/>
    </row>
    <row r="30" spans="1:7">
      <c r="A30" s="60"/>
      <c r="B30" s="25" t="s">
        <v>463</v>
      </c>
      <c r="C30" s="45"/>
      <c r="D30" s="46"/>
      <c r="E30" s="26"/>
    </row>
    <row r="31" spans="1:7" ht="38.25">
      <c r="A31" s="60"/>
      <c r="B31" s="25" t="s">
        <v>277</v>
      </c>
      <c r="C31" s="45"/>
      <c r="D31" s="46"/>
      <c r="E31" s="26"/>
    </row>
    <row r="32" spans="1:7" ht="25.5">
      <c r="A32" s="60"/>
      <c r="B32" s="25" t="s">
        <v>263</v>
      </c>
      <c r="C32" s="45"/>
      <c r="D32" s="46"/>
      <c r="E32" s="26"/>
    </row>
    <row r="33" spans="1:6">
      <c r="A33" s="60"/>
      <c r="B33" s="25"/>
      <c r="C33" s="45"/>
      <c r="D33" s="46"/>
      <c r="E33" s="26"/>
    </row>
    <row r="34" spans="1:6">
      <c r="A34" s="265" t="s">
        <v>120</v>
      </c>
      <c r="B34" s="266" t="s">
        <v>56</v>
      </c>
      <c r="C34" s="267"/>
      <c r="D34" s="268"/>
      <c r="E34" s="269"/>
      <c r="F34" s="270"/>
    </row>
    <row r="35" spans="1:6" ht="24" customHeight="1">
      <c r="A35" s="184"/>
      <c r="B35" s="177"/>
      <c r="C35" s="179"/>
      <c r="D35" s="180"/>
      <c r="E35" s="223"/>
      <c r="F35" s="195"/>
    </row>
    <row r="36" spans="1:6" ht="38.25">
      <c r="A36" s="178" t="s">
        <v>105</v>
      </c>
      <c r="B36" s="177" t="s">
        <v>264</v>
      </c>
      <c r="C36" s="179"/>
      <c r="D36" s="180"/>
      <c r="E36" s="223"/>
      <c r="F36" s="195"/>
    </row>
    <row r="37" spans="1:6">
      <c r="A37" s="184"/>
      <c r="B37" s="177" t="s">
        <v>265</v>
      </c>
      <c r="C37" s="179"/>
      <c r="D37" s="180"/>
      <c r="E37" s="223"/>
      <c r="F37" s="195"/>
    </row>
    <row r="38" spans="1:6">
      <c r="A38" s="184"/>
      <c r="B38" s="177" t="s">
        <v>271</v>
      </c>
      <c r="C38" s="179"/>
      <c r="D38" s="180"/>
      <c r="E38" s="223"/>
      <c r="F38" s="195"/>
    </row>
    <row r="39" spans="1:6" ht="127.5">
      <c r="A39" s="184"/>
      <c r="B39" s="177" t="s">
        <v>457</v>
      </c>
      <c r="C39" s="179"/>
      <c r="D39" s="180"/>
      <c r="E39" s="223"/>
      <c r="F39" s="195"/>
    </row>
    <row r="40" spans="1:6">
      <c r="A40" s="184"/>
      <c r="B40" s="213" t="s">
        <v>314</v>
      </c>
      <c r="C40" s="179" t="s">
        <v>4</v>
      </c>
      <c r="D40" s="180">
        <v>1</v>
      </c>
      <c r="E40" s="223"/>
      <c r="F40" s="195">
        <f>D40*E40</f>
        <v>0</v>
      </c>
    </row>
    <row r="41" spans="1:6">
      <c r="A41" s="184"/>
      <c r="B41" s="213"/>
      <c r="C41" s="179"/>
      <c r="D41" s="180"/>
      <c r="E41" s="223"/>
      <c r="F41" s="195"/>
    </row>
    <row r="42" spans="1:6">
      <c r="A42" s="184"/>
      <c r="B42" s="213"/>
      <c r="C42" s="179"/>
      <c r="D42" s="180"/>
      <c r="E42" s="223"/>
      <c r="F42" s="195"/>
    </row>
    <row r="43" spans="1:6">
      <c r="A43" s="184"/>
      <c r="B43" s="213"/>
      <c r="C43" s="179"/>
      <c r="D43" s="180"/>
      <c r="E43" s="223"/>
      <c r="F43" s="195"/>
    </row>
    <row r="44" spans="1:6">
      <c r="A44" s="105" t="s">
        <v>130</v>
      </c>
      <c r="B44" s="105" t="s">
        <v>131</v>
      </c>
      <c r="C44" s="105" t="s">
        <v>132</v>
      </c>
      <c r="D44" s="106" t="s">
        <v>133</v>
      </c>
      <c r="E44" s="107" t="s">
        <v>134</v>
      </c>
      <c r="F44" s="107" t="s">
        <v>135</v>
      </c>
    </row>
    <row r="45" spans="1:6">
      <c r="A45" s="207"/>
      <c r="B45" s="202"/>
      <c r="C45" s="203"/>
      <c r="D45" s="204"/>
      <c r="E45" s="205"/>
      <c r="F45" s="206"/>
    </row>
    <row r="46" spans="1:6">
      <c r="A46" s="207"/>
      <c r="B46" s="202"/>
      <c r="C46" s="203"/>
      <c r="D46" s="204"/>
      <c r="E46" s="205"/>
      <c r="F46" s="206"/>
    </row>
    <row r="47" spans="1:6" ht="38.25">
      <c r="A47" s="178" t="s">
        <v>106</v>
      </c>
      <c r="B47" s="177" t="s">
        <v>266</v>
      </c>
      <c r="C47" s="179"/>
      <c r="D47" s="180"/>
      <c r="E47" s="223"/>
      <c r="F47" s="195"/>
    </row>
    <row r="48" spans="1:6">
      <c r="A48" s="184"/>
      <c r="B48" s="177" t="s">
        <v>267</v>
      </c>
      <c r="C48" s="179"/>
      <c r="D48" s="180"/>
      <c r="E48" s="223"/>
      <c r="F48" s="195"/>
    </row>
    <row r="49" spans="1:6" ht="51">
      <c r="A49" s="184"/>
      <c r="B49" s="177" t="s">
        <v>273</v>
      </c>
      <c r="C49" s="179"/>
      <c r="D49" s="180"/>
      <c r="E49" s="223"/>
      <c r="F49" s="195"/>
    </row>
    <row r="50" spans="1:6">
      <c r="A50" s="184"/>
      <c r="B50" s="213" t="s">
        <v>315</v>
      </c>
      <c r="C50" s="179" t="s">
        <v>4</v>
      </c>
      <c r="D50" s="180">
        <v>2</v>
      </c>
      <c r="E50" s="223"/>
      <c r="F50" s="195">
        <f>D50*E50</f>
        <v>0</v>
      </c>
    </row>
    <row r="51" spans="1:6">
      <c r="A51" s="207"/>
      <c r="B51" s="202"/>
      <c r="C51" s="203"/>
      <c r="D51" s="204"/>
      <c r="E51" s="205"/>
      <c r="F51" s="206"/>
    </row>
    <row r="52" spans="1:6" ht="38.25">
      <c r="A52" s="178" t="s">
        <v>107</v>
      </c>
      <c r="B52" s="177" t="s">
        <v>268</v>
      </c>
      <c r="C52" s="179"/>
      <c r="D52" s="180"/>
      <c r="E52" s="223"/>
      <c r="F52" s="195"/>
    </row>
    <row r="53" spans="1:6">
      <c r="A53" s="184"/>
      <c r="B53" s="177" t="s">
        <v>269</v>
      </c>
      <c r="C53" s="179"/>
      <c r="D53" s="180"/>
      <c r="E53" s="223"/>
      <c r="F53" s="195"/>
    </row>
    <row r="54" spans="1:6">
      <c r="A54" s="184"/>
      <c r="B54" s="177" t="s">
        <v>270</v>
      </c>
      <c r="C54" s="179"/>
      <c r="D54" s="180"/>
      <c r="E54" s="223"/>
      <c r="F54" s="195"/>
    </row>
    <row r="55" spans="1:6" ht="76.5">
      <c r="A55" s="184"/>
      <c r="B55" s="177" t="s">
        <v>272</v>
      </c>
      <c r="C55" s="179"/>
      <c r="D55" s="180"/>
      <c r="E55" s="223"/>
      <c r="F55" s="195"/>
    </row>
    <row r="56" spans="1:6">
      <c r="A56" s="184"/>
      <c r="B56" s="213" t="s">
        <v>316</v>
      </c>
      <c r="C56" s="179" t="s">
        <v>4</v>
      </c>
      <c r="D56" s="180">
        <v>2</v>
      </c>
      <c r="E56" s="223"/>
      <c r="F56" s="195">
        <f>D56*E56</f>
        <v>0</v>
      </c>
    </row>
    <row r="57" spans="1:6">
      <c r="A57" s="207"/>
      <c r="B57" s="202"/>
      <c r="C57" s="203"/>
      <c r="D57" s="204"/>
      <c r="E57" s="205"/>
      <c r="F57" s="206"/>
    </row>
    <row r="58" spans="1:6" ht="38.25">
      <c r="A58" s="178" t="s">
        <v>108</v>
      </c>
      <c r="B58" s="177" t="s">
        <v>268</v>
      </c>
      <c r="C58" s="179"/>
      <c r="D58" s="180"/>
      <c r="E58" s="223"/>
      <c r="F58" s="195"/>
    </row>
    <row r="59" spans="1:6">
      <c r="A59" s="184"/>
      <c r="B59" s="177" t="s">
        <v>269</v>
      </c>
      <c r="C59" s="179"/>
      <c r="D59" s="180"/>
      <c r="E59" s="223"/>
      <c r="F59" s="195"/>
    </row>
    <row r="60" spans="1:6">
      <c r="A60" s="184"/>
      <c r="B60" s="177" t="s">
        <v>270</v>
      </c>
      <c r="C60" s="179"/>
      <c r="D60" s="180"/>
      <c r="E60" s="223"/>
      <c r="F60" s="195"/>
    </row>
    <row r="61" spans="1:6" ht="76.5">
      <c r="A61" s="184"/>
      <c r="B61" s="177" t="s">
        <v>272</v>
      </c>
      <c r="C61" s="179"/>
      <c r="D61" s="180"/>
      <c r="E61" s="223"/>
      <c r="F61" s="195"/>
    </row>
    <row r="62" spans="1:6">
      <c r="A62" s="184"/>
      <c r="B62" s="213" t="s">
        <v>317</v>
      </c>
      <c r="C62" s="179" t="s">
        <v>4</v>
      </c>
      <c r="D62" s="180">
        <v>2</v>
      </c>
      <c r="E62" s="223"/>
      <c r="F62" s="195">
        <f>D62*E62</f>
        <v>0</v>
      </c>
    </row>
    <row r="63" spans="1:6">
      <c r="A63" s="207"/>
      <c r="B63" s="202"/>
      <c r="C63" s="203"/>
      <c r="D63" s="204"/>
      <c r="E63" s="205"/>
      <c r="F63" s="206"/>
    </row>
    <row r="64" spans="1:6" ht="38.25">
      <c r="A64" s="178" t="s">
        <v>109</v>
      </c>
      <c r="B64" s="177" t="s">
        <v>274</v>
      </c>
      <c r="C64" s="179"/>
      <c r="D64" s="180"/>
      <c r="E64" s="223"/>
      <c r="F64" s="195"/>
    </row>
    <row r="65" spans="1:6">
      <c r="A65" s="184"/>
      <c r="B65" s="177" t="s">
        <v>275</v>
      </c>
      <c r="C65" s="179"/>
      <c r="D65" s="180"/>
      <c r="E65" s="223"/>
      <c r="F65" s="195"/>
    </row>
    <row r="66" spans="1:6">
      <c r="A66" s="184"/>
      <c r="B66" s="177" t="s">
        <v>276</v>
      </c>
      <c r="C66" s="179"/>
      <c r="D66" s="180"/>
      <c r="E66" s="223"/>
      <c r="F66" s="195"/>
    </row>
    <row r="67" spans="1:6">
      <c r="A67" s="184"/>
      <c r="B67" s="177" t="s">
        <v>351</v>
      </c>
      <c r="C67" s="179"/>
      <c r="D67" s="180"/>
      <c r="E67" s="223"/>
      <c r="F67" s="195"/>
    </row>
    <row r="68" spans="1:6" ht="63.75">
      <c r="A68" s="184"/>
      <c r="B68" s="177" t="s">
        <v>458</v>
      </c>
      <c r="C68" s="179"/>
      <c r="D68" s="180"/>
      <c r="E68" s="223"/>
      <c r="F68" s="195"/>
    </row>
    <row r="69" spans="1:6">
      <c r="A69" s="184"/>
      <c r="B69" s="213" t="s">
        <v>318</v>
      </c>
      <c r="C69" s="179" t="s">
        <v>4</v>
      </c>
      <c r="D69" s="180">
        <v>1</v>
      </c>
      <c r="E69" s="223"/>
      <c r="F69" s="195">
        <f>D69*E69</f>
        <v>0</v>
      </c>
    </row>
    <row r="70" spans="1:6">
      <c r="A70" s="184"/>
      <c r="B70" s="213"/>
      <c r="C70" s="179"/>
      <c r="D70" s="180"/>
      <c r="E70" s="223"/>
      <c r="F70" s="195"/>
    </row>
    <row r="71" spans="1:6">
      <c r="A71" s="184"/>
      <c r="B71" s="213"/>
      <c r="C71" s="179"/>
      <c r="D71" s="180"/>
      <c r="E71" s="223"/>
      <c r="F71" s="195"/>
    </row>
    <row r="72" spans="1:6">
      <c r="A72" s="184"/>
      <c r="B72" s="177"/>
      <c r="C72" s="179"/>
      <c r="D72" s="180"/>
      <c r="E72" s="223"/>
      <c r="F72" s="195"/>
    </row>
    <row r="73" spans="1:6">
      <c r="A73" s="105" t="s">
        <v>130</v>
      </c>
      <c r="B73" s="105" t="s">
        <v>131</v>
      </c>
      <c r="C73" s="105" t="s">
        <v>132</v>
      </c>
      <c r="D73" s="106" t="s">
        <v>133</v>
      </c>
      <c r="E73" s="107" t="s">
        <v>134</v>
      </c>
      <c r="F73" s="107" t="s">
        <v>135</v>
      </c>
    </row>
    <row r="74" spans="1:6" ht="30" customHeight="1">
      <c r="A74" s="85"/>
      <c r="B74" s="279"/>
      <c r="C74" s="302"/>
      <c r="D74" s="219"/>
      <c r="E74" s="220"/>
      <c r="F74" s="221"/>
    </row>
    <row r="75" spans="1:6">
      <c r="A75" s="304" t="s">
        <v>121</v>
      </c>
      <c r="B75" s="305" t="s">
        <v>301</v>
      </c>
      <c r="C75" s="285"/>
      <c r="D75" s="286"/>
      <c r="E75" s="248"/>
      <c r="F75" s="249"/>
    </row>
    <row r="76" spans="1:6">
      <c r="A76" s="85"/>
      <c r="B76" s="279"/>
      <c r="C76" s="302"/>
      <c r="D76" s="219"/>
      <c r="E76" s="220"/>
      <c r="F76" s="221"/>
    </row>
    <row r="77" spans="1:6" ht="38.25">
      <c r="A77" s="178" t="s">
        <v>111</v>
      </c>
      <c r="B77" s="177" t="s">
        <v>352</v>
      </c>
      <c r="C77" s="179"/>
      <c r="D77" s="180"/>
      <c r="E77" s="223"/>
      <c r="F77" s="195"/>
    </row>
    <row r="78" spans="1:6">
      <c r="A78" s="178"/>
      <c r="B78" s="177" t="s">
        <v>302</v>
      </c>
      <c r="C78" s="179"/>
      <c r="D78" s="180"/>
      <c r="E78" s="223"/>
      <c r="F78" s="195"/>
    </row>
    <row r="79" spans="1:6" ht="51">
      <c r="A79" s="184"/>
      <c r="B79" s="177" t="s">
        <v>303</v>
      </c>
      <c r="C79" s="179"/>
      <c r="D79" s="180"/>
      <c r="E79" s="223"/>
      <c r="F79" s="195"/>
    </row>
    <row r="80" spans="1:6">
      <c r="A80" s="184"/>
      <c r="B80" s="213" t="s">
        <v>319</v>
      </c>
      <c r="C80" s="179" t="s">
        <v>4</v>
      </c>
      <c r="D80" s="180">
        <v>1</v>
      </c>
      <c r="E80" s="223"/>
      <c r="F80" s="195">
        <f>D80*E80</f>
        <v>0</v>
      </c>
    </row>
    <row r="81" spans="1:7">
      <c r="A81" s="109"/>
      <c r="B81" s="99"/>
      <c r="C81" s="45"/>
      <c r="D81" s="46"/>
      <c r="E81" s="26"/>
    </row>
    <row r="82" spans="1:7" ht="38.25">
      <c r="A82" s="178" t="s">
        <v>112</v>
      </c>
      <c r="B82" s="177" t="s">
        <v>304</v>
      </c>
      <c r="C82" s="179"/>
      <c r="D82" s="180"/>
      <c r="E82" s="223"/>
      <c r="F82" s="195"/>
    </row>
    <row r="83" spans="1:7">
      <c r="A83" s="178"/>
      <c r="B83" s="177" t="s">
        <v>305</v>
      </c>
      <c r="C83" s="179"/>
      <c r="D83" s="180"/>
      <c r="E83" s="223"/>
      <c r="F83" s="195"/>
    </row>
    <row r="84" spans="1:7" ht="51">
      <c r="A84" s="184"/>
      <c r="B84" s="177" t="s">
        <v>303</v>
      </c>
      <c r="C84" s="179"/>
      <c r="D84" s="180"/>
      <c r="E84" s="223"/>
      <c r="F84" s="195"/>
    </row>
    <row r="85" spans="1:7">
      <c r="A85" s="184"/>
      <c r="B85" s="213" t="s">
        <v>320</v>
      </c>
      <c r="C85" s="179" t="s">
        <v>4</v>
      </c>
      <c r="D85" s="180">
        <v>1</v>
      </c>
      <c r="E85" s="223"/>
      <c r="F85" s="195">
        <f>D85*E85</f>
        <v>0</v>
      </c>
    </row>
    <row r="86" spans="1:7">
      <c r="A86" s="60"/>
      <c r="B86" s="25"/>
      <c r="C86" s="45"/>
      <c r="D86" s="46"/>
      <c r="E86" s="26"/>
    </row>
    <row r="87" spans="1:7">
      <c r="A87" s="60"/>
      <c r="B87" s="25"/>
      <c r="C87" s="45"/>
      <c r="D87" s="46"/>
      <c r="E87" s="26"/>
    </row>
    <row r="88" spans="1:7">
      <c r="A88" s="127" t="s">
        <v>122</v>
      </c>
      <c r="B88" s="128" t="s">
        <v>57</v>
      </c>
      <c r="C88" s="127"/>
      <c r="D88" s="142"/>
      <c r="E88" s="142"/>
      <c r="F88" s="143"/>
    </row>
    <row r="89" spans="1:7">
      <c r="A89" s="60"/>
      <c r="B89" s="25"/>
      <c r="C89" s="45"/>
      <c r="D89" s="46"/>
      <c r="E89" s="26"/>
    </row>
    <row r="90" spans="1:7">
      <c r="A90" s="60"/>
      <c r="B90" s="238"/>
      <c r="C90" s="100"/>
      <c r="D90" s="46"/>
      <c r="E90" s="26"/>
    </row>
    <row r="91" spans="1:7" ht="63.75">
      <c r="A91" s="60"/>
      <c r="B91" s="282" t="s">
        <v>2163</v>
      </c>
      <c r="C91" s="45"/>
      <c r="D91" s="46"/>
      <c r="E91" s="26"/>
      <c r="G91" s="1055"/>
    </row>
    <row r="92" spans="1:7" ht="25.5">
      <c r="A92" s="60"/>
      <c r="B92" s="25" t="s">
        <v>58</v>
      </c>
      <c r="C92" s="45"/>
      <c r="D92" s="46"/>
      <c r="E92" s="26"/>
    </row>
    <row r="93" spans="1:7" ht="38.25">
      <c r="A93" s="60"/>
      <c r="B93" s="25" t="s">
        <v>278</v>
      </c>
      <c r="C93" s="45"/>
      <c r="D93" s="46"/>
      <c r="E93" s="26"/>
    </row>
    <row r="94" spans="1:7">
      <c r="A94" s="60"/>
      <c r="B94" s="25"/>
      <c r="C94" s="45"/>
      <c r="D94" s="46"/>
      <c r="E94" s="26"/>
    </row>
    <row r="95" spans="1:7" ht="38.25">
      <c r="A95" s="178" t="s">
        <v>113</v>
      </c>
      <c r="B95" s="177" t="s">
        <v>354</v>
      </c>
      <c r="C95" s="179"/>
      <c r="D95" s="180"/>
      <c r="E95" s="223"/>
      <c r="F95" s="195"/>
    </row>
    <row r="96" spans="1:7">
      <c r="A96" s="184"/>
      <c r="B96" s="177" t="s">
        <v>279</v>
      </c>
      <c r="C96" s="179"/>
      <c r="D96" s="180"/>
      <c r="E96" s="223"/>
      <c r="F96" s="195"/>
    </row>
    <row r="97" spans="1:6">
      <c r="A97" s="184"/>
      <c r="B97" s="177" t="s">
        <v>280</v>
      </c>
      <c r="C97" s="179"/>
      <c r="D97" s="180"/>
      <c r="E97" s="223"/>
      <c r="F97" s="195"/>
    </row>
    <row r="98" spans="1:6">
      <c r="A98" s="184"/>
      <c r="B98" s="177" t="s">
        <v>321</v>
      </c>
      <c r="C98" s="179" t="s">
        <v>4</v>
      </c>
      <c r="D98" s="180">
        <v>1</v>
      </c>
      <c r="E98" s="223"/>
      <c r="F98" s="195">
        <f>D98*E98</f>
        <v>0</v>
      </c>
    </row>
    <row r="99" spans="1:6">
      <c r="A99" s="184"/>
      <c r="B99" s="177"/>
      <c r="C99" s="179"/>
      <c r="D99" s="180"/>
      <c r="E99" s="223"/>
      <c r="F99" s="195"/>
    </row>
    <row r="100" spans="1:6">
      <c r="A100" s="184"/>
      <c r="B100" s="177"/>
      <c r="C100" s="179"/>
      <c r="D100" s="180"/>
      <c r="E100" s="223"/>
      <c r="F100" s="195"/>
    </row>
    <row r="101" spans="1:6">
      <c r="A101" s="184"/>
      <c r="B101" s="177"/>
      <c r="C101" s="179"/>
      <c r="D101" s="180"/>
      <c r="E101" s="223"/>
      <c r="F101" s="195"/>
    </row>
    <row r="102" spans="1:6">
      <c r="A102" s="105" t="s">
        <v>130</v>
      </c>
      <c r="B102" s="105" t="s">
        <v>131</v>
      </c>
      <c r="C102" s="105" t="s">
        <v>132</v>
      </c>
      <c r="D102" s="106" t="s">
        <v>133</v>
      </c>
      <c r="E102" s="107" t="s">
        <v>134</v>
      </c>
      <c r="F102" s="107" t="s">
        <v>135</v>
      </c>
    </row>
    <row r="103" spans="1:6" ht="30" customHeight="1">
      <c r="A103" s="60"/>
      <c r="B103" s="25"/>
      <c r="C103" s="45"/>
      <c r="D103" s="46"/>
      <c r="E103" s="26"/>
    </row>
    <row r="104" spans="1:6" ht="25.5">
      <c r="A104" s="178" t="s">
        <v>114</v>
      </c>
      <c r="B104" s="177" t="s">
        <v>353</v>
      </c>
      <c r="C104" s="179"/>
      <c r="D104" s="180"/>
      <c r="E104" s="223"/>
      <c r="F104" s="195"/>
    </row>
    <row r="105" spans="1:6">
      <c r="A105" s="184"/>
      <c r="B105" s="177" t="s">
        <v>281</v>
      </c>
      <c r="C105" s="179"/>
      <c r="D105" s="180"/>
      <c r="E105" s="223"/>
      <c r="F105" s="195"/>
    </row>
    <row r="106" spans="1:6">
      <c r="A106" s="184"/>
      <c r="B106" s="177" t="s">
        <v>282</v>
      </c>
      <c r="C106" s="179"/>
      <c r="D106" s="180"/>
      <c r="E106" s="223"/>
      <c r="F106" s="195"/>
    </row>
    <row r="107" spans="1:6">
      <c r="A107" s="184"/>
      <c r="B107" s="177" t="s">
        <v>322</v>
      </c>
      <c r="C107" s="179" t="s">
        <v>4</v>
      </c>
      <c r="D107" s="180">
        <v>1</v>
      </c>
      <c r="E107" s="223"/>
      <c r="F107" s="195">
        <f>D107*E107</f>
        <v>0</v>
      </c>
    </row>
    <row r="108" spans="1:6">
      <c r="A108" s="60"/>
      <c r="B108" s="25"/>
      <c r="C108" s="45"/>
      <c r="D108" s="46"/>
      <c r="E108" s="26"/>
    </row>
    <row r="109" spans="1:6" ht="114.75">
      <c r="A109" s="178" t="s">
        <v>115</v>
      </c>
      <c r="B109" s="177" t="s">
        <v>615</v>
      </c>
      <c r="C109" s="179"/>
      <c r="D109" s="180"/>
      <c r="E109" s="223"/>
      <c r="F109" s="195"/>
    </row>
    <row r="110" spans="1:6">
      <c r="A110" s="184"/>
      <c r="B110" s="177" t="s">
        <v>283</v>
      </c>
      <c r="C110" s="179"/>
      <c r="D110" s="180"/>
      <c r="E110" s="223"/>
      <c r="F110" s="195"/>
    </row>
    <row r="111" spans="1:6">
      <c r="A111" s="184"/>
      <c r="B111" s="177" t="s">
        <v>284</v>
      </c>
      <c r="C111" s="179"/>
      <c r="D111" s="180"/>
      <c r="E111" s="223"/>
      <c r="F111" s="195"/>
    </row>
    <row r="112" spans="1:6">
      <c r="A112" s="184"/>
      <c r="B112" s="177" t="s">
        <v>323</v>
      </c>
      <c r="C112" s="179" t="s">
        <v>4</v>
      </c>
      <c r="D112" s="180">
        <v>1</v>
      </c>
      <c r="E112" s="223"/>
      <c r="F112" s="195">
        <f>D112*E112</f>
        <v>0</v>
      </c>
    </row>
    <row r="113" spans="1:6">
      <c r="A113" s="207"/>
      <c r="B113" s="202"/>
      <c r="C113" s="203"/>
      <c r="D113" s="204"/>
      <c r="E113" s="205"/>
    </row>
    <row r="114" spans="1:6" ht="114.75">
      <c r="A114" s="178" t="s">
        <v>116</v>
      </c>
      <c r="B114" s="177" t="s">
        <v>614</v>
      </c>
      <c r="C114" s="179"/>
      <c r="D114" s="180"/>
      <c r="E114" s="223"/>
      <c r="F114" s="195"/>
    </row>
    <row r="115" spans="1:6">
      <c r="A115" s="184"/>
      <c r="B115" s="177" t="s">
        <v>283</v>
      </c>
      <c r="C115" s="179"/>
      <c r="D115" s="180"/>
      <c r="E115" s="223"/>
      <c r="F115" s="195"/>
    </row>
    <row r="116" spans="1:6">
      <c r="A116" s="184"/>
      <c r="B116" s="177" t="s">
        <v>284</v>
      </c>
      <c r="C116" s="179"/>
      <c r="D116" s="180"/>
      <c r="E116" s="223"/>
      <c r="F116" s="195"/>
    </row>
    <row r="117" spans="1:6">
      <c r="A117" s="184"/>
      <c r="B117" s="177" t="s">
        <v>355</v>
      </c>
      <c r="C117" s="179" t="s">
        <v>4</v>
      </c>
      <c r="D117" s="180">
        <v>1</v>
      </c>
      <c r="E117" s="223"/>
      <c r="F117" s="195">
        <f>D117*E117</f>
        <v>0</v>
      </c>
    </row>
    <row r="118" spans="1:6">
      <c r="A118" s="60"/>
      <c r="B118" s="25"/>
      <c r="C118" s="45"/>
      <c r="D118" s="46"/>
      <c r="E118" s="26"/>
    </row>
    <row r="119" spans="1:6" ht="114.75">
      <c r="A119" s="178" t="s">
        <v>117</v>
      </c>
      <c r="B119" s="177" t="s">
        <v>613</v>
      </c>
      <c r="C119" s="179"/>
      <c r="D119" s="180"/>
      <c r="E119" s="223"/>
      <c r="F119" s="195"/>
    </row>
    <row r="120" spans="1:6">
      <c r="A120" s="184"/>
      <c r="B120" s="177" t="s">
        <v>285</v>
      </c>
      <c r="C120" s="179"/>
      <c r="D120" s="180"/>
      <c r="E120" s="223"/>
      <c r="F120" s="195"/>
    </row>
    <row r="121" spans="1:6">
      <c r="A121" s="184"/>
      <c r="B121" s="177" t="s">
        <v>286</v>
      </c>
      <c r="C121" s="179"/>
      <c r="D121" s="180"/>
      <c r="E121" s="223"/>
      <c r="F121" s="195"/>
    </row>
    <row r="122" spans="1:6">
      <c r="A122" s="184"/>
      <c r="B122" s="177" t="s">
        <v>324</v>
      </c>
      <c r="C122" s="179" t="s">
        <v>4</v>
      </c>
      <c r="D122" s="180">
        <v>1</v>
      </c>
      <c r="E122" s="223"/>
      <c r="F122" s="195">
        <f>D122*E122</f>
        <v>0</v>
      </c>
    </row>
    <row r="123" spans="1:6">
      <c r="A123" s="60"/>
      <c r="B123" s="25"/>
      <c r="C123" s="45"/>
      <c r="D123" s="46"/>
      <c r="E123" s="26"/>
    </row>
    <row r="124" spans="1:6">
      <c r="A124" s="60"/>
      <c r="B124" s="25"/>
      <c r="C124" s="45"/>
      <c r="D124" s="46"/>
      <c r="E124" s="26"/>
    </row>
    <row r="125" spans="1:6">
      <c r="A125" s="127" t="s">
        <v>122</v>
      </c>
      <c r="B125" s="212" t="s">
        <v>288</v>
      </c>
      <c r="C125" s="144"/>
      <c r="D125" s="145"/>
      <c r="E125" s="146"/>
      <c r="F125" s="135"/>
    </row>
    <row r="126" spans="1:6">
      <c r="A126" s="60"/>
      <c r="B126" s="25"/>
      <c r="C126" s="45"/>
      <c r="D126" s="46"/>
      <c r="E126" s="26"/>
    </row>
    <row r="127" spans="1:6" ht="25.5">
      <c r="A127" s="60"/>
      <c r="B127" s="177" t="s">
        <v>287</v>
      </c>
      <c r="C127" s="100"/>
      <c r="D127" s="46"/>
      <c r="E127" s="26"/>
    </row>
    <row r="128" spans="1:6">
      <c r="A128" s="60"/>
      <c r="B128" s="177"/>
      <c r="C128" s="303"/>
      <c r="D128" s="46"/>
      <c r="E128" s="26"/>
    </row>
    <row r="129" spans="1:6">
      <c r="A129" s="105" t="s">
        <v>130</v>
      </c>
      <c r="B129" s="105" t="s">
        <v>131</v>
      </c>
      <c r="C129" s="105" t="s">
        <v>132</v>
      </c>
      <c r="D129" s="106" t="s">
        <v>133</v>
      </c>
      <c r="E129" s="107" t="s">
        <v>134</v>
      </c>
      <c r="F129" s="107" t="s">
        <v>135</v>
      </c>
    </row>
    <row r="130" spans="1:6" ht="30" customHeight="1">
      <c r="A130" s="60"/>
      <c r="B130" s="177"/>
      <c r="C130" s="303"/>
      <c r="D130" s="46"/>
      <c r="E130" s="26"/>
    </row>
    <row r="131" spans="1:6" ht="127.5">
      <c r="A131" s="60"/>
      <c r="B131" s="282" t="s">
        <v>2164</v>
      </c>
      <c r="C131" s="45"/>
      <c r="D131" s="46"/>
      <c r="E131" s="26"/>
    </row>
    <row r="132" spans="1:6" ht="25.5">
      <c r="A132" s="60"/>
      <c r="B132" s="25" t="s">
        <v>59</v>
      </c>
      <c r="C132" s="45"/>
      <c r="D132" s="46"/>
      <c r="E132" s="26"/>
    </row>
    <row r="133" spans="1:6" ht="25.5">
      <c r="A133" s="60"/>
      <c r="B133" s="25" t="s">
        <v>60</v>
      </c>
      <c r="C133" s="45"/>
      <c r="D133" s="46"/>
      <c r="E133" s="26"/>
    </row>
    <row r="134" spans="1:6">
      <c r="A134" s="60"/>
      <c r="B134" s="25" t="s">
        <v>356</v>
      </c>
      <c r="C134" s="45"/>
      <c r="D134" s="46"/>
      <c r="E134" s="26"/>
    </row>
    <row r="135" spans="1:6">
      <c r="A135" s="60"/>
      <c r="B135" s="25" t="s">
        <v>289</v>
      </c>
      <c r="C135" s="45"/>
      <c r="D135" s="46"/>
      <c r="E135" s="26"/>
    </row>
    <row r="136" spans="1:6" ht="25.5">
      <c r="A136" s="60"/>
      <c r="B136" s="25" t="s">
        <v>102</v>
      </c>
      <c r="C136" s="45"/>
      <c r="D136" s="46"/>
      <c r="E136" s="26"/>
    </row>
    <row r="137" spans="1:6">
      <c r="A137" s="60"/>
      <c r="B137" s="25"/>
      <c r="C137" s="45"/>
      <c r="D137" s="46"/>
      <c r="E137" s="26"/>
    </row>
    <row r="138" spans="1:6" ht="12" customHeight="1">
      <c r="A138" s="60"/>
      <c r="B138" s="25" t="s">
        <v>290</v>
      </c>
      <c r="C138" s="45"/>
      <c r="D138" s="46"/>
      <c r="E138" s="26"/>
    </row>
    <row r="139" spans="1:6" ht="38.25">
      <c r="A139" s="60"/>
      <c r="B139" s="25" t="s">
        <v>325</v>
      </c>
      <c r="C139" s="45" t="s">
        <v>4</v>
      </c>
      <c r="D139" s="46">
        <v>1</v>
      </c>
      <c r="E139" s="26"/>
      <c r="F139">
        <f>D139*E139</f>
        <v>0</v>
      </c>
    </row>
    <row r="140" spans="1:6">
      <c r="A140" s="60"/>
      <c r="B140" s="25"/>
      <c r="C140" s="45"/>
      <c r="D140" s="46"/>
      <c r="E140" s="26"/>
    </row>
    <row r="141" spans="1:6">
      <c r="A141" s="84"/>
      <c r="B141" s="136"/>
      <c r="C141" s="101"/>
      <c r="D141" s="133"/>
      <c r="E141" s="114"/>
      <c r="F141" s="134"/>
    </row>
    <row r="142" spans="1:6">
      <c r="A142" s="70" t="s">
        <v>64</v>
      </c>
      <c r="B142" s="76" t="s">
        <v>61</v>
      </c>
      <c r="C142" s="72"/>
      <c r="D142" s="73"/>
      <c r="E142" s="74"/>
      <c r="F142" s="75">
        <f>SUM(F40:F139)</f>
        <v>0</v>
      </c>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rowBreaks count="3" manualBreakCount="3">
    <brk id="14" max="5" man="1"/>
    <brk id="26" max="5" man="1"/>
    <brk id="10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G97"/>
  <sheetViews>
    <sheetView view="pageBreakPreview" topLeftCell="A73" zoomScale="90" zoomScaleNormal="100" zoomScaleSheetLayoutView="90" workbookViewId="0">
      <selection activeCell="B13" sqref="B13"/>
    </sheetView>
  </sheetViews>
  <sheetFormatPr defaultRowHeight="15"/>
  <cols>
    <col min="1" max="1" width="10.5703125" style="61" customWidth="1"/>
    <col min="2" max="2" width="44.7109375" customWidth="1"/>
    <col min="7" max="7" width="41.85546875" customWidth="1"/>
  </cols>
  <sheetData>
    <row r="1" spans="1:7" ht="30" customHeight="1">
      <c r="A1" s="105" t="s">
        <v>130</v>
      </c>
      <c r="B1" s="105" t="s">
        <v>131</v>
      </c>
      <c r="C1" s="105" t="s">
        <v>132</v>
      </c>
      <c r="D1" s="106" t="s">
        <v>133</v>
      </c>
      <c r="E1" s="107" t="s">
        <v>134</v>
      </c>
      <c r="F1" s="107" t="s">
        <v>135</v>
      </c>
    </row>
    <row r="2" spans="1:7" ht="21.75" customHeight="1">
      <c r="A2" s="70" t="s">
        <v>73</v>
      </c>
      <c r="B2" s="138" t="s">
        <v>63</v>
      </c>
      <c r="C2" s="72"/>
      <c r="D2" s="73"/>
      <c r="E2" s="74"/>
      <c r="F2" s="75"/>
    </row>
    <row r="3" spans="1:7" ht="15" customHeight="1">
      <c r="A3" s="70"/>
      <c r="B3" s="138"/>
      <c r="C3" s="72"/>
      <c r="D3" s="73"/>
      <c r="E3" s="74"/>
      <c r="F3" s="75"/>
    </row>
    <row r="4" spans="1:7">
      <c r="A4" s="271"/>
      <c r="B4" s="272"/>
      <c r="C4" s="273"/>
      <c r="D4" s="274"/>
      <c r="E4" s="275"/>
      <c r="F4" s="276"/>
      <c r="G4" s="277"/>
    </row>
    <row r="5" spans="1:7" ht="102">
      <c r="A5" s="271"/>
      <c r="B5" s="278" t="s">
        <v>292</v>
      </c>
      <c r="C5" s="273"/>
      <c r="D5" s="274"/>
      <c r="E5" s="275"/>
      <c r="F5" s="276"/>
      <c r="G5" s="1065"/>
    </row>
    <row r="6" spans="1:7" ht="38.25">
      <c r="A6" s="271"/>
      <c r="B6" s="278" t="s">
        <v>293</v>
      </c>
      <c r="C6" s="273"/>
      <c r="D6" s="274"/>
      <c r="E6" s="275"/>
      <c r="F6" s="276"/>
      <c r="G6" s="277"/>
    </row>
    <row r="7" spans="1:7" ht="51">
      <c r="A7" s="271"/>
      <c r="B7" s="278" t="s">
        <v>294</v>
      </c>
      <c r="C7" s="273"/>
      <c r="D7" s="274"/>
      <c r="E7" s="275"/>
      <c r="F7" s="276"/>
      <c r="G7" s="277"/>
    </row>
    <row r="8" spans="1:7" ht="51">
      <c r="A8" s="271"/>
      <c r="B8" s="278" t="s">
        <v>295</v>
      </c>
      <c r="C8" s="273"/>
      <c r="D8" s="274"/>
      <c r="E8" s="275"/>
      <c r="F8" s="276"/>
      <c r="G8" s="277"/>
    </row>
    <row r="9" spans="1:7" ht="25.5">
      <c r="A9" s="271"/>
      <c r="B9" s="214" t="s">
        <v>296</v>
      </c>
      <c r="C9" s="273"/>
      <c r="D9" s="274"/>
      <c r="E9" s="275"/>
      <c r="F9" s="276"/>
      <c r="G9" s="277"/>
    </row>
    <row r="10" spans="1:7" ht="38.25">
      <c r="A10" s="271"/>
      <c r="B10" s="215" t="s">
        <v>369</v>
      </c>
      <c r="C10" s="273"/>
      <c r="D10" s="274"/>
      <c r="E10" s="275"/>
      <c r="F10" s="276"/>
      <c r="G10" s="277"/>
    </row>
    <row r="11" spans="1:7" ht="38.25">
      <c r="A11" s="271"/>
      <c r="B11" s="215" t="s">
        <v>297</v>
      </c>
      <c r="C11" s="273"/>
      <c r="D11" s="274"/>
      <c r="E11" s="275"/>
      <c r="F11" s="276"/>
      <c r="G11" s="277"/>
    </row>
    <row r="12" spans="1:7" ht="51">
      <c r="A12" s="271"/>
      <c r="B12" s="216" t="s">
        <v>370</v>
      </c>
      <c r="C12" s="273"/>
      <c r="D12" s="274"/>
      <c r="E12" s="275"/>
      <c r="F12" s="276"/>
      <c r="G12" s="277"/>
    </row>
    <row r="13" spans="1:7" ht="38.25">
      <c r="A13" s="271"/>
      <c r="B13" s="1248" t="s">
        <v>2403</v>
      </c>
      <c r="C13" s="273"/>
      <c r="D13" s="274"/>
      <c r="E13" s="275"/>
      <c r="F13" s="276"/>
      <c r="G13" s="277"/>
    </row>
    <row r="14" spans="1:7" ht="25.5">
      <c r="A14" s="271"/>
      <c r="B14" s="214" t="s">
        <v>298</v>
      </c>
      <c r="C14" s="273"/>
      <c r="D14" s="274"/>
      <c r="E14" s="275"/>
      <c r="F14" s="276"/>
      <c r="G14" s="277"/>
    </row>
    <row r="15" spans="1:7" ht="204">
      <c r="A15" s="271"/>
      <c r="B15" s="217" t="s">
        <v>375</v>
      </c>
      <c r="C15" s="273"/>
      <c r="D15" s="274"/>
      <c r="E15" s="275"/>
      <c r="F15" s="276"/>
      <c r="G15" s="277"/>
    </row>
    <row r="16" spans="1:7" ht="30" customHeight="1">
      <c r="A16" s="105" t="s">
        <v>130</v>
      </c>
      <c r="B16" s="105" t="s">
        <v>131</v>
      </c>
      <c r="C16" s="105" t="s">
        <v>132</v>
      </c>
      <c r="D16" s="106" t="s">
        <v>133</v>
      </c>
      <c r="E16" s="107" t="s">
        <v>134</v>
      </c>
      <c r="F16" s="107" t="s">
        <v>135</v>
      </c>
      <c r="G16" s="277"/>
    </row>
    <row r="17" spans="1:7">
      <c r="A17" s="271"/>
      <c r="B17" s="217"/>
      <c r="C17" s="273"/>
      <c r="D17" s="274"/>
      <c r="E17" s="275"/>
      <c r="F17" s="276"/>
      <c r="G17" s="277"/>
    </row>
    <row r="18" spans="1:7" ht="69" customHeight="1">
      <c r="A18" s="271"/>
      <c r="B18" s="1123" t="s">
        <v>2165</v>
      </c>
      <c r="C18" s="273"/>
      <c r="D18" s="274"/>
      <c r="E18" s="275"/>
      <c r="F18" s="276"/>
      <c r="G18" s="1062"/>
    </row>
    <row r="19" spans="1:7" ht="25.5">
      <c r="A19" s="271"/>
      <c r="B19" s="214" t="s">
        <v>299</v>
      </c>
      <c r="C19" s="273"/>
      <c r="D19" s="274"/>
      <c r="E19" s="275"/>
      <c r="F19" s="276"/>
      <c r="G19" s="1063"/>
    </row>
    <row r="20" spans="1:7">
      <c r="A20" s="271"/>
      <c r="B20" s="214" t="s">
        <v>300</v>
      </c>
      <c r="C20" s="273"/>
      <c r="D20" s="274"/>
      <c r="E20" s="275"/>
      <c r="F20" s="276"/>
      <c r="G20" s="1063"/>
    </row>
    <row r="21" spans="1:7" ht="25.5">
      <c r="A21" s="271"/>
      <c r="B21" s="1124" t="s">
        <v>2166</v>
      </c>
      <c r="C21" s="273"/>
      <c r="D21" s="274"/>
      <c r="E21" s="275"/>
      <c r="F21" s="276"/>
      <c r="G21" s="1062"/>
    </row>
    <row r="22" spans="1:7" ht="31.5" customHeight="1">
      <c r="A22" s="85"/>
      <c r="B22" s="236" t="s">
        <v>180</v>
      </c>
      <c r="C22" s="247"/>
      <c r="D22" s="219"/>
      <c r="E22" s="220"/>
      <c r="F22" s="221"/>
      <c r="G22" s="221"/>
    </row>
    <row r="23" spans="1:7">
      <c r="A23" s="85"/>
      <c r="B23" s="236"/>
      <c r="C23" s="247"/>
      <c r="D23" s="219"/>
      <c r="E23" s="220"/>
      <c r="F23" s="221"/>
      <c r="G23" s="221"/>
    </row>
    <row r="24" spans="1:7" ht="57.75" customHeight="1">
      <c r="A24" s="232" t="s">
        <v>105</v>
      </c>
      <c r="B24" s="279" t="s">
        <v>371</v>
      </c>
      <c r="C24" s="247"/>
      <c r="D24" s="219"/>
      <c r="E24" s="220"/>
      <c r="F24" s="221"/>
      <c r="G24" s="221"/>
    </row>
    <row r="25" spans="1:7" ht="19.5" customHeight="1">
      <c r="A25" s="85"/>
      <c r="B25" s="279" t="s">
        <v>291</v>
      </c>
      <c r="C25" s="247"/>
      <c r="D25" s="219"/>
      <c r="E25" s="220"/>
      <c r="F25" s="221"/>
      <c r="G25" s="221"/>
    </row>
    <row r="26" spans="1:7" ht="114.75">
      <c r="A26" s="85"/>
      <c r="B26" s="280" t="s">
        <v>617</v>
      </c>
      <c r="C26" s="234"/>
      <c r="D26" s="219"/>
      <c r="E26" s="220"/>
      <c r="F26" s="221"/>
      <c r="G26" s="221"/>
    </row>
    <row r="27" spans="1:7" ht="114.75">
      <c r="A27" s="85"/>
      <c r="B27" s="256" t="s">
        <v>372</v>
      </c>
      <c r="C27" s="247"/>
      <c r="D27" s="219"/>
      <c r="E27" s="220"/>
      <c r="F27" s="221"/>
      <c r="G27" s="221"/>
    </row>
    <row r="28" spans="1:7" ht="165.75">
      <c r="A28" s="85"/>
      <c r="B28" s="256" t="s">
        <v>2167</v>
      </c>
      <c r="C28" s="302"/>
      <c r="D28" s="219"/>
      <c r="E28" s="220"/>
      <c r="F28" s="221"/>
      <c r="G28" s="221"/>
    </row>
    <row r="29" spans="1:7" ht="25.5">
      <c r="A29" s="85"/>
      <c r="B29" s="279" t="s">
        <v>464</v>
      </c>
      <c r="C29" s="247"/>
      <c r="D29" s="219"/>
      <c r="E29" s="220"/>
      <c r="F29" s="221"/>
      <c r="G29" s="221"/>
    </row>
    <row r="30" spans="1:7" ht="23.25">
      <c r="A30" s="1125"/>
      <c r="B30" s="1126" t="s">
        <v>415</v>
      </c>
      <c r="C30" s="1125" t="s">
        <v>203</v>
      </c>
      <c r="D30" s="1127">
        <v>1</v>
      </c>
      <c r="E30" s="1127"/>
      <c r="F30" s="1128">
        <f>D30*E30</f>
        <v>0</v>
      </c>
      <c r="G30" s="1064"/>
    </row>
    <row r="31" spans="1:7" ht="30" customHeight="1">
      <c r="A31" s="105" t="s">
        <v>130</v>
      </c>
      <c r="B31" s="105" t="s">
        <v>131</v>
      </c>
      <c r="C31" s="105" t="s">
        <v>132</v>
      </c>
      <c r="D31" s="106" t="s">
        <v>133</v>
      </c>
      <c r="E31" s="107" t="s">
        <v>134</v>
      </c>
      <c r="F31" s="107" t="s">
        <v>135</v>
      </c>
      <c r="G31" s="221"/>
    </row>
    <row r="32" spans="1:7">
      <c r="A32" s="85"/>
      <c r="B32" s="279"/>
      <c r="C32" s="234"/>
      <c r="D32" s="281"/>
      <c r="E32" s="220"/>
      <c r="F32" s="221"/>
      <c r="G32" s="221"/>
    </row>
    <row r="33" spans="1:7" ht="143.25" customHeight="1">
      <c r="A33" s="85"/>
      <c r="B33" s="279" t="s">
        <v>465</v>
      </c>
      <c r="C33" s="234"/>
      <c r="D33" s="281"/>
      <c r="E33" s="220"/>
      <c r="F33" s="221"/>
      <c r="G33" s="221"/>
    </row>
    <row r="34" spans="1:7" ht="153">
      <c r="A34" s="85"/>
      <c r="B34" s="279" t="s">
        <v>466</v>
      </c>
      <c r="C34" s="234"/>
      <c r="D34" s="281"/>
      <c r="E34" s="220"/>
      <c r="F34" s="221"/>
      <c r="G34" s="221"/>
    </row>
    <row r="35" spans="1:7" ht="153">
      <c r="A35" s="85"/>
      <c r="B35" s="1126" t="s">
        <v>2168</v>
      </c>
      <c r="C35" s="234"/>
      <c r="D35" s="281"/>
      <c r="E35" s="220"/>
      <c r="F35" s="221"/>
      <c r="G35" s="221"/>
    </row>
    <row r="36" spans="1:7" ht="127.5">
      <c r="A36" s="85"/>
      <c r="B36" s="279" t="s">
        <v>2169</v>
      </c>
      <c r="C36" s="234"/>
      <c r="D36" s="281"/>
      <c r="E36" s="220"/>
      <c r="F36" s="221"/>
      <c r="G36" s="221"/>
    </row>
    <row r="37" spans="1:7">
      <c r="A37" s="85"/>
      <c r="B37" s="279"/>
      <c r="C37" s="234"/>
      <c r="D37" s="281"/>
      <c r="E37" s="220"/>
      <c r="F37" s="221"/>
      <c r="G37" s="221"/>
    </row>
    <row r="38" spans="1:7">
      <c r="A38" s="105" t="s">
        <v>130</v>
      </c>
      <c r="B38" s="105" t="s">
        <v>131</v>
      </c>
      <c r="C38" s="105" t="s">
        <v>132</v>
      </c>
      <c r="D38" s="106" t="s">
        <v>133</v>
      </c>
      <c r="E38" s="107" t="s">
        <v>134</v>
      </c>
      <c r="F38" s="107" t="s">
        <v>135</v>
      </c>
      <c r="G38" s="221"/>
    </row>
    <row r="39" spans="1:7">
      <c r="A39" s="85"/>
      <c r="B39" s="279"/>
      <c r="C39" s="234"/>
      <c r="D39" s="281"/>
      <c r="E39" s="220"/>
      <c r="F39" s="221"/>
      <c r="G39" s="221"/>
    </row>
    <row r="40" spans="1:7" ht="156" customHeight="1">
      <c r="A40" s="284" t="s">
        <v>106</v>
      </c>
      <c r="B40" s="256" t="s">
        <v>2170</v>
      </c>
      <c r="C40" s="285"/>
      <c r="D40" s="286"/>
      <c r="E40" s="248"/>
      <c r="F40" s="249"/>
      <c r="G40" s="221"/>
    </row>
    <row r="41" spans="1:7">
      <c r="A41" s="287"/>
      <c r="B41" s="256" t="s">
        <v>306</v>
      </c>
      <c r="C41" s="285"/>
      <c r="D41" s="286"/>
      <c r="E41" s="248"/>
      <c r="F41" s="249"/>
      <c r="G41" s="221"/>
    </row>
    <row r="42" spans="1:7">
      <c r="A42" s="287"/>
      <c r="B42" s="256" t="s">
        <v>271</v>
      </c>
      <c r="C42" s="285"/>
      <c r="D42" s="286"/>
      <c r="E42" s="248"/>
      <c r="F42" s="249"/>
      <c r="G42" s="221"/>
    </row>
    <row r="43" spans="1:7" ht="25.5">
      <c r="A43" s="287"/>
      <c r="B43" s="256" t="s">
        <v>618</v>
      </c>
      <c r="C43" s="285"/>
      <c r="D43" s="286"/>
      <c r="E43" s="248"/>
      <c r="F43" s="249"/>
      <c r="G43" s="221"/>
    </row>
    <row r="44" spans="1:7">
      <c r="A44" s="287"/>
      <c r="B44" s="256" t="s">
        <v>307</v>
      </c>
      <c r="C44" s="285" t="s">
        <v>4</v>
      </c>
      <c r="D44" s="286">
        <v>1</v>
      </c>
      <c r="E44" s="248"/>
      <c r="F44" s="249">
        <f>D44*E44</f>
        <v>0</v>
      </c>
      <c r="G44" s="221"/>
    </row>
    <row r="45" spans="1:7">
      <c r="A45" s="287"/>
      <c r="B45" s="256"/>
      <c r="C45" s="285"/>
      <c r="D45" s="286"/>
      <c r="E45" s="248"/>
      <c r="F45" s="249"/>
      <c r="G45" s="221"/>
    </row>
    <row r="46" spans="1:7" ht="131.25" customHeight="1">
      <c r="A46" s="284" t="s">
        <v>107</v>
      </c>
      <c r="B46" s="256" t="s">
        <v>467</v>
      </c>
      <c r="C46" s="285"/>
      <c r="D46" s="286"/>
      <c r="E46" s="248"/>
      <c r="F46" s="249"/>
      <c r="G46" s="221"/>
    </row>
    <row r="47" spans="1:7">
      <c r="A47" s="287"/>
      <c r="B47" s="256" t="s">
        <v>373</v>
      </c>
      <c r="C47" s="285"/>
      <c r="D47" s="286"/>
      <c r="E47" s="248"/>
      <c r="F47" s="249"/>
      <c r="G47" s="221"/>
    </row>
    <row r="48" spans="1:7">
      <c r="A48" s="287"/>
      <c r="B48" s="256" t="s">
        <v>308</v>
      </c>
      <c r="C48" s="285"/>
      <c r="D48" s="286"/>
      <c r="E48" s="248"/>
      <c r="F48" s="249"/>
      <c r="G48" s="221"/>
    </row>
    <row r="49" spans="1:7" ht="25.5">
      <c r="A49" s="287"/>
      <c r="B49" s="256" t="s">
        <v>471</v>
      </c>
      <c r="C49" s="285" t="s">
        <v>8</v>
      </c>
      <c r="D49" s="286">
        <v>2.5</v>
      </c>
      <c r="E49" s="248"/>
      <c r="F49" s="249">
        <f>D49*E49</f>
        <v>0</v>
      </c>
      <c r="G49" s="221"/>
    </row>
    <row r="50" spans="1:7">
      <c r="A50" s="287"/>
      <c r="B50" s="256" t="s">
        <v>309</v>
      </c>
      <c r="C50" s="285" t="s">
        <v>4</v>
      </c>
      <c r="D50" s="286">
        <v>1</v>
      </c>
      <c r="E50" s="248"/>
      <c r="F50" s="249">
        <f>D50*E50</f>
        <v>0</v>
      </c>
      <c r="G50" s="221"/>
    </row>
    <row r="51" spans="1:7">
      <c r="A51" s="287"/>
      <c r="B51" s="256"/>
      <c r="C51" s="285"/>
      <c r="D51" s="286"/>
      <c r="E51" s="248"/>
      <c r="F51" s="249"/>
      <c r="G51" s="221"/>
    </row>
    <row r="52" spans="1:7" ht="128.25" customHeight="1">
      <c r="A52" s="85"/>
      <c r="B52" s="1129" t="s">
        <v>2171</v>
      </c>
      <c r="C52" s="234"/>
      <c r="D52" s="281"/>
      <c r="E52" s="220"/>
      <c r="F52" s="221"/>
      <c r="G52" s="221"/>
    </row>
    <row r="53" spans="1:7" ht="102">
      <c r="A53" s="85"/>
      <c r="B53" s="279" t="s">
        <v>621</v>
      </c>
      <c r="C53" s="234"/>
      <c r="D53" s="281"/>
      <c r="E53" s="220"/>
      <c r="F53" s="221"/>
      <c r="G53" s="221"/>
    </row>
    <row r="54" spans="1:7">
      <c r="A54" s="85"/>
      <c r="B54" s="279"/>
      <c r="C54" s="234"/>
      <c r="D54" s="281"/>
      <c r="E54" s="220"/>
      <c r="F54" s="221"/>
      <c r="G54" s="221"/>
    </row>
    <row r="55" spans="1:7">
      <c r="A55" s="105" t="s">
        <v>130</v>
      </c>
      <c r="B55" s="105" t="s">
        <v>131</v>
      </c>
      <c r="C55" s="105" t="s">
        <v>132</v>
      </c>
      <c r="D55" s="106" t="s">
        <v>133</v>
      </c>
      <c r="E55" s="107" t="s">
        <v>134</v>
      </c>
      <c r="F55" s="107" t="s">
        <v>135</v>
      </c>
      <c r="G55" s="221"/>
    </row>
    <row r="56" spans="1:7">
      <c r="A56" s="85"/>
      <c r="B56" s="279"/>
      <c r="C56" s="234"/>
      <c r="D56" s="281"/>
      <c r="E56" s="220"/>
      <c r="F56" s="221"/>
      <c r="G56" s="221"/>
    </row>
    <row r="57" spans="1:7" ht="178.5">
      <c r="A57" s="85"/>
      <c r="B57" s="1126" t="s">
        <v>2172</v>
      </c>
      <c r="C57" s="234"/>
      <c r="D57" s="281"/>
      <c r="E57" s="220"/>
      <c r="F57" s="221"/>
      <c r="G57" s="221"/>
    </row>
    <row r="58" spans="1:7">
      <c r="A58" s="85"/>
      <c r="B58" s="279"/>
      <c r="C58" s="234"/>
      <c r="D58" s="281"/>
      <c r="E58" s="220"/>
      <c r="F58" s="221"/>
      <c r="G58" s="221"/>
    </row>
    <row r="59" spans="1:7" ht="153">
      <c r="A59" s="284" t="s">
        <v>108</v>
      </c>
      <c r="B59" s="256" t="s">
        <v>2173</v>
      </c>
      <c r="C59" s="285"/>
      <c r="D59" s="286"/>
      <c r="E59" s="248"/>
      <c r="F59" s="249"/>
      <c r="G59" s="221"/>
    </row>
    <row r="60" spans="1:7">
      <c r="A60" s="287"/>
      <c r="B60" s="256" t="s">
        <v>310</v>
      </c>
      <c r="C60" s="285"/>
      <c r="D60" s="286"/>
      <c r="E60" s="248"/>
      <c r="F60" s="249"/>
      <c r="G60" s="221"/>
    </row>
    <row r="61" spans="1:7">
      <c r="A61" s="287"/>
      <c r="B61" s="256" t="s">
        <v>619</v>
      </c>
      <c r="C61" s="285"/>
      <c r="D61" s="286"/>
      <c r="E61" s="248"/>
      <c r="F61" s="249"/>
      <c r="G61" s="221"/>
    </row>
    <row r="62" spans="1:7">
      <c r="A62" s="287"/>
      <c r="B62" s="256" t="s">
        <v>313</v>
      </c>
      <c r="C62" s="285" t="s">
        <v>4</v>
      </c>
      <c r="D62" s="286">
        <v>1</v>
      </c>
      <c r="E62" s="248"/>
      <c r="F62" s="249">
        <f>D62*E62</f>
        <v>0</v>
      </c>
      <c r="G62" s="221"/>
    </row>
    <row r="63" spans="1:7">
      <c r="A63" s="287"/>
      <c r="B63" s="256"/>
      <c r="C63" s="285"/>
      <c r="D63" s="286"/>
      <c r="E63" s="248"/>
      <c r="F63" s="249"/>
      <c r="G63" s="221"/>
    </row>
    <row r="64" spans="1:7" ht="76.5">
      <c r="A64" s="284" t="s">
        <v>109</v>
      </c>
      <c r="B64" s="256" t="s">
        <v>468</v>
      </c>
      <c r="C64" s="285"/>
      <c r="D64" s="286"/>
      <c r="E64" s="248"/>
      <c r="F64" s="249"/>
      <c r="G64" s="221"/>
    </row>
    <row r="65" spans="1:7">
      <c r="A65" s="287"/>
      <c r="B65" s="256" t="s">
        <v>311</v>
      </c>
      <c r="C65" s="285"/>
      <c r="D65" s="286"/>
      <c r="E65" s="248"/>
      <c r="F65" s="249"/>
      <c r="G65" s="221"/>
    </row>
    <row r="66" spans="1:7">
      <c r="A66" s="287"/>
      <c r="B66" s="256" t="s">
        <v>312</v>
      </c>
      <c r="C66" s="285" t="s">
        <v>4</v>
      </c>
      <c r="D66" s="286">
        <v>1</v>
      </c>
      <c r="E66" s="248"/>
      <c r="F66" s="249">
        <f>D66*E66</f>
        <v>0</v>
      </c>
      <c r="G66" s="221"/>
    </row>
    <row r="67" spans="1:7">
      <c r="A67" s="287"/>
      <c r="B67" s="256"/>
      <c r="C67" s="285"/>
      <c r="D67" s="286"/>
      <c r="E67" s="248"/>
      <c r="F67" s="249"/>
      <c r="G67" s="221"/>
    </row>
    <row r="68" spans="1:7">
      <c r="A68" s="287"/>
      <c r="B68" s="256" t="s">
        <v>622</v>
      </c>
      <c r="C68" s="285"/>
      <c r="D68" s="286"/>
      <c r="E68" s="248"/>
      <c r="F68" s="249"/>
      <c r="G68" s="221"/>
    </row>
    <row r="69" spans="1:7">
      <c r="A69" s="287"/>
      <c r="B69" s="256"/>
      <c r="C69" s="285"/>
      <c r="D69" s="286"/>
      <c r="E69" s="248"/>
      <c r="F69" s="249"/>
      <c r="G69" s="221"/>
    </row>
    <row r="70" spans="1:7" ht="63.75">
      <c r="A70" s="178" t="s">
        <v>110</v>
      </c>
      <c r="B70" s="177" t="s">
        <v>620</v>
      </c>
      <c r="C70" s="179"/>
      <c r="D70" s="180"/>
      <c r="E70" s="223"/>
      <c r="F70" s="195"/>
      <c r="G70" s="221"/>
    </row>
    <row r="71" spans="1:7">
      <c r="A71" s="184"/>
      <c r="B71" s="177" t="s">
        <v>459</v>
      </c>
      <c r="C71" s="179"/>
      <c r="D71" s="180"/>
      <c r="E71" s="223"/>
      <c r="F71" s="195"/>
      <c r="G71" s="221"/>
    </row>
    <row r="72" spans="1:7" ht="51">
      <c r="A72" s="184"/>
      <c r="B72" s="177" t="s">
        <v>460</v>
      </c>
      <c r="C72" s="179"/>
      <c r="D72" s="180"/>
      <c r="E72" s="223"/>
      <c r="F72" s="195"/>
      <c r="G72" s="221"/>
    </row>
    <row r="73" spans="1:7">
      <c r="A73" s="184"/>
      <c r="B73" s="213" t="s">
        <v>472</v>
      </c>
      <c r="C73" s="179" t="s">
        <v>4</v>
      </c>
      <c r="D73" s="180">
        <v>1</v>
      </c>
      <c r="E73" s="223"/>
      <c r="F73" s="195">
        <f>D73*E73</f>
        <v>0</v>
      </c>
      <c r="G73" s="221"/>
    </row>
    <row r="74" spans="1:7">
      <c r="A74" s="287"/>
      <c r="B74" s="256"/>
      <c r="C74" s="285"/>
      <c r="D74" s="286"/>
      <c r="E74" s="248"/>
      <c r="F74" s="249"/>
      <c r="G74" s="221"/>
    </row>
    <row r="75" spans="1:7">
      <c r="A75" s="105" t="s">
        <v>130</v>
      </c>
      <c r="B75" s="105" t="s">
        <v>131</v>
      </c>
      <c r="C75" s="105" t="s">
        <v>132</v>
      </c>
      <c r="D75" s="106" t="s">
        <v>133</v>
      </c>
      <c r="E75" s="107" t="s">
        <v>134</v>
      </c>
      <c r="F75" s="107" t="s">
        <v>135</v>
      </c>
      <c r="G75" s="221"/>
    </row>
    <row r="76" spans="1:7">
      <c r="A76" s="287"/>
      <c r="B76" s="256"/>
      <c r="C76" s="285"/>
      <c r="D76" s="286"/>
      <c r="E76" s="248"/>
      <c r="F76" s="249"/>
      <c r="G76" s="221"/>
    </row>
    <row r="77" spans="1:7">
      <c r="A77" s="287"/>
      <c r="B77" s="256" t="s">
        <v>623</v>
      </c>
      <c r="C77" s="285"/>
      <c r="D77" s="286"/>
      <c r="E77" s="248"/>
      <c r="F77" s="249"/>
      <c r="G77" s="221"/>
    </row>
    <row r="78" spans="1:7">
      <c r="A78" s="287"/>
      <c r="B78" s="256"/>
      <c r="C78" s="285"/>
      <c r="D78" s="286"/>
      <c r="E78" s="248"/>
      <c r="F78" s="249"/>
      <c r="G78" s="221"/>
    </row>
    <row r="79" spans="1:7" ht="63.75">
      <c r="A79" s="109" t="s">
        <v>111</v>
      </c>
      <c r="B79" s="177" t="s">
        <v>591</v>
      </c>
      <c r="C79" s="179"/>
      <c r="D79" s="180"/>
      <c r="E79" s="26"/>
      <c r="G79" s="221"/>
    </row>
    <row r="80" spans="1:7">
      <c r="A80" s="109"/>
      <c r="B80" s="177" t="s">
        <v>590</v>
      </c>
      <c r="C80" s="179" t="s">
        <v>4</v>
      </c>
      <c r="D80" s="180">
        <v>10</v>
      </c>
      <c r="E80" s="26"/>
      <c r="F80">
        <f>D80*E80</f>
        <v>0</v>
      </c>
      <c r="G80" s="221"/>
    </row>
    <row r="81" spans="1:7">
      <c r="A81" s="109"/>
      <c r="B81" s="177"/>
      <c r="C81" s="179"/>
      <c r="D81" s="180"/>
      <c r="E81" s="26"/>
      <c r="G81" s="221"/>
    </row>
    <row r="82" spans="1:7" ht="127.5">
      <c r="A82" s="109" t="s">
        <v>112</v>
      </c>
      <c r="B82" s="282" t="s">
        <v>624</v>
      </c>
      <c r="C82" s="179"/>
      <c r="D82" s="180"/>
      <c r="E82" s="26"/>
      <c r="G82" s="221"/>
    </row>
    <row r="83" spans="1:7">
      <c r="A83" s="109"/>
      <c r="B83" s="177" t="s">
        <v>338</v>
      </c>
      <c r="C83" s="179" t="s">
        <v>96</v>
      </c>
      <c r="D83" s="180">
        <v>6</v>
      </c>
      <c r="E83" s="26"/>
      <c r="F83">
        <f>D83*E83</f>
        <v>0</v>
      </c>
      <c r="G83" s="221"/>
    </row>
    <row r="84" spans="1:7">
      <c r="A84" s="287"/>
      <c r="B84" s="256"/>
      <c r="C84" s="285"/>
      <c r="D84" s="286"/>
      <c r="E84" s="248"/>
      <c r="F84" s="249"/>
      <c r="G84" s="221"/>
    </row>
    <row r="85" spans="1:7" ht="76.5">
      <c r="A85" s="178" t="s">
        <v>113</v>
      </c>
      <c r="B85" s="177" t="s">
        <v>469</v>
      </c>
      <c r="C85" s="179"/>
      <c r="D85" s="180"/>
      <c r="E85" s="223"/>
      <c r="F85" s="195"/>
      <c r="G85" s="221"/>
    </row>
    <row r="86" spans="1:7">
      <c r="A86" s="178"/>
      <c r="B86" s="177" t="s">
        <v>470</v>
      </c>
      <c r="C86" s="179"/>
      <c r="D86" s="180"/>
      <c r="E86" s="223"/>
      <c r="F86" s="195"/>
      <c r="G86" s="221"/>
    </row>
    <row r="87" spans="1:7">
      <c r="A87" s="184"/>
      <c r="B87" s="177" t="s">
        <v>411</v>
      </c>
      <c r="C87" s="179" t="s">
        <v>8</v>
      </c>
      <c r="D87" s="180">
        <v>4</v>
      </c>
      <c r="E87" s="223"/>
      <c r="F87" s="195">
        <f>D87*E87</f>
        <v>0</v>
      </c>
      <c r="G87" s="221"/>
    </row>
    <row r="88" spans="1:7">
      <c r="A88" s="287"/>
      <c r="B88" s="256"/>
      <c r="C88" s="285"/>
      <c r="D88" s="286"/>
      <c r="E88" s="248"/>
      <c r="F88" s="249"/>
      <c r="G88" s="221"/>
    </row>
    <row r="89" spans="1:7" ht="38.25">
      <c r="A89" s="178" t="s">
        <v>114</v>
      </c>
      <c r="B89" s="177" t="s">
        <v>412</v>
      </c>
      <c r="C89" s="179"/>
      <c r="D89" s="180"/>
      <c r="E89" s="223"/>
      <c r="F89" s="195"/>
      <c r="G89" s="221"/>
    </row>
    <row r="90" spans="1:7">
      <c r="A90" s="184"/>
      <c r="B90" s="177" t="s">
        <v>329</v>
      </c>
      <c r="C90" s="179" t="s">
        <v>96</v>
      </c>
      <c r="D90" s="180">
        <v>175.5</v>
      </c>
      <c r="E90" s="223"/>
      <c r="F90" s="195">
        <f>D90*E90</f>
        <v>0</v>
      </c>
      <c r="G90" s="221"/>
    </row>
    <row r="91" spans="1:7">
      <c r="A91" s="287"/>
      <c r="B91" s="256"/>
      <c r="C91" s="285"/>
      <c r="D91" s="286"/>
      <c r="E91" s="248"/>
      <c r="F91" s="249"/>
      <c r="G91" s="221"/>
    </row>
    <row r="92" spans="1:7">
      <c r="A92" s="70" t="s">
        <v>73</v>
      </c>
      <c r="B92" s="76" t="s">
        <v>374</v>
      </c>
      <c r="C92" s="72"/>
      <c r="D92" s="73"/>
      <c r="E92" s="74"/>
      <c r="F92" s="75">
        <f>SUM(F30:F90)</f>
        <v>0</v>
      </c>
      <c r="G92" s="221"/>
    </row>
    <row r="93" spans="1:7">
      <c r="A93" s="161"/>
      <c r="B93" s="221"/>
      <c r="C93" s="221"/>
      <c r="D93" s="221"/>
      <c r="E93" s="221"/>
      <c r="F93" s="221"/>
      <c r="G93" s="221"/>
    </row>
    <row r="94" spans="1:7">
      <c r="A94" s="161"/>
      <c r="B94" s="221"/>
      <c r="C94" s="221"/>
      <c r="D94" s="221"/>
      <c r="E94" s="221"/>
      <c r="F94" s="221"/>
      <c r="G94" s="221"/>
    </row>
    <row r="95" spans="1:7">
      <c r="A95" s="161"/>
      <c r="B95" s="221"/>
      <c r="C95" s="221"/>
      <c r="D95" s="221"/>
      <c r="E95" s="221"/>
      <c r="F95" s="221"/>
      <c r="G95" s="221"/>
    </row>
    <row r="96" spans="1:7">
      <c r="A96" s="161"/>
      <c r="B96" s="221"/>
      <c r="C96" s="221"/>
      <c r="D96" s="221"/>
      <c r="E96" s="221"/>
      <c r="F96" s="221"/>
      <c r="G96" s="221"/>
    </row>
    <row r="97" spans="1:7">
      <c r="A97" s="161"/>
      <c r="B97" s="221"/>
      <c r="C97" s="221"/>
      <c r="D97" s="221"/>
      <c r="E97" s="221"/>
      <c r="F97" s="221"/>
      <c r="G97" s="221"/>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rowBreaks count="4" manualBreakCount="4">
    <brk id="15" max="5" man="1"/>
    <brk id="30" max="5" man="1"/>
    <brk id="37" max="5" man="1"/>
    <brk id="54"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G33"/>
  <sheetViews>
    <sheetView view="pageBreakPreview" topLeftCell="A16" zoomScale="130" zoomScaleNormal="100" zoomScaleSheetLayoutView="130" workbookViewId="0">
      <selection activeCell="C27" sqref="C27"/>
    </sheetView>
  </sheetViews>
  <sheetFormatPr defaultRowHeight="15"/>
  <cols>
    <col min="1" max="1" width="10.5703125" style="61" customWidth="1"/>
    <col min="2" max="2" width="44.7109375" customWidth="1"/>
    <col min="6" max="6" width="9.140625" style="326"/>
  </cols>
  <sheetData>
    <row r="1" spans="1:6" ht="30" customHeight="1">
      <c r="A1" s="105" t="s">
        <v>130</v>
      </c>
      <c r="B1" s="105" t="s">
        <v>131</v>
      </c>
      <c r="C1" s="105" t="s">
        <v>132</v>
      </c>
      <c r="D1" s="106" t="s">
        <v>133</v>
      </c>
      <c r="E1" s="107" t="s">
        <v>134</v>
      </c>
      <c r="F1" s="107" t="s">
        <v>135</v>
      </c>
    </row>
    <row r="2" spans="1:6" ht="22.5" customHeight="1">
      <c r="A2" s="70" t="s">
        <v>77</v>
      </c>
      <c r="B2" s="76" t="s">
        <v>474</v>
      </c>
      <c r="C2" s="79"/>
      <c r="D2" s="80"/>
      <c r="E2" s="81"/>
      <c r="F2" s="519"/>
    </row>
    <row r="3" spans="1:6" ht="23.25" customHeight="1">
      <c r="A3" s="127"/>
      <c r="B3" s="128" t="s">
        <v>65</v>
      </c>
      <c r="C3" s="144"/>
      <c r="D3" s="145"/>
      <c r="E3" s="146"/>
      <c r="F3" s="786"/>
    </row>
    <row r="4" spans="1:6" ht="25.5">
      <c r="A4" s="59"/>
      <c r="B4" s="25" t="s">
        <v>66</v>
      </c>
      <c r="C4" s="45"/>
      <c r="D4" s="46"/>
      <c r="E4" s="26"/>
    </row>
    <row r="5" spans="1:6">
      <c r="A5" s="59"/>
      <c r="B5" s="25" t="s">
        <v>67</v>
      </c>
      <c r="C5" s="45"/>
      <c r="D5" s="46"/>
      <c r="E5" s="26"/>
    </row>
    <row r="6" spans="1:6" ht="51">
      <c r="A6" s="59"/>
      <c r="B6" s="25" t="s">
        <v>68</v>
      </c>
      <c r="C6" s="45"/>
      <c r="D6" s="46"/>
      <c r="E6" s="26"/>
    </row>
    <row r="7" spans="1:6" ht="10.5" customHeight="1">
      <c r="A7" s="60"/>
      <c r="B7" s="25"/>
      <c r="C7" s="45"/>
      <c r="D7" s="46"/>
      <c r="E7" s="26"/>
    </row>
    <row r="8" spans="1:6" ht="38.25">
      <c r="A8" s="109" t="s">
        <v>105</v>
      </c>
      <c r="B8" s="25" t="s">
        <v>416</v>
      </c>
      <c r="C8" s="45"/>
      <c r="D8" s="46"/>
      <c r="E8" s="26"/>
    </row>
    <row r="9" spans="1:6" ht="51">
      <c r="A9" s="60"/>
      <c r="B9" s="282" t="s">
        <v>2174</v>
      </c>
      <c r="C9" s="45"/>
      <c r="D9" s="46"/>
      <c r="E9" s="26"/>
    </row>
    <row r="10" spans="1:6" ht="38.25">
      <c r="A10" s="60"/>
      <c r="B10" s="25" t="s">
        <v>484</v>
      </c>
      <c r="C10" s="45"/>
      <c r="D10" s="46"/>
      <c r="E10" s="26"/>
    </row>
    <row r="11" spans="1:6">
      <c r="A11" s="60"/>
      <c r="B11" s="25" t="s">
        <v>69</v>
      </c>
      <c r="C11" s="45"/>
      <c r="D11" s="46"/>
      <c r="E11" s="26"/>
    </row>
    <row r="12" spans="1:6" ht="38.25">
      <c r="A12" s="60"/>
      <c r="B12" s="25" t="s">
        <v>377</v>
      </c>
      <c r="C12" s="45"/>
      <c r="D12" s="46"/>
      <c r="E12" s="26"/>
    </row>
    <row r="13" spans="1:6">
      <c r="A13" s="60"/>
      <c r="B13" s="25" t="s">
        <v>70</v>
      </c>
      <c r="C13" s="45" t="s">
        <v>8</v>
      </c>
      <c r="D13" s="46">
        <v>113.5</v>
      </c>
      <c r="E13" s="26"/>
      <c r="F13" s="326">
        <f>D13*E13</f>
        <v>0</v>
      </c>
    </row>
    <row r="14" spans="1:6">
      <c r="A14" s="60"/>
      <c r="B14" s="25" t="s">
        <v>71</v>
      </c>
      <c r="C14" s="45" t="s">
        <v>8</v>
      </c>
      <c r="D14" s="46">
        <v>113.5</v>
      </c>
      <c r="E14" s="26"/>
      <c r="F14" s="326">
        <f>D14*E14</f>
        <v>0</v>
      </c>
    </row>
    <row r="15" spans="1:6">
      <c r="A15" s="60"/>
      <c r="B15" s="25"/>
      <c r="C15" s="45"/>
      <c r="D15" s="46"/>
      <c r="E15" s="26"/>
    </row>
    <row r="16" spans="1:6">
      <c r="A16" s="60"/>
      <c r="B16" s="25"/>
      <c r="C16" s="45"/>
      <c r="D16" s="46"/>
      <c r="E16" s="26"/>
    </row>
    <row r="17" spans="1:7" ht="38.25">
      <c r="A17" s="109" t="s">
        <v>106</v>
      </c>
      <c r="B17" s="25" t="s">
        <v>181</v>
      </c>
      <c r="C17" s="45"/>
      <c r="D17" s="46"/>
      <c r="E17" s="26"/>
    </row>
    <row r="18" spans="1:7" ht="25.5">
      <c r="A18" s="60"/>
      <c r="B18" s="171" t="s">
        <v>2175</v>
      </c>
      <c r="C18" s="45"/>
      <c r="D18" s="46"/>
      <c r="E18" s="26"/>
    </row>
    <row r="19" spans="1:7" ht="25.5">
      <c r="A19" s="60"/>
      <c r="B19" s="282" t="s">
        <v>2176</v>
      </c>
      <c r="C19" s="45"/>
      <c r="D19" s="46"/>
      <c r="E19" s="26"/>
      <c r="G19" s="1055"/>
    </row>
    <row r="20" spans="1:7" ht="25.5">
      <c r="A20" s="60"/>
      <c r="B20" s="25" t="s">
        <v>2177</v>
      </c>
      <c r="C20" s="45"/>
      <c r="D20" s="46"/>
      <c r="E20" s="26"/>
    </row>
    <row r="21" spans="1:7" ht="23.25">
      <c r="A21" s="60"/>
      <c r="B21" s="282" t="s">
        <v>72</v>
      </c>
      <c r="C21" s="45"/>
      <c r="D21" s="46"/>
      <c r="E21" s="26"/>
      <c r="G21" s="1055"/>
    </row>
    <row r="22" spans="1:7">
      <c r="A22" s="60" t="s">
        <v>3</v>
      </c>
      <c r="B22" s="25" t="s">
        <v>376</v>
      </c>
      <c r="C22" s="45"/>
      <c r="D22" s="46"/>
      <c r="E22" s="26"/>
    </row>
    <row r="23" spans="1:7">
      <c r="A23" s="60"/>
      <c r="B23" s="25" t="s">
        <v>70</v>
      </c>
      <c r="C23" s="45" t="s">
        <v>8</v>
      </c>
      <c r="D23" s="46">
        <v>24</v>
      </c>
      <c r="E23" s="26"/>
      <c r="F23" s="326">
        <f>D23*E23</f>
        <v>0</v>
      </c>
    </row>
    <row r="24" spans="1:7">
      <c r="A24" s="60"/>
      <c r="B24" s="25" t="s">
        <v>71</v>
      </c>
      <c r="C24" s="45" t="s">
        <v>8</v>
      </c>
      <c r="D24" s="46">
        <v>24</v>
      </c>
      <c r="E24" s="26"/>
      <c r="F24" s="326">
        <f t="shared" ref="F24:F30" si="0">D24*E24</f>
        <v>0</v>
      </c>
    </row>
    <row r="25" spans="1:7">
      <c r="A25" s="60" t="s">
        <v>5</v>
      </c>
      <c r="B25" s="238" t="s">
        <v>378</v>
      </c>
      <c r="C25" s="100"/>
      <c r="D25" s="46"/>
      <c r="E25" s="26"/>
    </row>
    <row r="26" spans="1:7">
      <c r="A26" s="60"/>
      <c r="B26" s="238" t="s">
        <v>70</v>
      </c>
      <c r="C26" s="100" t="s">
        <v>8</v>
      </c>
      <c r="D26" s="46">
        <v>11</v>
      </c>
      <c r="E26" s="26"/>
      <c r="F26" s="326">
        <f t="shared" si="0"/>
        <v>0</v>
      </c>
    </row>
    <row r="27" spans="1:7">
      <c r="A27" s="60"/>
      <c r="B27" s="238" t="s">
        <v>71</v>
      </c>
      <c r="C27" s="100" t="s">
        <v>8</v>
      </c>
      <c r="D27" s="46">
        <v>11</v>
      </c>
      <c r="E27" s="26"/>
      <c r="F27" s="326">
        <f t="shared" si="0"/>
        <v>0</v>
      </c>
    </row>
    <row r="28" spans="1:7">
      <c r="A28" s="60" t="s">
        <v>6</v>
      </c>
      <c r="B28" s="25" t="s">
        <v>379</v>
      </c>
      <c r="C28" s="45"/>
      <c r="D28" s="46"/>
      <c r="E28" s="26"/>
    </row>
    <row r="29" spans="1:7">
      <c r="A29" s="60"/>
      <c r="B29" s="25" t="s">
        <v>70</v>
      </c>
      <c r="C29" s="45" t="s">
        <v>8</v>
      </c>
      <c r="D29" s="46">
        <v>12</v>
      </c>
      <c r="E29" s="26"/>
      <c r="F29" s="326">
        <f t="shared" si="0"/>
        <v>0</v>
      </c>
    </row>
    <row r="30" spans="1:7">
      <c r="A30" s="60"/>
      <c r="B30" s="25" t="s">
        <v>71</v>
      </c>
      <c r="C30" s="45" t="s">
        <v>8</v>
      </c>
      <c r="D30" s="46">
        <v>12</v>
      </c>
      <c r="E30" s="26"/>
      <c r="F30" s="326">
        <f t="shared" si="0"/>
        <v>0</v>
      </c>
    </row>
    <row r="31" spans="1:7">
      <c r="A31" s="60"/>
      <c r="B31" s="25"/>
      <c r="C31" s="45"/>
      <c r="D31" s="46"/>
      <c r="E31" s="26"/>
    </row>
    <row r="32" spans="1:7">
      <c r="A32" s="84"/>
      <c r="B32" s="136"/>
      <c r="C32" s="101"/>
      <c r="D32" s="133"/>
      <c r="E32" s="114"/>
      <c r="F32" s="112"/>
    </row>
    <row r="33" spans="1:6">
      <c r="A33" s="392" t="s">
        <v>77</v>
      </c>
      <c r="B33" s="870" t="s">
        <v>473</v>
      </c>
      <c r="C33" s="712"/>
      <c r="D33" s="920"/>
      <c r="E33" s="518"/>
      <c r="F33" s="640">
        <f>SUM(F13:F30)</f>
        <v>0</v>
      </c>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G29"/>
  <sheetViews>
    <sheetView view="pageBreakPreview" topLeftCell="A10" zoomScaleNormal="100" zoomScaleSheetLayoutView="100" workbookViewId="0">
      <selection activeCell="B15" sqref="B15"/>
    </sheetView>
  </sheetViews>
  <sheetFormatPr defaultRowHeight="15"/>
  <cols>
    <col min="1" max="1" width="10.5703125" style="61" customWidth="1"/>
    <col min="2" max="2" width="44.7109375" customWidth="1"/>
  </cols>
  <sheetData>
    <row r="1" spans="1:7" ht="30" customHeight="1">
      <c r="A1" s="105" t="s">
        <v>130</v>
      </c>
      <c r="B1" s="105" t="s">
        <v>131</v>
      </c>
      <c r="C1" s="105" t="s">
        <v>132</v>
      </c>
      <c r="D1" s="106" t="s">
        <v>133</v>
      </c>
      <c r="E1" s="107" t="s">
        <v>134</v>
      </c>
      <c r="F1" s="107" t="s">
        <v>135</v>
      </c>
    </row>
    <row r="2" spans="1:7" ht="27" customHeight="1">
      <c r="A2" s="70" t="s">
        <v>80</v>
      </c>
      <c r="B2" s="76" t="s">
        <v>100</v>
      </c>
      <c r="C2" s="79"/>
      <c r="D2" s="80"/>
      <c r="E2" s="81"/>
      <c r="F2" s="75"/>
    </row>
    <row r="3" spans="1:7">
      <c r="A3" s="60"/>
      <c r="B3" s="25"/>
      <c r="C3" s="45"/>
      <c r="D3" s="46"/>
      <c r="E3" s="26"/>
    </row>
    <row r="4" spans="1:7" ht="51">
      <c r="A4" s="109" t="s">
        <v>105</v>
      </c>
      <c r="B4" s="282" t="s">
        <v>380</v>
      </c>
      <c r="C4" s="45"/>
      <c r="D4" s="46"/>
      <c r="E4" s="26"/>
      <c r="G4" s="1055"/>
    </row>
    <row r="5" spans="1:7">
      <c r="A5" s="60"/>
      <c r="B5" s="177" t="s">
        <v>74</v>
      </c>
      <c r="C5" s="45"/>
      <c r="D5" s="46"/>
      <c r="E5" s="26"/>
    </row>
    <row r="6" spans="1:7">
      <c r="A6" s="60"/>
      <c r="B6" s="177" t="s">
        <v>182</v>
      </c>
      <c r="C6" s="45"/>
      <c r="D6" s="46"/>
      <c r="E6" s="26"/>
    </row>
    <row r="7" spans="1:7" ht="38.25">
      <c r="A7" s="60"/>
      <c r="B7" s="177" t="s">
        <v>183</v>
      </c>
      <c r="C7" s="45"/>
      <c r="D7" s="46"/>
      <c r="E7" s="26"/>
    </row>
    <row r="8" spans="1:7">
      <c r="A8" s="60"/>
      <c r="B8" s="177" t="s">
        <v>186</v>
      </c>
      <c r="C8" s="45"/>
      <c r="D8" s="46"/>
      <c r="E8" s="26"/>
    </row>
    <row r="9" spans="1:7" ht="38.25">
      <c r="A9" s="60"/>
      <c r="B9" s="177" t="s">
        <v>189</v>
      </c>
      <c r="C9" s="45"/>
      <c r="D9" s="46"/>
      <c r="E9" s="26"/>
    </row>
    <row r="10" spans="1:7" ht="38.25">
      <c r="A10" s="60"/>
      <c r="B10" s="177" t="s">
        <v>184</v>
      </c>
      <c r="C10" s="45"/>
      <c r="D10" s="46"/>
      <c r="E10" s="26"/>
    </row>
    <row r="11" spans="1:7">
      <c r="A11" s="60"/>
      <c r="B11" s="177" t="s">
        <v>185</v>
      </c>
      <c r="C11" s="45"/>
      <c r="D11" s="46"/>
      <c r="E11" s="26"/>
    </row>
    <row r="12" spans="1:7" ht="38.25">
      <c r="A12" s="60"/>
      <c r="B12" s="177" t="s">
        <v>187</v>
      </c>
      <c r="C12" s="45"/>
      <c r="D12" s="46"/>
      <c r="E12" s="26"/>
    </row>
    <row r="13" spans="1:7" ht="23.25">
      <c r="A13" s="60"/>
      <c r="B13" s="177" t="s">
        <v>2178</v>
      </c>
      <c r="C13" s="45"/>
      <c r="D13" s="46"/>
      <c r="E13" s="26"/>
      <c r="G13" s="1055"/>
    </row>
    <row r="14" spans="1:7">
      <c r="A14" s="60"/>
      <c r="B14" s="177" t="s">
        <v>75</v>
      </c>
      <c r="C14" s="45"/>
      <c r="D14" s="46"/>
      <c r="E14" s="26"/>
    </row>
    <row r="15" spans="1:7" ht="25.5">
      <c r="A15" s="109" t="s">
        <v>3</v>
      </c>
      <c r="B15" s="177" t="s">
        <v>188</v>
      </c>
      <c r="C15" s="45"/>
      <c r="D15" s="46"/>
      <c r="E15" s="26"/>
    </row>
    <row r="16" spans="1:7">
      <c r="A16" s="60"/>
      <c r="B16" s="177" t="s">
        <v>129</v>
      </c>
      <c r="C16" s="45" t="s">
        <v>8</v>
      </c>
      <c r="D16" s="46">
        <v>140</v>
      </c>
      <c r="E16" s="26"/>
      <c r="F16" s="326">
        <f>D16*E16</f>
        <v>0</v>
      </c>
    </row>
    <row r="17" spans="1:6">
      <c r="A17" s="60"/>
      <c r="B17" s="177" t="s">
        <v>76</v>
      </c>
      <c r="C17" s="45" t="s">
        <v>8</v>
      </c>
      <c r="D17" s="46">
        <v>140</v>
      </c>
      <c r="E17" s="26"/>
      <c r="F17" s="326">
        <f t="shared" ref="F17:F26" si="0">D17*E17</f>
        <v>0</v>
      </c>
    </row>
    <row r="18" spans="1:6">
      <c r="A18" s="109" t="s">
        <v>5</v>
      </c>
      <c r="B18" s="177" t="s">
        <v>326</v>
      </c>
      <c r="C18" s="45"/>
      <c r="D18" s="46"/>
      <c r="E18" s="26"/>
      <c r="F18" s="326"/>
    </row>
    <row r="19" spans="1:6">
      <c r="A19" s="60"/>
      <c r="B19" s="177" t="s">
        <v>129</v>
      </c>
      <c r="C19" s="45" t="s">
        <v>8</v>
      </c>
      <c r="D19" s="46">
        <v>59</v>
      </c>
      <c r="E19" s="26"/>
      <c r="F19" s="326">
        <f t="shared" si="0"/>
        <v>0</v>
      </c>
    </row>
    <row r="20" spans="1:6">
      <c r="A20" s="60"/>
      <c r="B20" s="177" t="s">
        <v>76</v>
      </c>
      <c r="C20" s="45" t="s">
        <v>8</v>
      </c>
      <c r="D20" s="46">
        <v>59</v>
      </c>
      <c r="E20" s="26"/>
      <c r="F20" s="326">
        <f t="shared" si="0"/>
        <v>0</v>
      </c>
    </row>
    <row r="21" spans="1:6" ht="25.5">
      <c r="A21" s="109" t="s">
        <v>6</v>
      </c>
      <c r="B21" s="177" t="s">
        <v>327</v>
      </c>
      <c r="C21" s="100"/>
      <c r="D21" s="46"/>
      <c r="E21" s="26"/>
      <c r="F21" s="326"/>
    </row>
    <row r="22" spans="1:6">
      <c r="A22" s="60"/>
      <c r="B22" s="177" t="s">
        <v>129</v>
      </c>
      <c r="C22" s="100" t="s">
        <v>8</v>
      </c>
      <c r="D22" s="46">
        <v>20</v>
      </c>
      <c r="E22" s="26"/>
      <c r="F22" s="326">
        <f t="shared" si="0"/>
        <v>0</v>
      </c>
    </row>
    <row r="23" spans="1:6">
      <c r="A23" s="60"/>
      <c r="B23" s="177" t="s">
        <v>76</v>
      </c>
      <c r="C23" s="100" t="s">
        <v>8</v>
      </c>
      <c r="D23" s="46">
        <v>20</v>
      </c>
      <c r="E23" s="26"/>
      <c r="F23" s="326">
        <f t="shared" si="0"/>
        <v>0</v>
      </c>
    </row>
    <row r="24" spans="1:6" ht="63.75">
      <c r="A24" s="109" t="s">
        <v>194</v>
      </c>
      <c r="B24" s="177" t="s">
        <v>421</v>
      </c>
      <c r="C24" s="296"/>
      <c r="D24" s="46"/>
      <c r="E24" s="26"/>
      <c r="F24" s="326"/>
    </row>
    <row r="25" spans="1:6">
      <c r="A25" s="60"/>
      <c r="B25" s="177" t="s">
        <v>129</v>
      </c>
      <c r="C25" s="296" t="s">
        <v>8</v>
      </c>
      <c r="D25" s="46">
        <v>0.3</v>
      </c>
      <c r="E25" s="26"/>
      <c r="F25" s="326">
        <f t="shared" si="0"/>
        <v>0</v>
      </c>
    </row>
    <row r="26" spans="1:6">
      <c r="A26" s="60"/>
      <c r="B26" s="177" t="s">
        <v>76</v>
      </c>
      <c r="C26" s="296" t="s">
        <v>8</v>
      </c>
      <c r="D26" s="46">
        <v>0.3</v>
      </c>
      <c r="E26" s="26"/>
      <c r="F26" s="326">
        <f t="shared" si="0"/>
        <v>0</v>
      </c>
    </row>
    <row r="27" spans="1:6">
      <c r="A27" s="84"/>
      <c r="B27" s="177"/>
      <c r="C27" s="100"/>
      <c r="D27" s="46"/>
      <c r="E27" s="114"/>
      <c r="F27" s="134"/>
    </row>
    <row r="28" spans="1:6" ht="33" customHeight="1">
      <c r="A28" s="70" t="s">
        <v>80</v>
      </c>
      <c r="B28" s="181" t="s">
        <v>167</v>
      </c>
      <c r="C28" s="182"/>
      <c r="D28" s="183"/>
      <c r="E28" s="74"/>
      <c r="F28" s="709">
        <f>SUM(F16:F27)</f>
        <v>0</v>
      </c>
    </row>
    <row r="29" spans="1:6">
      <c r="A29" s="60"/>
      <c r="B29" s="22"/>
      <c r="C29" s="43"/>
      <c r="D29" s="44"/>
      <c r="E29" s="23"/>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F14"/>
  <sheetViews>
    <sheetView view="pageBreakPreview" zoomScaleNormal="100" zoomScaleSheetLayoutView="100" workbookViewId="0">
      <selection activeCell="J8" sqref="J8"/>
    </sheetView>
  </sheetViews>
  <sheetFormatPr defaultRowHeight="15"/>
  <cols>
    <col min="1" max="1" width="10.5703125" style="61" customWidth="1"/>
    <col min="2" max="2" width="44.7109375" customWidth="1"/>
    <col min="6" max="6" width="9.140625" style="326"/>
  </cols>
  <sheetData>
    <row r="1" spans="1:6" ht="30" customHeight="1">
      <c r="A1" s="105" t="s">
        <v>130</v>
      </c>
      <c r="B1" s="105" t="s">
        <v>131</v>
      </c>
      <c r="C1" s="105" t="s">
        <v>132</v>
      </c>
      <c r="D1" s="106" t="s">
        <v>133</v>
      </c>
      <c r="E1" s="107" t="s">
        <v>134</v>
      </c>
      <c r="F1" s="808" t="s">
        <v>135</v>
      </c>
    </row>
    <row r="2" spans="1:6" ht="24" customHeight="1">
      <c r="A2" s="70" t="s">
        <v>91</v>
      </c>
      <c r="B2" s="76" t="s">
        <v>99</v>
      </c>
      <c r="C2" s="72"/>
      <c r="D2" s="73"/>
      <c r="E2" s="74"/>
      <c r="F2" s="519"/>
    </row>
    <row r="3" spans="1:6" ht="9" customHeight="1">
      <c r="A3" s="60"/>
      <c r="B3" s="25"/>
      <c r="C3" s="45"/>
      <c r="D3" s="46"/>
      <c r="E3" s="26"/>
    </row>
    <row r="4" spans="1:6" ht="25.5">
      <c r="A4" s="60" t="s">
        <v>105</v>
      </c>
      <c r="B4" s="25" t="s">
        <v>103</v>
      </c>
      <c r="C4" s="45"/>
      <c r="D4" s="46"/>
      <c r="E4" s="26"/>
    </row>
    <row r="5" spans="1:6" ht="89.25">
      <c r="A5" s="60"/>
      <c r="B5" s="25" t="s">
        <v>2180</v>
      </c>
      <c r="C5" s="45"/>
      <c r="D5" s="46"/>
      <c r="E5" s="26"/>
    </row>
    <row r="6" spans="1:6" ht="38.25">
      <c r="A6" s="60"/>
      <c r="B6" s="25" t="s">
        <v>2179</v>
      </c>
      <c r="C6" s="45"/>
      <c r="D6" s="46"/>
      <c r="E6" s="26"/>
    </row>
    <row r="7" spans="1:6" ht="25.5">
      <c r="A7" s="60"/>
      <c r="B7" s="177" t="s">
        <v>2181</v>
      </c>
      <c r="C7" s="45"/>
      <c r="D7" s="46"/>
      <c r="E7" s="26"/>
    </row>
    <row r="8" spans="1:6">
      <c r="A8" s="60"/>
      <c r="B8" s="25"/>
      <c r="C8" s="45"/>
      <c r="D8" s="46"/>
      <c r="E8" s="26"/>
    </row>
    <row r="9" spans="1:6">
      <c r="A9" s="60"/>
      <c r="B9" s="25" t="s">
        <v>2182</v>
      </c>
      <c r="C9" s="45" t="s">
        <v>8</v>
      </c>
      <c r="D9" s="46">
        <v>66</v>
      </c>
      <c r="E9" s="26"/>
      <c r="F9" s="326">
        <f t="shared" ref="F9:F10" si="0">D9*E9</f>
        <v>0</v>
      </c>
    </row>
    <row r="10" spans="1:6">
      <c r="A10" s="60"/>
      <c r="B10" s="25" t="s">
        <v>78</v>
      </c>
      <c r="C10" s="45" t="s">
        <v>8</v>
      </c>
      <c r="D10" s="46">
        <v>66</v>
      </c>
      <c r="E10" s="26"/>
      <c r="F10" s="326">
        <f t="shared" si="0"/>
        <v>0</v>
      </c>
    </row>
    <row r="11" spans="1:6">
      <c r="A11" s="60"/>
      <c r="B11" s="25" t="s">
        <v>79</v>
      </c>
      <c r="C11" s="45" t="s">
        <v>8</v>
      </c>
      <c r="D11" s="46">
        <v>66</v>
      </c>
      <c r="E11" s="26"/>
      <c r="F11" s="326">
        <f>D11*E11</f>
        <v>0</v>
      </c>
    </row>
    <row r="12" spans="1:6">
      <c r="A12" s="84"/>
      <c r="B12" s="136"/>
      <c r="C12" s="101"/>
      <c r="D12" s="133"/>
      <c r="E12" s="114"/>
      <c r="F12" s="112"/>
    </row>
    <row r="13" spans="1:6" ht="25.5" customHeight="1">
      <c r="A13" s="70" t="s">
        <v>91</v>
      </c>
      <c r="B13" s="76" t="s">
        <v>168</v>
      </c>
      <c r="C13" s="72"/>
      <c r="D13" s="73"/>
      <c r="E13" s="74"/>
      <c r="F13" s="709">
        <f>SUM(F8:F12)</f>
        <v>0</v>
      </c>
    </row>
    <row r="14" spans="1:6">
      <c r="A14" s="60"/>
      <c r="B14" s="25"/>
      <c r="C14" s="45"/>
      <c r="D14" s="46"/>
      <c r="E14" s="26"/>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G26"/>
  <sheetViews>
    <sheetView view="pageBreakPreview" zoomScaleNormal="100" zoomScaleSheetLayoutView="100" workbookViewId="0">
      <selection activeCell="F26" sqref="F26"/>
    </sheetView>
  </sheetViews>
  <sheetFormatPr defaultRowHeight="15"/>
  <cols>
    <col min="1" max="1" width="10.5703125" style="61" customWidth="1"/>
    <col min="2" max="2" width="44.7109375" customWidth="1"/>
    <col min="6" max="6" width="9.140625" style="326"/>
  </cols>
  <sheetData>
    <row r="1" spans="1:7" ht="30" customHeight="1">
      <c r="A1" s="105" t="s">
        <v>130</v>
      </c>
      <c r="B1" s="105" t="s">
        <v>131</v>
      </c>
      <c r="C1" s="105" t="s">
        <v>132</v>
      </c>
      <c r="D1" s="106" t="s">
        <v>133</v>
      </c>
      <c r="E1" s="107" t="s">
        <v>134</v>
      </c>
      <c r="F1" s="808" t="s">
        <v>135</v>
      </c>
    </row>
    <row r="2" spans="1:7" ht="25.5" customHeight="1">
      <c r="A2" s="70" t="s">
        <v>157</v>
      </c>
      <c r="B2" s="76" t="s">
        <v>81</v>
      </c>
      <c r="C2" s="79"/>
      <c r="D2" s="80"/>
      <c r="E2" s="81"/>
      <c r="F2" s="519"/>
    </row>
    <row r="3" spans="1:7">
      <c r="A3" s="60"/>
      <c r="B3" s="25"/>
      <c r="C3" s="45"/>
      <c r="D3" s="46"/>
      <c r="E3" s="26"/>
    </row>
    <row r="4" spans="1:7" ht="25.5">
      <c r="A4" s="109" t="s">
        <v>105</v>
      </c>
      <c r="B4" s="25" t="s">
        <v>381</v>
      </c>
      <c r="C4" s="45"/>
      <c r="D4" s="46"/>
      <c r="E4" s="26"/>
    </row>
    <row r="5" spans="1:7">
      <c r="A5" s="60"/>
      <c r="B5" s="25" t="s">
        <v>82</v>
      </c>
      <c r="C5" s="45"/>
      <c r="D5" s="46"/>
      <c r="E5" s="26"/>
    </row>
    <row r="6" spans="1:7">
      <c r="A6" s="60"/>
      <c r="B6" s="25" t="s">
        <v>83</v>
      </c>
      <c r="C6" s="45"/>
      <c r="D6" s="46"/>
      <c r="E6" s="26"/>
    </row>
    <row r="7" spans="1:7">
      <c r="A7" s="60"/>
      <c r="B7" s="25" t="s">
        <v>84</v>
      </c>
      <c r="C7" s="45"/>
      <c r="D7" s="46"/>
      <c r="E7" s="26"/>
    </row>
    <row r="8" spans="1:7" ht="25.5">
      <c r="A8" s="60"/>
      <c r="B8" s="177" t="s">
        <v>85</v>
      </c>
      <c r="C8" s="45"/>
      <c r="D8" s="46"/>
      <c r="E8" s="26"/>
      <c r="G8" s="1055"/>
    </row>
    <row r="9" spans="1:7">
      <c r="A9" s="60"/>
      <c r="B9" s="177" t="s">
        <v>86</v>
      </c>
      <c r="C9" s="45"/>
      <c r="D9" s="46"/>
      <c r="E9" s="26"/>
    </row>
    <row r="10" spans="1:7">
      <c r="A10" s="60"/>
      <c r="B10" s="177" t="s">
        <v>87</v>
      </c>
      <c r="C10" s="45"/>
      <c r="D10" s="46"/>
      <c r="E10" s="26"/>
    </row>
    <row r="11" spans="1:7">
      <c r="A11" s="60"/>
      <c r="B11" s="177" t="s">
        <v>88</v>
      </c>
      <c r="C11" s="45" t="s">
        <v>8</v>
      </c>
      <c r="D11" s="46">
        <v>364</v>
      </c>
      <c r="E11" s="26"/>
      <c r="F11" s="326">
        <f>D11*E11</f>
        <v>0</v>
      </c>
    </row>
    <row r="12" spans="1:7">
      <c r="A12" s="60"/>
      <c r="B12" s="177" t="s">
        <v>89</v>
      </c>
      <c r="C12" s="45" t="s">
        <v>8</v>
      </c>
      <c r="D12" s="46">
        <v>36</v>
      </c>
      <c r="E12" s="26"/>
      <c r="F12" s="326">
        <f>D12*E12</f>
        <v>0</v>
      </c>
    </row>
    <row r="13" spans="1:7">
      <c r="A13" s="59"/>
      <c r="B13" s="591"/>
      <c r="C13" s="43"/>
      <c r="D13" s="44"/>
      <c r="E13" s="23"/>
    </row>
    <row r="14" spans="1:7" ht="39.75" customHeight="1">
      <c r="A14" s="109" t="s">
        <v>106</v>
      </c>
      <c r="B14" s="177" t="s">
        <v>328</v>
      </c>
      <c r="C14" s="45" t="s">
        <v>8</v>
      </c>
      <c r="D14" s="46">
        <v>124</v>
      </c>
      <c r="E14" s="26"/>
      <c r="F14" s="326">
        <f>D14*E14</f>
        <v>0</v>
      </c>
    </row>
    <row r="15" spans="1:7">
      <c r="A15" s="109"/>
      <c r="B15" s="177"/>
      <c r="C15" s="100"/>
      <c r="D15" s="46"/>
      <c r="E15" s="26"/>
    </row>
    <row r="16" spans="1:7" ht="25.5">
      <c r="A16" s="109" t="s">
        <v>107</v>
      </c>
      <c r="B16" s="177" t="s">
        <v>382</v>
      </c>
      <c r="C16" s="100"/>
      <c r="D16" s="46"/>
      <c r="E16" s="26"/>
    </row>
    <row r="17" spans="1:6">
      <c r="A17" s="109"/>
      <c r="B17" s="177" t="s">
        <v>82</v>
      </c>
      <c r="C17" s="100"/>
      <c r="D17" s="46"/>
      <c r="E17" s="26"/>
    </row>
    <row r="18" spans="1:6">
      <c r="A18" s="109"/>
      <c r="B18" s="177" t="s">
        <v>83</v>
      </c>
      <c r="C18" s="100"/>
      <c r="D18" s="46"/>
      <c r="E18" s="26"/>
    </row>
    <row r="19" spans="1:6">
      <c r="A19" s="109"/>
      <c r="B19" s="177" t="s">
        <v>84</v>
      </c>
      <c r="C19" s="100"/>
      <c r="D19" s="46"/>
      <c r="E19" s="26"/>
    </row>
    <row r="20" spans="1:6" ht="25.5">
      <c r="A20" s="109"/>
      <c r="B20" s="177" t="s">
        <v>85</v>
      </c>
      <c r="C20" s="100"/>
      <c r="D20" s="46"/>
      <c r="E20" s="26"/>
    </row>
    <row r="21" spans="1:6">
      <c r="A21" s="109"/>
      <c r="B21" s="238" t="s">
        <v>86</v>
      </c>
      <c r="C21" s="100"/>
      <c r="D21" s="46"/>
      <c r="E21" s="26"/>
    </row>
    <row r="22" spans="1:6">
      <c r="A22" s="109"/>
      <c r="B22" s="238" t="s">
        <v>87</v>
      </c>
      <c r="C22" s="100"/>
      <c r="D22" s="46"/>
      <c r="E22" s="26"/>
    </row>
    <row r="23" spans="1:6">
      <c r="A23" s="109"/>
      <c r="B23" s="238" t="s">
        <v>383</v>
      </c>
      <c r="C23" s="100" t="s">
        <v>8</v>
      </c>
      <c r="D23" s="46">
        <v>9</v>
      </c>
      <c r="E23" s="26"/>
      <c r="F23" s="326">
        <f>D23*E23</f>
        <v>0</v>
      </c>
    </row>
    <row r="24" spans="1:6">
      <c r="A24" s="109"/>
      <c r="B24" s="238"/>
      <c r="C24" s="100"/>
      <c r="D24" s="46"/>
      <c r="E24" s="26"/>
    </row>
    <row r="25" spans="1:6">
      <c r="A25" s="119"/>
      <c r="B25" s="147"/>
      <c r="C25" s="121"/>
      <c r="D25" s="122"/>
      <c r="E25" s="123"/>
      <c r="F25" s="112"/>
    </row>
    <row r="26" spans="1:6" ht="22.5" customHeight="1">
      <c r="A26" s="70" t="s">
        <v>157</v>
      </c>
      <c r="B26" s="76" t="s">
        <v>90</v>
      </c>
      <c r="C26" s="72"/>
      <c r="D26" s="73"/>
      <c r="E26" s="74"/>
      <c r="F26" s="709">
        <f>SUM(F11:F25)</f>
        <v>0</v>
      </c>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PROJEKT&amp;11 &amp;R&amp;P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F28"/>
  <sheetViews>
    <sheetView view="pageBreakPreview" zoomScale="130" zoomScaleNormal="100" zoomScaleSheetLayoutView="130" workbookViewId="0">
      <selection activeCell="B19" sqref="B19"/>
    </sheetView>
  </sheetViews>
  <sheetFormatPr defaultRowHeight="15"/>
  <cols>
    <col min="1" max="1" width="10.5703125" style="61" customWidth="1"/>
    <col min="2" max="2" width="44.7109375" customWidth="1"/>
    <col min="6" max="6" width="9.140625" style="326"/>
  </cols>
  <sheetData>
    <row r="1" spans="1:6" ht="30" customHeight="1">
      <c r="A1" s="105" t="s">
        <v>130</v>
      </c>
      <c r="B1" s="105" t="s">
        <v>131</v>
      </c>
      <c r="C1" s="105" t="s">
        <v>132</v>
      </c>
      <c r="D1" s="106" t="s">
        <v>133</v>
      </c>
      <c r="E1" s="107" t="s">
        <v>134</v>
      </c>
      <c r="F1" s="808" t="s">
        <v>135</v>
      </c>
    </row>
    <row r="2" spans="1:6" ht="33" customHeight="1">
      <c r="A2" s="70" t="s">
        <v>158</v>
      </c>
      <c r="B2" s="76" t="s">
        <v>92</v>
      </c>
      <c r="C2" s="79"/>
      <c r="D2" s="80"/>
      <c r="E2" s="81"/>
      <c r="F2" s="519"/>
    </row>
    <row r="3" spans="1:6">
      <c r="A3" s="59"/>
      <c r="B3" s="22"/>
      <c r="C3" s="45"/>
      <c r="D3" s="46"/>
      <c r="E3" s="26"/>
    </row>
    <row r="4" spans="1:6">
      <c r="A4" s="60" t="s">
        <v>105</v>
      </c>
      <c r="B4" s="25" t="s">
        <v>93</v>
      </c>
      <c r="C4" s="45"/>
      <c r="D4" s="46"/>
      <c r="E4" s="26"/>
    </row>
    <row r="5" spans="1:6" ht="51">
      <c r="A5" s="60"/>
      <c r="B5" s="177" t="s">
        <v>2183</v>
      </c>
      <c r="C5" s="45"/>
      <c r="D5" s="46"/>
      <c r="E5" s="26"/>
    </row>
    <row r="6" spans="1:6">
      <c r="A6" s="60"/>
      <c r="B6" s="25" t="s">
        <v>104</v>
      </c>
      <c r="C6" s="45"/>
      <c r="D6" s="46"/>
      <c r="E6" s="26"/>
    </row>
    <row r="7" spans="1:6" ht="38.25">
      <c r="A7" s="60"/>
      <c r="B7" s="213" t="s">
        <v>477</v>
      </c>
      <c r="C7" s="45"/>
      <c r="D7" s="46"/>
      <c r="E7" s="26"/>
    </row>
    <row r="8" spans="1:6">
      <c r="A8" s="60"/>
      <c r="B8" s="299" t="s">
        <v>475</v>
      </c>
      <c r="C8" s="303"/>
      <c r="D8" s="46"/>
      <c r="E8" s="26"/>
    </row>
    <row r="9" spans="1:6">
      <c r="A9" s="60"/>
      <c r="B9" s="299" t="s">
        <v>86</v>
      </c>
      <c r="C9" s="45"/>
      <c r="D9" s="46"/>
      <c r="E9" s="26"/>
    </row>
    <row r="10" spans="1:6">
      <c r="A10" s="60"/>
      <c r="B10" s="25" t="s">
        <v>87</v>
      </c>
      <c r="C10" s="45"/>
      <c r="D10" s="46"/>
      <c r="E10" s="26"/>
    </row>
    <row r="11" spans="1:6" ht="25.5">
      <c r="A11" s="60"/>
      <c r="B11" s="25" t="s">
        <v>476</v>
      </c>
      <c r="C11" s="45"/>
      <c r="D11" s="46"/>
      <c r="E11" s="26"/>
    </row>
    <row r="12" spans="1:6">
      <c r="A12" s="59"/>
      <c r="B12" s="25" t="s">
        <v>94</v>
      </c>
      <c r="C12" s="45" t="s">
        <v>8</v>
      </c>
      <c r="D12" s="46">
        <v>221</v>
      </c>
      <c r="E12" s="26"/>
      <c r="F12" s="326">
        <f>D12*E12</f>
        <v>0</v>
      </c>
    </row>
    <row r="13" spans="1:6">
      <c r="A13" s="59"/>
      <c r="B13" s="22"/>
      <c r="C13" s="45"/>
      <c r="D13" s="46"/>
      <c r="E13" s="26"/>
    </row>
    <row r="14" spans="1:6">
      <c r="A14" s="60" t="s">
        <v>106</v>
      </c>
      <c r="B14" s="25" t="s">
        <v>93</v>
      </c>
      <c r="C14" s="45"/>
      <c r="D14" s="46"/>
      <c r="E14" s="26"/>
    </row>
    <row r="15" spans="1:6" ht="63.75">
      <c r="A15" s="60"/>
      <c r="B15" s="177" t="s">
        <v>2184</v>
      </c>
      <c r="C15" s="45"/>
      <c r="D15" s="46"/>
      <c r="E15" s="26"/>
    </row>
    <row r="16" spans="1:6">
      <c r="A16" s="60"/>
      <c r="B16" s="299" t="s">
        <v>480</v>
      </c>
      <c r="C16" s="303"/>
      <c r="D16" s="46"/>
      <c r="E16" s="26"/>
    </row>
    <row r="17" spans="1:6">
      <c r="A17" s="60"/>
      <c r="B17" s="25" t="s">
        <v>104</v>
      </c>
      <c r="C17" s="45"/>
      <c r="D17" s="46"/>
      <c r="E17" s="26"/>
    </row>
    <row r="18" spans="1:6" ht="25.5">
      <c r="A18" s="60"/>
      <c r="B18" s="299" t="s">
        <v>478</v>
      </c>
      <c r="C18" s="303"/>
      <c r="D18" s="46"/>
      <c r="E18" s="26"/>
    </row>
    <row r="19" spans="1:6" ht="25.5">
      <c r="A19" s="60"/>
      <c r="B19" s="299" t="s">
        <v>479</v>
      </c>
      <c r="C19" s="45"/>
      <c r="D19" s="46"/>
      <c r="E19" s="26"/>
    </row>
    <row r="20" spans="1:6">
      <c r="A20" s="60"/>
      <c r="B20" s="299" t="s">
        <v>482</v>
      </c>
      <c r="C20" s="303"/>
      <c r="D20" s="46"/>
      <c r="E20" s="26"/>
    </row>
    <row r="21" spans="1:6">
      <c r="A21" s="60"/>
      <c r="B21" s="299" t="s">
        <v>481</v>
      </c>
      <c r="C21" s="303"/>
      <c r="D21" s="46"/>
      <c r="E21" s="26"/>
    </row>
    <row r="22" spans="1:6">
      <c r="A22" s="60"/>
      <c r="B22" s="25" t="s">
        <v>86</v>
      </c>
      <c r="C22" s="45"/>
      <c r="D22" s="46"/>
      <c r="E22" s="26"/>
    </row>
    <row r="23" spans="1:6">
      <c r="A23" s="60"/>
      <c r="B23" s="25" t="s">
        <v>87</v>
      </c>
      <c r="C23" s="45"/>
      <c r="D23" s="46"/>
      <c r="E23" s="26"/>
    </row>
    <row r="24" spans="1:6">
      <c r="A24" s="59"/>
      <c r="B24" s="25" t="s">
        <v>94</v>
      </c>
      <c r="C24" s="45" t="s">
        <v>8</v>
      </c>
      <c r="D24" s="46">
        <v>326</v>
      </c>
      <c r="E24" s="26"/>
      <c r="F24" s="326">
        <f>D24*E24</f>
        <v>0</v>
      </c>
    </row>
    <row r="25" spans="1:6">
      <c r="A25" s="59"/>
      <c r="B25" s="22"/>
      <c r="C25" s="45"/>
      <c r="D25" s="46"/>
      <c r="E25" s="26"/>
    </row>
    <row r="26" spans="1:6">
      <c r="A26" s="119"/>
      <c r="B26" s="147"/>
      <c r="C26" s="101"/>
      <c r="D26" s="133"/>
      <c r="E26" s="114"/>
      <c r="F26" s="112"/>
    </row>
    <row r="27" spans="1:6" ht="30" customHeight="1">
      <c r="A27" s="70" t="s">
        <v>158</v>
      </c>
      <c r="B27" s="76" t="s">
        <v>95</v>
      </c>
      <c r="C27" s="79"/>
      <c r="D27" s="80"/>
      <c r="E27" s="81"/>
      <c r="F27" s="479">
        <f>SUM(F12:F26)</f>
        <v>0</v>
      </c>
    </row>
    <row r="28" spans="1:6">
      <c r="A28" s="59"/>
      <c r="B28" s="22"/>
      <c r="C28" s="45"/>
      <c r="D28" s="46"/>
      <c r="E28" s="26"/>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J27"/>
  <sheetViews>
    <sheetView view="pageBreakPreview" zoomScaleNormal="100" zoomScaleSheetLayoutView="100" workbookViewId="0">
      <selection activeCell="B23" sqref="B23"/>
    </sheetView>
  </sheetViews>
  <sheetFormatPr defaultRowHeight="15"/>
  <cols>
    <col min="1" max="1" width="10.5703125" customWidth="1"/>
    <col min="2" max="2" width="44.7109375" customWidth="1"/>
    <col min="7" max="7" width="51.7109375" customWidth="1"/>
  </cols>
  <sheetData>
    <row r="1" spans="1:10" ht="30" customHeight="1">
      <c r="A1" s="105" t="s">
        <v>130</v>
      </c>
      <c r="B1" s="105" t="s">
        <v>131</v>
      </c>
      <c r="C1" s="105" t="s">
        <v>132</v>
      </c>
      <c r="D1" s="106" t="s">
        <v>133</v>
      </c>
      <c r="E1" s="107" t="s">
        <v>134</v>
      </c>
      <c r="F1" s="107" t="s">
        <v>135</v>
      </c>
      <c r="G1" s="87"/>
      <c r="H1" s="87"/>
      <c r="I1" s="87"/>
      <c r="J1" s="87"/>
    </row>
    <row r="2" spans="1:10" ht="30.75" customHeight="1">
      <c r="A2" s="108" t="s">
        <v>625</v>
      </c>
      <c r="B2" s="170" t="s">
        <v>170</v>
      </c>
      <c r="C2" s="167"/>
      <c r="D2" s="168"/>
      <c r="E2" s="168"/>
      <c r="F2" s="169"/>
      <c r="G2" s="87"/>
      <c r="H2" s="87"/>
      <c r="I2" s="87"/>
      <c r="J2" s="87"/>
    </row>
    <row r="3" spans="1:10" ht="9.75" customHeight="1">
      <c r="A3" s="172"/>
      <c r="B3" s="173"/>
      <c r="C3" s="174"/>
      <c r="D3" s="175"/>
      <c r="E3" s="175"/>
      <c r="F3" s="87"/>
      <c r="G3" s="87"/>
      <c r="H3" s="87"/>
      <c r="I3" s="87"/>
      <c r="J3" s="87"/>
    </row>
    <row r="4" spans="1:10" ht="22.5" customHeight="1">
      <c r="A4" s="1284" t="s">
        <v>169</v>
      </c>
      <c r="B4" s="1287" t="s">
        <v>2185</v>
      </c>
      <c r="C4" s="1291" t="s">
        <v>4</v>
      </c>
      <c r="D4" s="1282">
        <v>3</v>
      </c>
      <c r="E4" s="1276"/>
      <c r="F4" s="1277">
        <f>D4*E4</f>
        <v>0</v>
      </c>
      <c r="G4" s="88"/>
      <c r="H4" s="88"/>
      <c r="I4" s="88"/>
    </row>
    <row r="5" spans="1:10" ht="35.25" customHeight="1">
      <c r="A5" s="1285"/>
      <c r="B5" s="1288"/>
      <c r="C5" s="1291"/>
      <c r="D5" s="1286"/>
      <c r="E5" s="1276"/>
      <c r="F5" s="1277"/>
      <c r="G5" s="1061"/>
      <c r="H5" s="88"/>
      <c r="I5" s="88"/>
    </row>
    <row r="6" spans="1:10">
      <c r="A6" s="244"/>
      <c r="B6" s="246"/>
      <c r="C6" s="100"/>
      <c r="D6" s="245"/>
      <c r="E6" s="239"/>
      <c r="F6" s="560"/>
      <c r="G6" s="88"/>
      <c r="H6" s="88"/>
      <c r="I6" s="88"/>
    </row>
    <row r="7" spans="1:10" ht="15" customHeight="1">
      <c r="A7" s="1280" t="s">
        <v>106</v>
      </c>
      <c r="B7" s="1289" t="s">
        <v>136</v>
      </c>
      <c r="C7" s="1282" t="s">
        <v>4</v>
      </c>
      <c r="D7" s="1282">
        <v>1</v>
      </c>
      <c r="E7" s="1278"/>
      <c r="F7" s="1279">
        <f>D7*E7</f>
        <v>0</v>
      </c>
      <c r="G7" s="89"/>
      <c r="H7" s="89"/>
      <c r="I7" s="89"/>
    </row>
    <row r="8" spans="1:10" ht="42.75" customHeight="1">
      <c r="A8" s="1281"/>
      <c r="B8" s="1290"/>
      <c r="C8" s="1282"/>
      <c r="D8" s="1283"/>
      <c r="E8" s="1278"/>
      <c r="F8" s="1279"/>
      <c r="G8" s="89"/>
      <c r="H8" s="89"/>
      <c r="I8" s="89"/>
    </row>
    <row r="9" spans="1:10">
      <c r="A9" s="241"/>
      <c r="B9" s="246"/>
      <c r="C9" s="242"/>
      <c r="D9" s="243"/>
      <c r="E9" s="240"/>
      <c r="F9" s="861"/>
      <c r="G9" s="89"/>
      <c r="H9" s="89"/>
      <c r="I9" s="89"/>
    </row>
    <row r="10" spans="1:10" ht="63.75">
      <c r="A10" s="289" t="s">
        <v>107</v>
      </c>
      <c r="B10" s="177" t="s">
        <v>2186</v>
      </c>
      <c r="C10" s="242" t="s">
        <v>4</v>
      </c>
      <c r="D10" s="209">
        <v>1</v>
      </c>
      <c r="E10" s="208"/>
      <c r="F10" s="861">
        <f>D10*E10</f>
        <v>0</v>
      </c>
      <c r="G10" s="89"/>
      <c r="H10" s="89"/>
      <c r="I10" s="89"/>
    </row>
    <row r="11" spans="1:10">
      <c r="A11" s="289"/>
      <c r="B11" s="177"/>
      <c r="C11" s="307"/>
      <c r="D11" s="308"/>
      <c r="E11" s="306"/>
      <c r="F11" s="306"/>
      <c r="G11" s="89"/>
      <c r="H11" s="89"/>
      <c r="I11" s="89"/>
    </row>
    <row r="12" spans="1:10" ht="19.5" customHeight="1">
      <c r="A12" s="289" t="s">
        <v>108</v>
      </c>
      <c r="B12" s="177" t="s">
        <v>485</v>
      </c>
      <c r="C12" s="307"/>
      <c r="D12" s="308"/>
      <c r="E12" s="306"/>
      <c r="F12" s="306"/>
      <c r="G12" s="89"/>
      <c r="H12" s="89"/>
      <c r="I12" s="89"/>
    </row>
    <row r="13" spans="1:10" ht="25.5">
      <c r="A13" s="289"/>
      <c r="B13" s="177" t="s">
        <v>486</v>
      </c>
      <c r="C13" s="307"/>
      <c r="D13" s="308"/>
      <c r="E13" s="306"/>
      <c r="F13" s="306"/>
      <c r="G13" s="89"/>
      <c r="H13" s="89"/>
      <c r="I13" s="89"/>
    </row>
    <row r="14" spans="1:10" ht="114.75">
      <c r="A14" s="289"/>
      <c r="B14" s="177" t="s">
        <v>487</v>
      </c>
      <c r="C14" s="307"/>
      <c r="D14" s="308"/>
      <c r="E14" s="306"/>
      <c r="F14" s="306"/>
      <c r="G14" s="89"/>
      <c r="H14" s="89"/>
      <c r="I14" s="89"/>
    </row>
    <row r="15" spans="1:10" ht="89.25">
      <c r="A15" s="289"/>
      <c r="B15" s="177" t="s">
        <v>491</v>
      </c>
      <c r="C15" s="310"/>
      <c r="D15" s="311"/>
      <c r="E15" s="309"/>
      <c r="F15" s="309"/>
      <c r="G15" s="89"/>
      <c r="H15" s="89"/>
      <c r="I15" s="89"/>
    </row>
    <row r="16" spans="1:10" ht="127.5">
      <c r="A16" s="289"/>
      <c r="B16" s="177" t="s">
        <v>492</v>
      </c>
      <c r="C16" s="310"/>
      <c r="D16" s="311"/>
      <c r="E16" s="309"/>
      <c r="F16" s="309"/>
      <c r="G16" s="89"/>
      <c r="H16" s="89"/>
      <c r="I16" s="89"/>
    </row>
    <row r="17" spans="1:9">
      <c r="A17" s="289"/>
      <c r="B17" s="177"/>
      <c r="C17" s="310"/>
      <c r="D17" s="311"/>
      <c r="E17" s="309"/>
      <c r="F17" s="309"/>
      <c r="G17" s="89"/>
      <c r="H17" s="89"/>
      <c r="I17" s="89"/>
    </row>
    <row r="18" spans="1:9" ht="30" customHeight="1">
      <c r="A18" s="105" t="s">
        <v>130</v>
      </c>
      <c r="B18" s="105" t="s">
        <v>131</v>
      </c>
      <c r="C18" s="105" t="s">
        <v>132</v>
      </c>
      <c r="D18" s="106" t="s">
        <v>133</v>
      </c>
      <c r="E18" s="107" t="s">
        <v>134</v>
      </c>
      <c r="F18" s="107" t="s">
        <v>135</v>
      </c>
      <c r="G18" s="89"/>
      <c r="H18" s="89"/>
      <c r="I18" s="89"/>
    </row>
    <row r="19" spans="1:9">
      <c r="A19" s="289"/>
      <c r="B19" s="177"/>
      <c r="C19" s="310"/>
      <c r="D19" s="311"/>
      <c r="E19" s="309"/>
      <c r="F19" s="309"/>
      <c r="G19" s="89"/>
      <c r="H19" s="89"/>
      <c r="I19" s="89"/>
    </row>
    <row r="20" spans="1:9" ht="89.25">
      <c r="A20" s="289"/>
      <c r="B20" s="177" t="s">
        <v>493</v>
      </c>
      <c r="C20" s="307"/>
      <c r="D20" s="308"/>
      <c r="E20" s="306"/>
      <c r="F20" s="306"/>
      <c r="G20" s="89"/>
      <c r="H20" s="89"/>
      <c r="I20" s="89"/>
    </row>
    <row r="21" spans="1:9" ht="157.5" customHeight="1">
      <c r="A21" s="289"/>
      <c r="B21" s="282" t="s">
        <v>2187</v>
      </c>
      <c r="C21" s="307"/>
      <c r="D21" s="308"/>
      <c r="E21" s="306"/>
      <c r="F21" s="306"/>
      <c r="G21" s="1060"/>
      <c r="H21" s="89"/>
      <c r="I21" s="89"/>
    </row>
    <row r="22" spans="1:9" ht="114.75">
      <c r="A22" s="289"/>
      <c r="B22" s="177" t="s">
        <v>488</v>
      </c>
      <c r="C22" s="307"/>
      <c r="D22" s="308"/>
      <c r="E22" s="306"/>
      <c r="F22" s="306"/>
      <c r="G22" s="89"/>
      <c r="H22" s="89"/>
      <c r="I22" s="89"/>
    </row>
    <row r="23" spans="1:9" ht="114.75">
      <c r="A23" s="289"/>
      <c r="B23" s="177" t="s">
        <v>490</v>
      </c>
      <c r="C23" s="307"/>
      <c r="D23" s="308"/>
      <c r="E23" s="306"/>
      <c r="F23" s="306"/>
      <c r="G23" s="89"/>
      <c r="H23" s="89"/>
      <c r="I23" s="89"/>
    </row>
    <row r="24" spans="1:9">
      <c r="A24" s="289"/>
      <c r="B24" s="177" t="s">
        <v>489</v>
      </c>
      <c r="C24" s="307" t="s">
        <v>4</v>
      </c>
      <c r="D24" s="308">
        <v>4</v>
      </c>
      <c r="E24" s="306"/>
      <c r="F24" s="306">
        <f>D24*E24</f>
        <v>0</v>
      </c>
      <c r="G24" s="89"/>
      <c r="H24" s="89"/>
      <c r="I24" s="89"/>
    </row>
    <row r="25" spans="1:9">
      <c r="A25" s="289"/>
      <c r="B25" s="177"/>
      <c r="C25" s="307"/>
      <c r="D25" s="308"/>
      <c r="E25" s="306"/>
      <c r="F25" s="306"/>
      <c r="G25" s="89"/>
      <c r="H25" s="89"/>
      <c r="I25" s="89"/>
    </row>
    <row r="26" spans="1:9">
      <c r="A26" s="134"/>
      <c r="B26" s="134"/>
      <c r="C26" s="134"/>
      <c r="D26" s="134"/>
      <c r="E26" s="134"/>
      <c r="F26" s="134"/>
    </row>
    <row r="27" spans="1:9" ht="30" customHeight="1">
      <c r="A27" s="70" t="s">
        <v>625</v>
      </c>
      <c r="B27" s="76" t="s">
        <v>172</v>
      </c>
      <c r="C27" s="72"/>
      <c r="D27" s="73"/>
      <c r="E27" s="74"/>
      <c r="F27" s="479">
        <f>SUM(F5:F26)</f>
        <v>0</v>
      </c>
    </row>
  </sheetData>
  <mergeCells count="12">
    <mergeCell ref="E4:E5"/>
    <mergeCell ref="F4:F5"/>
    <mergeCell ref="E7:E8"/>
    <mergeCell ref="F7:F8"/>
    <mergeCell ref="A7:A8"/>
    <mergeCell ref="D7:D8"/>
    <mergeCell ref="A4:A5"/>
    <mergeCell ref="D4:D5"/>
    <mergeCell ref="B4:B5"/>
    <mergeCell ref="B7:B8"/>
    <mergeCell ref="C4:C5"/>
    <mergeCell ref="C7:C8"/>
  </mergeCells>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PROJEKT&amp;11 &amp;R&amp;P</oddHeader>
  </headerFooter>
  <rowBreaks count="1" manualBreakCount="1">
    <brk id="1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66"/>
  <sheetViews>
    <sheetView tabSelected="1" view="pageBreakPreview" zoomScaleNormal="100" zoomScaleSheetLayoutView="100" workbookViewId="0">
      <selection activeCell="B4" sqref="B4"/>
    </sheetView>
  </sheetViews>
  <sheetFormatPr defaultRowHeight="15"/>
  <cols>
    <col min="1" max="1" width="10.7109375" customWidth="1"/>
    <col min="2" max="2" width="44.7109375" customWidth="1"/>
    <col min="3" max="3" width="7.42578125" customWidth="1"/>
    <col min="4" max="4" width="8.7109375" customWidth="1"/>
    <col min="5" max="5" width="9.7109375" customWidth="1"/>
  </cols>
  <sheetData>
    <row r="1" spans="1:10" ht="30" customHeight="1">
      <c r="A1" s="105" t="s">
        <v>162</v>
      </c>
      <c r="B1" s="105" t="s">
        <v>131</v>
      </c>
      <c r="C1" s="105" t="s">
        <v>132</v>
      </c>
      <c r="D1" s="106" t="s">
        <v>133</v>
      </c>
      <c r="E1" s="107" t="s">
        <v>134</v>
      </c>
      <c r="F1" s="107" t="s">
        <v>135</v>
      </c>
    </row>
    <row r="2" spans="1:10" ht="30" customHeight="1">
      <c r="A2" s="1115" t="s">
        <v>161</v>
      </c>
      <c r="B2" s="1116" t="s">
        <v>16</v>
      </c>
      <c r="C2" s="1117"/>
      <c r="D2" s="1117"/>
      <c r="E2" s="1117"/>
      <c r="F2" s="1117"/>
      <c r="G2" s="93"/>
      <c r="H2" s="93"/>
      <c r="I2" s="93"/>
      <c r="J2" s="93"/>
    </row>
    <row r="3" spans="1:10" ht="102">
      <c r="A3" s="1114" t="s">
        <v>105</v>
      </c>
      <c r="B3" s="177" t="s">
        <v>541</v>
      </c>
      <c r="C3" s="195"/>
      <c r="D3" s="195"/>
      <c r="E3" s="195"/>
      <c r="F3" s="195"/>
    </row>
    <row r="4" spans="1:10" ht="114.75">
      <c r="A4" s="1114" t="s">
        <v>106</v>
      </c>
      <c r="B4" s="1202" t="s">
        <v>2387</v>
      </c>
      <c r="C4" s="195"/>
      <c r="D4" s="195"/>
      <c r="E4" s="195"/>
      <c r="F4" s="195"/>
    </row>
    <row r="5" spans="1:10" ht="140.25">
      <c r="A5" s="1114" t="s">
        <v>107</v>
      </c>
      <c r="B5" s="177" t="s">
        <v>517</v>
      </c>
      <c r="C5" s="195"/>
      <c r="D5" s="195"/>
      <c r="E5" s="195"/>
      <c r="F5" s="195"/>
    </row>
    <row r="6" spans="1:10" ht="38.25">
      <c r="A6" s="1114" t="s">
        <v>108</v>
      </c>
      <c r="B6" s="282" t="s">
        <v>2069</v>
      </c>
      <c r="C6" s="195"/>
      <c r="D6" s="195"/>
      <c r="E6" s="195"/>
      <c r="F6" s="195"/>
    </row>
    <row r="7" spans="1:10" ht="127.5">
      <c r="A7" s="1114" t="s">
        <v>109</v>
      </c>
      <c r="B7" s="177" t="s">
        <v>2144</v>
      </c>
      <c r="C7" s="195"/>
      <c r="D7" s="195"/>
      <c r="E7" s="195"/>
      <c r="F7" s="195"/>
    </row>
    <row r="8" spans="1:10" ht="38.25">
      <c r="A8" s="1114" t="s">
        <v>110</v>
      </c>
      <c r="B8" s="177" t="s">
        <v>518</v>
      </c>
      <c r="C8" s="195"/>
      <c r="D8" s="195"/>
      <c r="E8" s="195"/>
      <c r="F8" s="195"/>
    </row>
    <row r="9" spans="1:10" ht="38.25">
      <c r="A9" s="1114" t="s">
        <v>111</v>
      </c>
      <c r="B9" s="177" t="s">
        <v>538</v>
      </c>
      <c r="C9" s="195"/>
      <c r="D9" s="195"/>
      <c r="E9" s="195"/>
      <c r="F9" s="195"/>
    </row>
    <row r="10" spans="1:10" ht="63.75">
      <c r="A10" s="1114" t="s">
        <v>112</v>
      </c>
      <c r="B10" s="177" t="s">
        <v>519</v>
      </c>
      <c r="C10" s="195"/>
      <c r="D10" s="195"/>
      <c r="E10" s="195"/>
      <c r="F10" s="195"/>
    </row>
    <row r="11" spans="1:10" ht="25.5">
      <c r="A11" s="1114" t="s">
        <v>113</v>
      </c>
      <c r="B11" s="177" t="s">
        <v>520</v>
      </c>
      <c r="C11" s="195"/>
      <c r="D11" s="195"/>
      <c r="E11" s="195"/>
      <c r="F11" s="195"/>
    </row>
    <row r="12" spans="1:10" ht="38.25">
      <c r="A12" s="1114" t="s">
        <v>114</v>
      </c>
      <c r="B12" s="177" t="s">
        <v>521</v>
      </c>
      <c r="C12" s="195"/>
      <c r="D12" s="195"/>
      <c r="E12" s="195"/>
      <c r="F12" s="195"/>
    </row>
    <row r="13" spans="1:10" ht="191.25">
      <c r="A13" s="1114" t="s">
        <v>115</v>
      </c>
      <c r="B13" s="177" t="s">
        <v>522</v>
      </c>
      <c r="C13" s="195"/>
      <c r="D13" s="195"/>
      <c r="E13" s="195"/>
      <c r="F13" s="195"/>
    </row>
    <row r="14" spans="1:10" ht="76.5">
      <c r="A14" s="1114" t="s">
        <v>116</v>
      </c>
      <c r="B14" s="177" t="s">
        <v>523</v>
      </c>
      <c r="C14" s="195"/>
      <c r="D14" s="195"/>
      <c r="E14" s="195"/>
      <c r="F14" s="195"/>
    </row>
    <row r="15" spans="1:10" ht="114.75">
      <c r="A15" s="1114" t="s">
        <v>117</v>
      </c>
      <c r="B15" s="177" t="s">
        <v>539</v>
      </c>
      <c r="C15" s="195"/>
      <c r="D15" s="195"/>
      <c r="E15" s="195"/>
      <c r="F15" s="195"/>
    </row>
    <row r="16" spans="1:10" ht="127.5">
      <c r="A16" s="1114" t="s">
        <v>118</v>
      </c>
      <c r="B16" s="177" t="s">
        <v>524</v>
      </c>
      <c r="C16" s="195"/>
      <c r="D16" s="195"/>
      <c r="E16" s="195"/>
      <c r="F16" s="195"/>
    </row>
    <row r="17" spans="1:6" ht="89.25">
      <c r="A17" s="1114" t="s">
        <v>119</v>
      </c>
      <c r="B17" s="177" t="s">
        <v>525</v>
      </c>
      <c r="C17" s="195"/>
      <c r="D17" s="195"/>
      <c r="E17" s="195"/>
      <c r="F17" s="195"/>
    </row>
    <row r="18" spans="1:6" ht="51">
      <c r="A18" s="1114" t="s">
        <v>417</v>
      </c>
      <c r="B18" s="282" t="s">
        <v>2070</v>
      </c>
      <c r="C18" s="195"/>
      <c r="D18" s="195"/>
      <c r="E18" s="195"/>
      <c r="F18" s="195"/>
    </row>
    <row r="19" spans="1:6" ht="89.25">
      <c r="A19" s="1114" t="s">
        <v>423</v>
      </c>
      <c r="B19" s="282" t="s">
        <v>2068</v>
      </c>
      <c r="C19" s="195"/>
      <c r="D19" s="195"/>
      <c r="E19" s="195"/>
      <c r="F19" s="195"/>
    </row>
    <row r="20" spans="1:6" ht="89.25">
      <c r="A20" s="1114" t="s">
        <v>434</v>
      </c>
      <c r="B20" s="177" t="s">
        <v>526</v>
      </c>
      <c r="C20" s="195"/>
      <c r="D20" s="195"/>
      <c r="E20" s="195"/>
      <c r="F20" s="195"/>
    </row>
    <row r="21" spans="1:6" ht="89.25">
      <c r="A21" s="1114" t="s">
        <v>534</v>
      </c>
      <c r="B21" s="177" t="s">
        <v>527</v>
      </c>
      <c r="C21" s="195"/>
      <c r="D21" s="195"/>
      <c r="E21" s="195"/>
      <c r="F21" s="195"/>
    </row>
    <row r="22" spans="1:6" ht="63.75">
      <c r="A22" s="1114" t="s">
        <v>533</v>
      </c>
      <c r="B22" s="177" t="s">
        <v>528</v>
      </c>
      <c r="C22" s="195"/>
      <c r="D22" s="195"/>
      <c r="E22" s="195"/>
      <c r="F22" s="195"/>
    </row>
    <row r="23" spans="1:6" ht="81" customHeight="1">
      <c r="A23" s="1114" t="s">
        <v>532</v>
      </c>
      <c r="B23" s="177" t="s">
        <v>529</v>
      </c>
      <c r="C23" s="195"/>
      <c r="D23" s="195"/>
      <c r="E23" s="195"/>
      <c r="F23" s="195"/>
    </row>
    <row r="24" spans="1:6" ht="38.25">
      <c r="A24" s="1114" t="s">
        <v>531</v>
      </c>
      <c r="B24" s="177" t="s">
        <v>530</v>
      </c>
      <c r="C24" s="195"/>
      <c r="D24" s="195"/>
      <c r="E24" s="195"/>
      <c r="F24" s="195"/>
    </row>
    <row r="25" spans="1:6" ht="25.5">
      <c r="A25" s="1114" t="s">
        <v>535</v>
      </c>
      <c r="B25" s="177" t="s">
        <v>540</v>
      </c>
      <c r="C25" s="195"/>
      <c r="D25" s="195"/>
      <c r="E25" s="195"/>
      <c r="F25" s="195"/>
    </row>
    <row r="26" spans="1:6" ht="25.5">
      <c r="A26" s="1114"/>
      <c r="B26" s="1080" t="s">
        <v>2072</v>
      </c>
      <c r="C26" s="195"/>
      <c r="D26" s="195"/>
      <c r="E26" s="195"/>
      <c r="F26" s="195"/>
    </row>
    <row r="27" spans="1:6" ht="25.5">
      <c r="A27" s="1114"/>
      <c r="B27" s="1080" t="s">
        <v>2073</v>
      </c>
      <c r="C27" s="195"/>
      <c r="D27" s="195"/>
      <c r="E27" s="195"/>
      <c r="F27" s="195"/>
    </row>
    <row r="28" spans="1:6">
      <c r="A28" s="1114"/>
      <c r="B28" s="177" t="s">
        <v>500</v>
      </c>
      <c r="C28" s="195"/>
      <c r="D28" s="195"/>
      <c r="E28" s="195"/>
      <c r="F28" s="195"/>
    </row>
    <row r="29" spans="1:6" ht="51">
      <c r="A29" s="1114"/>
      <c r="B29" s="1081" t="s">
        <v>2075</v>
      </c>
      <c r="C29" s="195"/>
      <c r="D29" s="195"/>
      <c r="E29" s="195"/>
      <c r="F29" s="195"/>
    </row>
    <row r="30" spans="1:6" ht="25.5">
      <c r="A30" s="1114"/>
      <c r="B30" s="177" t="s">
        <v>501</v>
      </c>
      <c r="C30" s="195"/>
      <c r="D30" s="195"/>
      <c r="E30" s="195"/>
      <c r="F30" s="195"/>
    </row>
    <row r="31" spans="1:6" ht="25.5">
      <c r="A31" s="1114"/>
      <c r="B31" s="177" t="s">
        <v>502</v>
      </c>
      <c r="C31" s="195"/>
      <c r="D31" s="195"/>
      <c r="E31" s="195"/>
      <c r="F31" s="195"/>
    </row>
    <row r="32" spans="1:6">
      <c r="A32" s="1114"/>
      <c r="B32" s="177" t="s">
        <v>503</v>
      </c>
      <c r="C32" s="195"/>
      <c r="D32" s="195"/>
      <c r="E32" s="195"/>
      <c r="F32" s="195"/>
    </row>
    <row r="33" spans="1:6" ht="25.5">
      <c r="A33" s="1114"/>
      <c r="B33" s="1081" t="s">
        <v>2076</v>
      </c>
      <c r="C33" s="195"/>
      <c r="D33" s="195"/>
      <c r="E33" s="195"/>
      <c r="F33" s="195"/>
    </row>
    <row r="34" spans="1:6" ht="25.5">
      <c r="A34" s="1114"/>
      <c r="B34" s="1081" t="s">
        <v>2077</v>
      </c>
      <c r="C34" s="195"/>
      <c r="D34" s="195"/>
      <c r="E34" s="195"/>
      <c r="F34" s="1118"/>
    </row>
    <row r="35" spans="1:6">
      <c r="A35" s="1114"/>
      <c r="B35" s="1080" t="s">
        <v>504</v>
      </c>
      <c r="C35" s="195"/>
      <c r="D35" s="195"/>
      <c r="E35" s="195"/>
      <c r="F35" s="195"/>
    </row>
    <row r="36" spans="1:6" ht="25.5">
      <c r="A36" s="1114"/>
      <c r="B36" s="1080" t="s">
        <v>505</v>
      </c>
      <c r="C36" s="195"/>
      <c r="D36" s="195"/>
      <c r="E36" s="195"/>
      <c r="F36" s="195"/>
    </row>
    <row r="37" spans="1:6" ht="25.5">
      <c r="A37" s="1114"/>
      <c r="B37" s="1080" t="s">
        <v>506</v>
      </c>
      <c r="C37" s="195"/>
      <c r="D37" s="195"/>
      <c r="E37" s="195"/>
      <c r="F37" s="195"/>
    </row>
    <row r="38" spans="1:6" ht="25.5">
      <c r="A38" s="1114"/>
      <c r="B38" s="1080" t="s">
        <v>507</v>
      </c>
      <c r="C38" s="195"/>
      <c r="D38" s="195"/>
      <c r="E38" s="195"/>
      <c r="F38" s="195"/>
    </row>
    <row r="39" spans="1:6" ht="38.25">
      <c r="A39" s="1114"/>
      <c r="B39" s="1080" t="s">
        <v>2078</v>
      </c>
      <c r="C39" s="195"/>
      <c r="D39" s="195"/>
      <c r="E39" s="195"/>
      <c r="F39" s="195"/>
    </row>
    <row r="40" spans="1:6" ht="25.5">
      <c r="A40" s="1114"/>
      <c r="B40" s="1080" t="s">
        <v>508</v>
      </c>
      <c r="C40" s="195"/>
      <c r="D40" s="195"/>
      <c r="E40" s="195"/>
      <c r="F40" s="195"/>
    </row>
    <row r="41" spans="1:6" ht="25.5">
      <c r="A41" s="1114"/>
      <c r="B41" s="1080" t="s">
        <v>2079</v>
      </c>
      <c r="C41" s="195"/>
      <c r="D41" s="195"/>
      <c r="E41" s="195"/>
      <c r="F41" s="195"/>
    </row>
    <row r="42" spans="1:6" ht="25.5">
      <c r="A42" s="1114"/>
      <c r="B42" s="1080" t="s">
        <v>509</v>
      </c>
      <c r="C42" s="195"/>
      <c r="D42" s="195"/>
      <c r="E42" s="195"/>
      <c r="F42" s="195"/>
    </row>
    <row r="43" spans="1:6" ht="25.5">
      <c r="A43" s="1114"/>
      <c r="B43" s="1080" t="s">
        <v>2080</v>
      </c>
      <c r="C43" s="195"/>
      <c r="D43" s="195"/>
      <c r="E43" s="195"/>
      <c r="F43" s="195"/>
    </row>
    <row r="44" spans="1:6" ht="38.25">
      <c r="A44" s="1114"/>
      <c r="B44" s="1080" t="s">
        <v>510</v>
      </c>
      <c r="C44" s="195"/>
      <c r="D44" s="195"/>
      <c r="E44" s="195"/>
      <c r="F44" s="195"/>
    </row>
    <row r="45" spans="1:6" ht="25.5">
      <c r="A45" s="1114"/>
      <c r="B45" s="1080" t="s">
        <v>511</v>
      </c>
      <c r="C45" s="195"/>
      <c r="D45" s="195"/>
      <c r="E45" s="195"/>
      <c r="F45" s="195"/>
    </row>
    <row r="46" spans="1:6" ht="25.5">
      <c r="A46" s="1114"/>
      <c r="B46" s="1080" t="s">
        <v>512</v>
      </c>
      <c r="C46" s="195"/>
      <c r="D46" s="195"/>
      <c r="E46" s="195"/>
      <c r="F46" s="195"/>
    </row>
    <row r="47" spans="1:6" ht="63.75">
      <c r="A47" s="1114"/>
      <c r="B47" s="1080" t="s">
        <v>2081</v>
      </c>
      <c r="C47" s="195"/>
      <c r="D47" s="195"/>
      <c r="E47" s="195"/>
      <c r="F47" s="195"/>
    </row>
    <row r="48" spans="1:6" ht="25.5">
      <c r="A48" s="1114"/>
      <c r="B48" s="1080" t="s">
        <v>2074</v>
      </c>
      <c r="C48" s="195"/>
      <c r="D48" s="195"/>
      <c r="E48" s="195"/>
      <c r="F48" s="195"/>
    </row>
    <row r="49" spans="1:6" ht="25.5">
      <c r="A49" s="1114"/>
      <c r="B49" s="1080" t="s">
        <v>513</v>
      </c>
      <c r="C49" s="195"/>
      <c r="D49" s="195"/>
      <c r="E49" s="195"/>
      <c r="F49" s="195"/>
    </row>
    <row r="50" spans="1:6" ht="38.25">
      <c r="A50" s="1114"/>
      <c r="B50" s="1080" t="s">
        <v>514</v>
      </c>
      <c r="C50" s="195"/>
      <c r="D50" s="195"/>
      <c r="E50" s="195"/>
      <c r="F50" s="195"/>
    </row>
    <row r="51" spans="1:6" ht="25.5">
      <c r="A51" s="1114"/>
      <c r="B51" s="1080" t="s">
        <v>2082</v>
      </c>
      <c r="C51" s="195"/>
      <c r="D51" s="195"/>
      <c r="E51" s="195"/>
      <c r="F51" s="195"/>
    </row>
    <row r="52" spans="1:6" ht="51">
      <c r="A52" s="1114"/>
      <c r="B52" s="1080" t="s">
        <v>2083</v>
      </c>
      <c r="C52" s="195"/>
      <c r="D52" s="195"/>
      <c r="E52" s="195"/>
      <c r="F52" s="195"/>
    </row>
    <row r="53" spans="1:6">
      <c r="A53" s="1114"/>
      <c r="B53" s="1080" t="s">
        <v>515</v>
      </c>
      <c r="C53" s="195"/>
      <c r="D53" s="195"/>
      <c r="E53" s="195"/>
      <c r="F53" s="195"/>
    </row>
    <row r="54" spans="1:6" ht="25.5">
      <c r="A54" s="1114"/>
      <c r="B54" s="1080" t="s">
        <v>516</v>
      </c>
      <c r="C54" s="195"/>
      <c r="D54" s="195"/>
      <c r="E54" s="195"/>
      <c r="F54" s="195"/>
    </row>
    <row r="55" spans="1:6" ht="25.5">
      <c r="A55" s="1114"/>
      <c r="B55" s="177" t="s">
        <v>2084</v>
      </c>
      <c r="C55" s="195"/>
      <c r="D55" s="195"/>
      <c r="E55" s="195"/>
      <c r="F55" s="195"/>
    </row>
    <row r="56" spans="1:6" ht="25.5">
      <c r="A56" s="1114" t="s">
        <v>536</v>
      </c>
      <c r="B56" s="177" t="s">
        <v>537</v>
      </c>
      <c r="C56" s="195"/>
      <c r="D56" s="195"/>
      <c r="E56" s="195"/>
      <c r="F56" s="195"/>
    </row>
    <row r="57" spans="1:6" ht="25.5">
      <c r="A57" s="1114"/>
      <c r="B57" s="1119" t="s">
        <v>495</v>
      </c>
      <c r="C57" s="195"/>
      <c r="D57" s="195"/>
      <c r="E57" s="195"/>
      <c r="F57" s="195"/>
    </row>
    <row r="58" spans="1:6" ht="25.5">
      <c r="A58" s="1114"/>
      <c r="B58" s="1119" t="s">
        <v>496</v>
      </c>
      <c r="C58" s="195"/>
      <c r="D58" s="195"/>
      <c r="E58" s="195"/>
      <c r="F58" s="195"/>
    </row>
    <row r="59" spans="1:6" ht="51">
      <c r="A59" s="1114"/>
      <c r="B59" s="1119" t="s">
        <v>497</v>
      </c>
      <c r="C59" s="195"/>
      <c r="D59" s="195"/>
      <c r="E59" s="195"/>
      <c r="F59" s="195"/>
    </row>
    <row r="60" spans="1:6" ht="89.25">
      <c r="A60" s="1114"/>
      <c r="B60" s="1119" t="s">
        <v>498</v>
      </c>
      <c r="C60" s="195"/>
      <c r="D60" s="195"/>
      <c r="E60" s="195"/>
      <c r="F60" s="195"/>
    </row>
    <row r="61" spans="1:6" ht="51">
      <c r="A61" s="1114"/>
      <c r="B61" s="1119" t="s">
        <v>2085</v>
      </c>
      <c r="C61" s="195"/>
      <c r="D61" s="195"/>
      <c r="E61" s="195"/>
      <c r="F61" s="195"/>
    </row>
    <row r="62" spans="1:6" ht="102">
      <c r="A62" s="1114"/>
      <c r="B62" s="1119" t="s">
        <v>499</v>
      </c>
      <c r="C62" s="195"/>
      <c r="D62" s="195"/>
      <c r="E62" s="195"/>
      <c r="F62" s="195"/>
    </row>
    <row r="63" spans="1:6" ht="153">
      <c r="A63" s="1114"/>
      <c r="B63" s="1082" t="s">
        <v>2071</v>
      </c>
      <c r="C63" s="195"/>
      <c r="D63" s="195"/>
      <c r="E63" s="195"/>
      <c r="F63" s="195"/>
    </row>
    <row r="64" spans="1:6">
      <c r="A64" s="1114"/>
      <c r="B64" s="1119"/>
      <c r="C64" s="195"/>
      <c r="D64" s="195"/>
      <c r="E64" s="195"/>
      <c r="F64" s="195"/>
    </row>
    <row r="65" spans="1:2">
      <c r="A65" s="313"/>
      <c r="B65" s="187"/>
    </row>
    <row r="66" spans="1:2">
      <c r="A66" s="313"/>
      <c r="B66" s="317"/>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61-1/19   /  61/19
NAZIV ZAHVATA U PROSTORU : Preuređenje caffe bara Korana, 
PROJEKT: IZVEDBENI PROJEKT &amp;R&amp;P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R214"/>
  <sheetViews>
    <sheetView workbookViewId="0">
      <selection activeCell="B16" sqref="B16"/>
    </sheetView>
  </sheetViews>
  <sheetFormatPr defaultRowHeight="15"/>
  <cols>
    <col min="1" max="1" width="10.5703125" customWidth="1"/>
    <col min="2" max="2" width="42.5703125" customWidth="1"/>
    <col min="3" max="3" width="8.5703125" customWidth="1"/>
    <col min="4" max="4" width="8" customWidth="1"/>
    <col min="5" max="5" width="7" customWidth="1"/>
  </cols>
  <sheetData>
    <row r="1" spans="1:10" ht="39" customHeight="1">
      <c r="A1" s="105" t="s">
        <v>130</v>
      </c>
      <c r="B1" s="105" t="s">
        <v>131</v>
      </c>
      <c r="C1" s="105" t="s">
        <v>132</v>
      </c>
      <c r="D1" s="106" t="s">
        <v>133</v>
      </c>
      <c r="E1" s="817" t="s">
        <v>134</v>
      </c>
      <c r="F1" s="107" t="s">
        <v>135</v>
      </c>
      <c r="G1" s="562"/>
      <c r="H1" s="562"/>
      <c r="I1" s="562"/>
      <c r="J1" s="562"/>
    </row>
    <row r="2" spans="1:10" ht="30.75" customHeight="1">
      <c r="A2" s="108" t="s">
        <v>0</v>
      </c>
      <c r="B2" s="170" t="s">
        <v>1233</v>
      </c>
      <c r="C2" s="167"/>
      <c r="D2" s="168"/>
      <c r="E2" s="168"/>
      <c r="F2" s="169"/>
      <c r="G2" s="562"/>
      <c r="H2" s="562"/>
      <c r="I2" s="562"/>
      <c r="J2" s="562"/>
    </row>
    <row r="3" spans="1:10" ht="23.25">
      <c r="A3" s="875"/>
      <c r="B3" s="62"/>
      <c r="C3" s="780"/>
      <c r="D3" s="867"/>
      <c r="E3" s="867"/>
      <c r="F3" s="562"/>
      <c r="G3" s="562"/>
      <c r="H3" s="562"/>
      <c r="I3" s="562"/>
      <c r="J3" s="562"/>
    </row>
    <row r="4" spans="1:10" ht="25.5">
      <c r="A4" s="561" t="s">
        <v>105</v>
      </c>
      <c r="B4" s="62" t="s">
        <v>1235</v>
      </c>
      <c r="C4" s="780"/>
      <c r="D4" s="867"/>
      <c r="E4" s="867"/>
      <c r="F4" s="562"/>
      <c r="G4" s="562"/>
      <c r="H4" s="562"/>
      <c r="I4" s="562"/>
      <c r="J4" s="562"/>
    </row>
    <row r="5" spans="1:10" ht="23.25">
      <c r="A5" s="875" t="s">
        <v>699</v>
      </c>
      <c r="B5" s="62" t="s">
        <v>1236</v>
      </c>
      <c r="C5" s="780"/>
      <c r="D5" s="867"/>
      <c r="E5" s="867"/>
      <c r="F5" s="562"/>
      <c r="G5" s="562"/>
      <c r="H5" s="562"/>
      <c r="I5" s="562"/>
      <c r="J5" s="562"/>
    </row>
    <row r="6" spans="1:10">
      <c r="A6" s="1131" t="s">
        <v>1237</v>
      </c>
      <c r="B6" s="171" t="s">
        <v>1238</v>
      </c>
      <c r="C6" s="96" t="s">
        <v>4</v>
      </c>
      <c r="D6" s="1132">
        <v>1</v>
      </c>
      <c r="E6" s="1133"/>
      <c r="F6" s="1133">
        <f t="shared" ref="F6:F87" si="0">D6*E6</f>
        <v>0</v>
      </c>
      <c r="G6" s="88"/>
      <c r="H6" s="88"/>
      <c r="I6" s="88"/>
    </row>
    <row r="7" spans="1:10" ht="336" customHeight="1">
      <c r="A7" s="1131"/>
      <c r="B7" s="171" t="s">
        <v>2196</v>
      </c>
      <c r="C7" s="96"/>
      <c r="D7" s="1132"/>
      <c r="E7" s="1133"/>
      <c r="F7" s="1133"/>
      <c r="G7" s="88"/>
      <c r="H7" s="88"/>
      <c r="I7" s="88"/>
    </row>
    <row r="8" spans="1:10">
      <c r="A8" s="1131"/>
      <c r="B8" s="171"/>
      <c r="C8" s="96"/>
      <c r="D8" s="1132"/>
      <c r="E8" s="1133"/>
      <c r="F8" s="1133"/>
      <c r="G8" s="88"/>
      <c r="H8" s="88"/>
      <c r="I8" s="88"/>
    </row>
    <row r="9" spans="1:10">
      <c r="A9" s="1131" t="s">
        <v>1239</v>
      </c>
      <c r="B9" s="171" t="s">
        <v>1240</v>
      </c>
      <c r="C9" s="1134" t="s">
        <v>203</v>
      </c>
      <c r="D9" s="1135">
        <v>1</v>
      </c>
      <c r="E9" s="1136"/>
      <c r="F9" s="1133">
        <f t="shared" si="0"/>
        <v>0</v>
      </c>
      <c r="G9" s="89"/>
      <c r="H9" s="89"/>
      <c r="I9" s="89"/>
    </row>
    <row r="10" spans="1:10" ht="255">
      <c r="A10" s="1131"/>
      <c r="B10" s="171" t="s">
        <v>2197</v>
      </c>
      <c r="C10" s="1134"/>
      <c r="D10" s="1135"/>
      <c r="E10" s="1136"/>
      <c r="F10" s="1133"/>
      <c r="G10" s="89"/>
      <c r="H10" s="89"/>
      <c r="I10" s="89"/>
    </row>
    <row r="11" spans="1:10" ht="369.75">
      <c r="A11" s="1131"/>
      <c r="B11" s="171" t="s">
        <v>2199</v>
      </c>
      <c r="C11" s="1134"/>
      <c r="D11" s="1135"/>
      <c r="E11" s="1136"/>
      <c r="F11" s="1133"/>
      <c r="G11" s="89"/>
      <c r="H11" s="89"/>
      <c r="I11" s="89"/>
    </row>
    <row r="12" spans="1:10" ht="200.25" customHeight="1">
      <c r="A12" s="1131"/>
      <c r="B12" s="171" t="s">
        <v>2198</v>
      </c>
      <c r="C12" s="1134"/>
      <c r="D12" s="1135"/>
      <c r="E12" s="1136"/>
      <c r="F12" s="1133"/>
      <c r="G12" s="89"/>
      <c r="H12" s="89"/>
      <c r="I12" s="89"/>
    </row>
    <row r="13" spans="1:10" ht="293.25">
      <c r="A13" s="1131"/>
      <c r="B13" s="171" t="s">
        <v>2202</v>
      </c>
      <c r="C13" s="1134"/>
      <c r="D13" s="1135"/>
      <c r="E13" s="1136"/>
      <c r="F13" s="1133"/>
      <c r="G13" s="89"/>
      <c r="H13" s="89"/>
      <c r="I13" s="89"/>
    </row>
    <row r="14" spans="1:10">
      <c r="A14" s="1131"/>
      <c r="B14" s="171"/>
      <c r="C14" s="1134"/>
      <c r="D14" s="1135"/>
      <c r="E14" s="1136"/>
      <c r="F14" s="1133"/>
      <c r="G14" s="89"/>
      <c r="H14" s="89"/>
      <c r="I14" s="89"/>
    </row>
    <row r="15" spans="1:10">
      <c r="A15" s="1137" t="s">
        <v>1241</v>
      </c>
      <c r="B15" s="282" t="s">
        <v>1242</v>
      </c>
      <c r="C15" s="1134" t="s">
        <v>203</v>
      </c>
      <c r="D15" s="1135">
        <v>1</v>
      </c>
      <c r="E15" s="1136"/>
      <c r="F15" s="1133">
        <f t="shared" si="0"/>
        <v>0</v>
      </c>
      <c r="G15" s="89"/>
      <c r="H15" s="89"/>
      <c r="I15" s="89"/>
    </row>
    <row r="16" spans="1:10" ht="178.5">
      <c r="A16" s="1137"/>
      <c r="B16" s="282" t="s">
        <v>2201</v>
      </c>
      <c r="C16" s="1134"/>
      <c r="D16" s="1135"/>
      <c r="E16" s="1136"/>
      <c r="F16" s="1133"/>
      <c r="G16" s="89"/>
      <c r="H16" s="89"/>
      <c r="I16" s="89"/>
    </row>
    <row r="17" spans="1:10">
      <c r="A17" s="1137"/>
      <c r="B17" s="282"/>
      <c r="C17" s="1134"/>
      <c r="D17" s="1135"/>
      <c r="E17" s="1136"/>
      <c r="F17" s="1133"/>
      <c r="G17" s="89"/>
      <c r="H17" s="89"/>
      <c r="I17" s="89"/>
    </row>
    <row r="18" spans="1:10">
      <c r="A18" s="1137" t="s">
        <v>1243</v>
      </c>
      <c r="B18" s="282" t="s">
        <v>1244</v>
      </c>
      <c r="C18" s="1134" t="s">
        <v>4</v>
      </c>
      <c r="D18" s="1135">
        <v>1</v>
      </c>
      <c r="E18" s="1136"/>
      <c r="F18" s="1133">
        <f t="shared" si="0"/>
        <v>0</v>
      </c>
      <c r="G18" s="1138"/>
      <c r="H18" s="89"/>
      <c r="I18" s="89"/>
    </row>
    <row r="19" spans="1:10" ht="409.5">
      <c r="A19" s="1137"/>
      <c r="B19" s="282" t="s">
        <v>2220</v>
      </c>
      <c r="C19" s="1134"/>
      <c r="D19" s="1135"/>
      <c r="E19" s="1136"/>
      <c r="F19" s="1133"/>
      <c r="G19" s="1138"/>
      <c r="H19" s="89"/>
      <c r="I19" s="89"/>
    </row>
    <row r="20" spans="1:10">
      <c r="A20" s="1137"/>
      <c r="B20" s="282"/>
      <c r="C20" s="1134"/>
      <c r="D20" s="1135"/>
      <c r="E20" s="1136"/>
      <c r="F20" s="1133"/>
      <c r="G20" s="1138"/>
      <c r="H20" s="89"/>
      <c r="I20" s="89"/>
    </row>
    <row r="21" spans="1:10">
      <c r="A21" s="1137" t="s">
        <v>1245</v>
      </c>
      <c r="B21" s="282" t="s">
        <v>1246</v>
      </c>
      <c r="C21" s="1134" t="s">
        <v>203</v>
      </c>
      <c r="D21" s="1135">
        <v>1</v>
      </c>
      <c r="E21" s="1136"/>
      <c r="F21" s="1133">
        <f t="shared" si="0"/>
        <v>0</v>
      </c>
      <c r="G21" s="1138"/>
      <c r="H21" s="1138"/>
      <c r="I21" s="1138"/>
      <c r="J21" s="83"/>
    </row>
    <row r="22" spans="1:10" ht="382.5">
      <c r="A22" s="1137"/>
      <c r="B22" s="282" t="s">
        <v>2200</v>
      </c>
      <c r="C22" s="1134"/>
      <c r="D22" s="1135"/>
      <c r="E22" s="1136"/>
      <c r="F22" s="1133"/>
      <c r="G22" s="1138"/>
      <c r="H22" s="1138"/>
      <c r="I22" s="1138"/>
    </row>
    <row r="23" spans="1:10" ht="140.25">
      <c r="A23" s="1137"/>
      <c r="B23" s="282" t="s">
        <v>2203</v>
      </c>
      <c r="C23" s="1134"/>
      <c r="D23" s="1135"/>
      <c r="E23" s="1136"/>
      <c r="F23" s="1133"/>
      <c r="G23" s="1138"/>
      <c r="H23" s="1138"/>
      <c r="I23" s="1138"/>
    </row>
    <row r="24" spans="1:10">
      <c r="A24" s="1137"/>
      <c r="B24" s="282"/>
      <c r="C24" s="1134"/>
      <c r="D24" s="1135"/>
      <c r="E24" s="1136"/>
      <c r="F24" s="1133"/>
      <c r="G24" s="1138"/>
      <c r="H24" s="1138"/>
      <c r="I24" s="1138"/>
    </row>
    <row r="25" spans="1:10">
      <c r="A25" s="1137" t="s">
        <v>1247</v>
      </c>
      <c r="B25" s="282" t="s">
        <v>1248</v>
      </c>
      <c r="C25" s="1134" t="s">
        <v>203</v>
      </c>
      <c r="D25" s="1135">
        <v>1</v>
      </c>
      <c r="E25" s="1136"/>
      <c r="F25" s="1133">
        <f t="shared" si="0"/>
        <v>0</v>
      </c>
      <c r="G25" s="89"/>
      <c r="H25" s="89"/>
      <c r="I25" s="89"/>
    </row>
    <row r="26" spans="1:10" ht="127.5">
      <c r="A26" s="1137"/>
      <c r="B26" s="282" t="s">
        <v>2204</v>
      </c>
      <c r="C26" s="1134"/>
      <c r="D26" s="1135"/>
      <c r="E26" s="1136"/>
      <c r="F26" s="1133"/>
      <c r="G26" s="89"/>
      <c r="H26" s="89"/>
      <c r="I26" s="89"/>
    </row>
    <row r="27" spans="1:10">
      <c r="A27" s="1137"/>
      <c r="B27" s="282"/>
      <c r="C27" s="1134"/>
      <c r="D27" s="1135"/>
      <c r="E27" s="1136"/>
      <c r="F27" s="1133"/>
      <c r="G27" s="89"/>
      <c r="H27" s="89"/>
      <c r="I27" s="89"/>
    </row>
    <row r="28" spans="1:10">
      <c r="A28" s="1137" t="s">
        <v>1249</v>
      </c>
      <c r="B28" s="282" t="s">
        <v>1250</v>
      </c>
      <c r="C28" s="1134" t="s">
        <v>203</v>
      </c>
      <c r="D28" s="1135">
        <v>1</v>
      </c>
      <c r="E28" s="1136"/>
      <c r="F28" s="1133">
        <f t="shared" si="0"/>
        <v>0</v>
      </c>
      <c r="G28" s="1138"/>
      <c r="H28" s="89"/>
      <c r="I28" s="89"/>
    </row>
    <row r="29" spans="1:10" ht="391.5" customHeight="1">
      <c r="A29" s="1137"/>
      <c r="B29" s="282" t="s">
        <v>2205</v>
      </c>
      <c r="C29" s="1134"/>
      <c r="D29" s="1135"/>
      <c r="E29" s="1136"/>
      <c r="F29" s="1133"/>
      <c r="G29" s="1138"/>
      <c r="H29" s="89"/>
      <c r="I29" s="89"/>
    </row>
    <row r="30" spans="1:10" ht="63.75">
      <c r="A30" s="1137"/>
      <c r="B30" s="282" t="s">
        <v>2206</v>
      </c>
      <c r="C30" s="1134"/>
      <c r="D30" s="1135"/>
      <c r="E30" s="1136"/>
      <c r="F30" s="1133"/>
      <c r="G30" s="1138"/>
      <c r="H30" s="89"/>
      <c r="I30" s="89"/>
    </row>
    <row r="31" spans="1:10">
      <c r="A31" s="1137"/>
      <c r="B31" s="282"/>
      <c r="C31" s="1134"/>
      <c r="D31" s="1135"/>
      <c r="E31" s="1136"/>
      <c r="F31" s="1133"/>
      <c r="G31" s="1138"/>
      <c r="H31" s="89"/>
      <c r="I31" s="89"/>
    </row>
    <row r="32" spans="1:10">
      <c r="A32" s="1137" t="s">
        <v>1251</v>
      </c>
      <c r="B32" s="282" t="s">
        <v>1252</v>
      </c>
      <c r="C32" s="1134" t="s">
        <v>203</v>
      </c>
      <c r="D32" s="1135">
        <v>1</v>
      </c>
      <c r="E32" s="1136"/>
      <c r="F32" s="1133">
        <f t="shared" si="0"/>
        <v>0</v>
      </c>
      <c r="G32" s="89"/>
      <c r="H32" s="89"/>
      <c r="I32" s="89"/>
    </row>
    <row r="33" spans="1:12" ht="153">
      <c r="A33" s="1137"/>
      <c r="B33" s="282" t="s">
        <v>2207</v>
      </c>
      <c r="C33" s="1134"/>
      <c r="D33" s="1135"/>
      <c r="E33" s="1136"/>
      <c r="F33" s="1133"/>
      <c r="G33" s="1138"/>
      <c r="H33" s="89"/>
      <c r="I33" s="89"/>
    </row>
    <row r="34" spans="1:12">
      <c r="A34" s="1137"/>
      <c r="B34" s="282"/>
      <c r="C34" s="1134"/>
      <c r="D34" s="1135"/>
      <c r="E34" s="1136"/>
      <c r="F34" s="1133"/>
      <c r="G34" s="1138"/>
      <c r="H34" s="89"/>
      <c r="I34" s="89"/>
    </row>
    <row r="35" spans="1:12">
      <c r="A35" s="1137" t="s">
        <v>1253</v>
      </c>
      <c r="B35" s="282" t="s">
        <v>1254</v>
      </c>
      <c r="C35" s="1134" t="s">
        <v>203</v>
      </c>
      <c r="D35" s="1135">
        <v>1</v>
      </c>
      <c r="E35" s="1136"/>
      <c r="F35" s="1133">
        <f t="shared" si="0"/>
        <v>0</v>
      </c>
      <c r="G35" s="1138"/>
      <c r="H35" s="1138"/>
      <c r="I35" s="89"/>
    </row>
    <row r="36" spans="1:12" ht="255">
      <c r="A36" s="1137"/>
      <c r="B36" s="282" t="s">
        <v>2208</v>
      </c>
      <c r="C36" s="1134"/>
      <c r="D36" s="1135"/>
      <c r="E36" s="1136"/>
      <c r="F36" s="1133"/>
      <c r="G36" s="1138"/>
      <c r="H36" s="1138"/>
      <c r="I36" s="89"/>
    </row>
    <row r="37" spans="1:12">
      <c r="A37" s="1137"/>
      <c r="B37" s="282"/>
      <c r="C37" s="1134"/>
      <c r="D37" s="1135"/>
      <c r="E37" s="1136"/>
      <c r="F37" s="1133"/>
      <c r="G37" s="1138"/>
      <c r="H37" s="1138"/>
      <c r="I37" s="89"/>
    </row>
    <row r="38" spans="1:12">
      <c r="A38" s="1137" t="s">
        <v>1255</v>
      </c>
      <c r="B38" s="282" t="s">
        <v>1256</v>
      </c>
      <c r="C38" s="1134" t="s">
        <v>203</v>
      </c>
      <c r="D38" s="1135">
        <v>1</v>
      </c>
      <c r="E38" s="1136"/>
      <c r="F38" s="1133">
        <f t="shared" si="0"/>
        <v>0</v>
      </c>
      <c r="G38" s="1138"/>
      <c r="H38" s="1138"/>
      <c r="I38" s="1138"/>
      <c r="J38" s="83"/>
      <c r="K38" s="83"/>
      <c r="L38" s="83"/>
    </row>
    <row r="39" spans="1:12" ht="267.75">
      <c r="A39" s="1137"/>
      <c r="B39" s="282" t="s">
        <v>2209</v>
      </c>
      <c r="C39" s="1134"/>
      <c r="D39" s="1135"/>
      <c r="E39" s="1136"/>
      <c r="F39" s="1133"/>
      <c r="G39" s="1138"/>
      <c r="H39" s="1138"/>
      <c r="I39" s="1138"/>
      <c r="J39" s="83"/>
      <c r="K39" s="83"/>
      <c r="L39" s="83"/>
    </row>
    <row r="40" spans="1:12">
      <c r="A40" s="1137"/>
      <c r="B40" s="282"/>
      <c r="C40" s="1134"/>
      <c r="D40" s="1135"/>
      <c r="E40" s="1136"/>
      <c r="F40" s="1133"/>
      <c r="G40" s="1138"/>
      <c r="H40" s="1138"/>
      <c r="I40" s="1138"/>
      <c r="J40" s="83"/>
      <c r="K40" s="83"/>
      <c r="L40" s="83"/>
    </row>
    <row r="41" spans="1:12">
      <c r="A41" s="1137" t="s">
        <v>1257</v>
      </c>
      <c r="B41" s="282" t="s">
        <v>1258</v>
      </c>
      <c r="C41" s="1134" t="s">
        <v>4</v>
      </c>
      <c r="D41" s="1135">
        <v>1</v>
      </c>
      <c r="E41" s="1136"/>
      <c r="F41" s="1133">
        <f t="shared" si="0"/>
        <v>0</v>
      </c>
      <c r="G41" s="1138"/>
      <c r="H41" s="1138"/>
      <c r="I41" s="89"/>
      <c r="L41" s="83"/>
    </row>
    <row r="42" spans="1:12" ht="324.75" customHeight="1">
      <c r="A42" s="1137"/>
      <c r="B42" s="282" t="s">
        <v>2210</v>
      </c>
      <c r="C42" s="1134"/>
      <c r="D42" s="1135"/>
      <c r="E42" s="1136"/>
      <c r="F42" s="1133"/>
      <c r="G42" s="1138"/>
      <c r="H42" s="1138"/>
      <c r="I42" s="1138"/>
      <c r="J42" s="83"/>
      <c r="K42" s="83"/>
      <c r="L42" s="83"/>
    </row>
    <row r="43" spans="1:12" ht="280.5">
      <c r="A43" s="1137"/>
      <c r="B43" s="282" t="s">
        <v>2214</v>
      </c>
      <c r="C43" s="1134"/>
      <c r="D43" s="1135"/>
      <c r="E43" s="1136"/>
      <c r="F43" s="1133"/>
      <c r="G43" s="1138"/>
      <c r="H43" s="1138"/>
      <c r="I43" s="1138"/>
      <c r="J43" s="83"/>
      <c r="K43" s="83"/>
      <c r="L43" s="83"/>
    </row>
    <row r="44" spans="1:12">
      <c r="A44" s="1137"/>
      <c r="B44" s="282"/>
      <c r="C44" s="1134"/>
      <c r="D44" s="1135"/>
      <c r="E44" s="1136"/>
      <c r="F44" s="1133"/>
      <c r="G44" s="1138"/>
      <c r="H44" s="1138"/>
      <c r="I44" s="1138"/>
      <c r="J44" s="83"/>
      <c r="K44" s="83"/>
      <c r="L44" s="83"/>
    </row>
    <row r="45" spans="1:12">
      <c r="A45" s="1137" t="s">
        <v>1259</v>
      </c>
      <c r="B45" s="282" t="s">
        <v>1260</v>
      </c>
      <c r="C45" s="1134" t="s">
        <v>4</v>
      </c>
      <c r="D45" s="1135">
        <v>1</v>
      </c>
      <c r="E45" s="1136"/>
      <c r="F45" s="1133">
        <f t="shared" si="0"/>
        <v>0</v>
      </c>
      <c r="G45" s="1138"/>
      <c r="H45" s="1138"/>
      <c r="I45" s="1138"/>
      <c r="J45" s="83"/>
      <c r="K45" s="83"/>
    </row>
    <row r="46" spans="1:12" ht="325.5" customHeight="1">
      <c r="A46" s="1137"/>
      <c r="B46" s="282" t="s">
        <v>2211</v>
      </c>
      <c r="C46" s="1134"/>
      <c r="D46" s="1135"/>
      <c r="E46" s="1136"/>
      <c r="F46" s="1133"/>
      <c r="G46" s="1138"/>
      <c r="H46" s="1138"/>
      <c r="I46" s="1138"/>
      <c r="J46" s="83"/>
      <c r="K46" s="83"/>
    </row>
    <row r="47" spans="1:12" ht="242.25">
      <c r="A47" s="1137"/>
      <c r="B47" s="282" t="s">
        <v>2215</v>
      </c>
      <c r="C47" s="1134"/>
      <c r="D47" s="1135"/>
      <c r="E47" s="1136"/>
      <c r="F47" s="1133"/>
      <c r="G47" s="1138"/>
      <c r="H47" s="1138"/>
      <c r="I47" s="1138"/>
      <c r="J47" s="83"/>
      <c r="K47" s="83"/>
    </row>
    <row r="48" spans="1:12">
      <c r="A48" s="1137"/>
      <c r="B48" s="282"/>
      <c r="C48" s="1134"/>
      <c r="D48" s="1135"/>
      <c r="E48" s="1136"/>
      <c r="F48" s="1133"/>
      <c r="G48" s="1138"/>
      <c r="H48" s="1138"/>
      <c r="I48" s="1138"/>
      <c r="J48" s="83"/>
      <c r="K48" s="83"/>
    </row>
    <row r="49" spans="1:11" ht="23.25">
      <c r="A49" s="1139" t="s">
        <v>1261</v>
      </c>
      <c r="B49" s="1086" t="s">
        <v>1262</v>
      </c>
      <c r="C49" s="1140" t="s">
        <v>203</v>
      </c>
      <c r="D49" s="1141">
        <v>1</v>
      </c>
      <c r="E49" s="1136"/>
      <c r="F49" s="1133">
        <f t="shared" si="0"/>
        <v>0</v>
      </c>
      <c r="G49" s="1060"/>
      <c r="H49" s="89"/>
      <c r="I49" s="89"/>
    </row>
    <row r="50" spans="1:11" ht="409.5">
      <c r="A50" s="1139"/>
      <c r="B50" s="1086" t="s">
        <v>2212</v>
      </c>
      <c r="C50" s="1140"/>
      <c r="D50" s="1141"/>
      <c r="E50" s="1136"/>
      <c r="F50" s="1133"/>
      <c r="G50" s="1060"/>
      <c r="H50" s="89"/>
      <c r="I50" s="89"/>
    </row>
    <row r="51" spans="1:11" ht="204">
      <c r="A51" s="1139"/>
      <c r="B51" s="1086" t="s">
        <v>2213</v>
      </c>
      <c r="C51" s="1140"/>
      <c r="D51" s="1141"/>
      <c r="E51" s="1136"/>
      <c r="F51" s="1133"/>
      <c r="G51" s="1060"/>
      <c r="H51" s="89"/>
      <c r="I51" s="89"/>
    </row>
    <row r="52" spans="1:11" ht="23.25">
      <c r="A52" s="1139"/>
      <c r="B52" s="1086"/>
      <c r="C52" s="1140"/>
      <c r="D52" s="1141"/>
      <c r="E52" s="1136"/>
      <c r="F52" s="1133"/>
      <c r="G52" s="1060"/>
      <c r="H52" s="89"/>
      <c r="I52" s="89"/>
    </row>
    <row r="53" spans="1:11" ht="25.5">
      <c r="A53" s="1139" t="s">
        <v>1263</v>
      </c>
      <c r="B53" s="1086" t="s">
        <v>1264</v>
      </c>
      <c r="C53" s="1140" t="s">
        <v>1265</v>
      </c>
      <c r="D53" s="1141">
        <v>1</v>
      </c>
      <c r="E53" s="1136"/>
      <c r="F53" s="1133">
        <f t="shared" si="0"/>
        <v>0</v>
      </c>
      <c r="G53" s="89"/>
      <c r="H53" s="89"/>
      <c r="I53" s="89"/>
    </row>
    <row r="54" spans="1:11" ht="409.5">
      <c r="A54" s="1139"/>
      <c r="B54" s="1086" t="s">
        <v>2216</v>
      </c>
      <c r="C54" s="1140"/>
      <c r="D54" s="1141"/>
      <c r="E54" s="1136"/>
      <c r="F54" s="1133"/>
      <c r="G54" s="1138"/>
      <c r="H54" s="1138"/>
      <c r="I54" s="1138"/>
    </row>
    <row r="55" spans="1:11" ht="280.5">
      <c r="A55" s="1139"/>
      <c r="B55" s="1086" t="s">
        <v>2217</v>
      </c>
      <c r="C55" s="1140"/>
      <c r="D55" s="1141"/>
      <c r="E55" s="1136"/>
      <c r="F55" s="1133"/>
      <c r="G55" s="1138"/>
      <c r="H55" s="1138"/>
      <c r="I55" s="1138"/>
    </row>
    <row r="56" spans="1:11">
      <c r="A56" s="1139"/>
      <c r="B56" s="1086"/>
      <c r="C56" s="1140"/>
      <c r="D56" s="1141"/>
      <c r="E56" s="1136"/>
      <c r="F56" s="1133"/>
      <c r="G56" s="89"/>
      <c r="H56" s="89"/>
      <c r="I56" s="89"/>
    </row>
    <row r="57" spans="1:11" ht="25.5">
      <c r="A57" s="1139" t="s">
        <v>1266</v>
      </c>
      <c r="B57" s="1086" t="s">
        <v>1267</v>
      </c>
      <c r="C57" s="1140" t="s">
        <v>1265</v>
      </c>
      <c r="D57" s="1141">
        <v>1</v>
      </c>
      <c r="E57" s="1136"/>
      <c r="F57" s="1133">
        <f t="shared" si="0"/>
        <v>0</v>
      </c>
      <c r="G57" s="89"/>
      <c r="H57" s="89"/>
      <c r="I57" s="89"/>
    </row>
    <row r="58" spans="1:11" ht="409.5">
      <c r="A58" s="1137"/>
      <c r="B58" s="282" t="s">
        <v>2218</v>
      </c>
      <c r="C58" s="1134"/>
      <c r="D58" s="1135"/>
      <c r="E58" s="1136"/>
      <c r="F58" s="1133"/>
      <c r="G58" s="1138"/>
      <c r="H58" s="1138"/>
      <c r="I58" s="1138"/>
      <c r="J58" s="83"/>
      <c r="K58" s="83"/>
    </row>
    <row r="59" spans="1:11" ht="280.5">
      <c r="A59" s="1137"/>
      <c r="B59" s="282" t="s">
        <v>2219</v>
      </c>
      <c r="C59" s="1134"/>
      <c r="D59" s="1135"/>
      <c r="E59" s="1136"/>
      <c r="F59" s="1133"/>
      <c r="G59" s="1138"/>
      <c r="H59" s="1138"/>
      <c r="I59" s="1138"/>
      <c r="J59" s="83"/>
      <c r="K59" s="83"/>
    </row>
    <row r="60" spans="1:11">
      <c r="A60" s="1137"/>
      <c r="B60" s="282"/>
      <c r="C60" s="1134"/>
      <c r="D60" s="1135"/>
      <c r="E60" s="1136"/>
      <c r="F60" s="1133"/>
      <c r="G60" s="1138"/>
      <c r="H60" s="1138"/>
      <c r="I60" s="89"/>
    </row>
    <row r="61" spans="1:11" ht="25.5">
      <c r="A61" s="1139" t="s">
        <v>1268</v>
      </c>
      <c r="B61" s="1086" t="s">
        <v>1269</v>
      </c>
      <c r="C61" s="1140" t="s">
        <v>1265</v>
      </c>
      <c r="D61" s="1141">
        <v>1</v>
      </c>
      <c r="E61" s="1136"/>
      <c r="F61" s="1133">
        <f t="shared" si="0"/>
        <v>0</v>
      </c>
      <c r="G61" s="1138"/>
      <c r="H61" s="89"/>
      <c r="I61" s="89"/>
    </row>
    <row r="62" spans="1:11" ht="408">
      <c r="A62" s="1139"/>
      <c r="B62" s="1086" t="s">
        <v>2221</v>
      </c>
      <c r="C62" s="1140"/>
      <c r="D62" s="1141"/>
      <c r="E62" s="1136"/>
      <c r="F62" s="1133"/>
      <c r="G62" s="1138"/>
      <c r="H62" s="89"/>
      <c r="I62" s="89"/>
    </row>
    <row r="63" spans="1:11" ht="280.5">
      <c r="A63" s="1139"/>
      <c r="B63" s="1086" t="s">
        <v>2222</v>
      </c>
      <c r="C63" s="1140"/>
      <c r="D63" s="1141"/>
      <c r="E63" s="1136"/>
      <c r="F63" s="1133"/>
      <c r="G63" s="1138"/>
      <c r="H63" s="89"/>
      <c r="I63" s="89"/>
    </row>
    <row r="64" spans="1:11">
      <c r="A64" s="1139"/>
      <c r="B64" s="1086"/>
      <c r="C64" s="1140"/>
      <c r="D64" s="1141"/>
      <c r="E64" s="1136"/>
      <c r="F64" s="1133"/>
      <c r="G64" s="1138"/>
      <c r="H64" s="89"/>
      <c r="I64" s="89"/>
    </row>
    <row r="65" spans="1:14">
      <c r="A65" s="1139" t="s">
        <v>1270</v>
      </c>
      <c r="B65" s="1086" t="s">
        <v>1271</v>
      </c>
      <c r="C65" s="1140" t="s">
        <v>4</v>
      </c>
      <c r="D65" s="1141">
        <v>1</v>
      </c>
      <c r="E65" s="1136"/>
      <c r="F65" s="1133">
        <f t="shared" si="0"/>
        <v>0</v>
      </c>
      <c r="G65" s="1138"/>
      <c r="H65" s="1138"/>
      <c r="I65" s="1138"/>
    </row>
    <row r="66" spans="1:14" ht="331.5">
      <c r="A66" s="1139"/>
      <c r="B66" s="1086" t="s">
        <v>2223</v>
      </c>
      <c r="C66" s="1140"/>
      <c r="D66" s="1141"/>
      <c r="E66" s="1136"/>
      <c r="F66" s="1133"/>
      <c r="G66" s="1138"/>
      <c r="H66" s="1138"/>
      <c r="I66" s="1138"/>
    </row>
    <row r="67" spans="1:14">
      <c r="A67" s="1139"/>
      <c r="B67" s="1086"/>
      <c r="C67" s="1140"/>
      <c r="D67" s="1141"/>
      <c r="E67" s="1136"/>
      <c r="F67" s="1133"/>
      <c r="G67" s="1138"/>
      <c r="H67" s="1138"/>
      <c r="I67" s="1138"/>
    </row>
    <row r="68" spans="1:14">
      <c r="A68" s="1139" t="s">
        <v>1272</v>
      </c>
      <c r="B68" s="1086" t="s">
        <v>1273</v>
      </c>
      <c r="C68" s="1140" t="s">
        <v>4</v>
      </c>
      <c r="D68" s="1141">
        <v>1</v>
      </c>
      <c r="E68" s="1136"/>
      <c r="F68" s="1133">
        <f t="shared" si="0"/>
        <v>0</v>
      </c>
      <c r="G68" s="89"/>
      <c r="H68" s="89"/>
      <c r="I68" s="89"/>
    </row>
    <row r="69" spans="1:14" ht="153">
      <c r="A69" s="1137"/>
      <c r="B69" s="282" t="s">
        <v>2224</v>
      </c>
      <c r="C69" s="1134"/>
      <c r="D69" s="1135"/>
      <c r="E69" s="1136"/>
      <c r="F69" s="1133"/>
      <c r="G69" s="1138"/>
      <c r="H69" s="1138"/>
      <c r="I69" s="1138"/>
      <c r="J69" s="83"/>
      <c r="K69" s="83"/>
      <c r="L69" s="83"/>
      <c r="M69" s="83"/>
    </row>
    <row r="70" spans="1:14">
      <c r="A70" s="1137"/>
      <c r="B70" s="282"/>
      <c r="C70" s="1134"/>
      <c r="D70" s="1135"/>
      <c r="E70" s="1136"/>
      <c r="F70" s="1133"/>
      <c r="G70" s="1138"/>
      <c r="H70" s="1138"/>
      <c r="I70" s="1138"/>
      <c r="J70" s="83"/>
      <c r="K70" s="83"/>
      <c r="L70" s="83"/>
      <c r="M70" s="83"/>
    </row>
    <row r="71" spans="1:14">
      <c r="A71" s="1137" t="s">
        <v>1274</v>
      </c>
      <c r="B71" s="282" t="s">
        <v>1275</v>
      </c>
      <c r="C71" s="1134" t="s">
        <v>203</v>
      </c>
      <c r="D71" s="1135">
        <v>1</v>
      </c>
      <c r="E71" s="1136"/>
      <c r="F71" s="1133">
        <f t="shared" si="0"/>
        <v>0</v>
      </c>
      <c r="G71" s="1138"/>
      <c r="H71" s="89"/>
      <c r="I71" s="89"/>
    </row>
    <row r="72" spans="1:14" ht="306">
      <c r="A72" s="1137"/>
      <c r="B72" s="282" t="s">
        <v>2225</v>
      </c>
      <c r="C72" s="1134"/>
      <c r="D72" s="1135"/>
      <c r="E72" s="1136"/>
      <c r="F72" s="1133"/>
      <c r="G72" s="1138"/>
      <c r="H72" s="89"/>
      <c r="I72" s="89"/>
    </row>
    <row r="73" spans="1:14">
      <c r="A73" s="1137"/>
      <c r="B73" s="282"/>
      <c r="C73" s="1134"/>
      <c r="D73" s="1135"/>
      <c r="E73" s="1136"/>
      <c r="F73" s="1133"/>
      <c r="G73" s="1138"/>
      <c r="H73" s="89"/>
      <c r="I73" s="89"/>
    </row>
    <row r="74" spans="1:14">
      <c r="A74" s="1137" t="s">
        <v>1276</v>
      </c>
      <c r="B74" s="282" t="s">
        <v>1277</v>
      </c>
      <c r="C74" s="1134" t="s">
        <v>203</v>
      </c>
      <c r="D74" s="1135">
        <v>1</v>
      </c>
      <c r="E74" s="1136"/>
      <c r="F74" s="1133">
        <f t="shared" si="0"/>
        <v>0</v>
      </c>
      <c r="G74" s="1138"/>
      <c r="H74" s="1138"/>
      <c r="I74" s="1138"/>
      <c r="J74" s="83"/>
      <c r="K74" s="83"/>
      <c r="L74" s="83"/>
      <c r="M74" s="83"/>
      <c r="N74" s="83"/>
    </row>
    <row r="75" spans="1:14" ht="306">
      <c r="A75" s="1137"/>
      <c r="B75" s="282" t="s">
        <v>2226</v>
      </c>
      <c r="C75" s="1134"/>
      <c r="D75" s="1135"/>
      <c r="E75" s="1136"/>
      <c r="F75" s="1133"/>
      <c r="G75" s="1138"/>
      <c r="H75" s="1138"/>
      <c r="I75" s="1138"/>
      <c r="J75" s="83"/>
    </row>
    <row r="76" spans="1:14">
      <c r="A76" s="1137"/>
      <c r="B76" s="282"/>
      <c r="C76" s="1134"/>
      <c r="D76" s="1135"/>
      <c r="E76" s="1136"/>
      <c r="F76" s="1133"/>
      <c r="G76" s="1138"/>
      <c r="H76" s="1138"/>
      <c r="I76" s="1138"/>
      <c r="J76" s="83"/>
    </row>
    <row r="77" spans="1:14">
      <c r="A77" s="1137" t="s">
        <v>1278</v>
      </c>
      <c r="B77" s="282" t="s">
        <v>1279</v>
      </c>
      <c r="C77" s="1134" t="s">
        <v>203</v>
      </c>
      <c r="D77" s="1135">
        <v>1</v>
      </c>
      <c r="E77" s="1136"/>
      <c r="F77" s="1133">
        <f t="shared" si="0"/>
        <v>0</v>
      </c>
      <c r="G77" s="1138"/>
      <c r="H77" s="1138"/>
      <c r="I77" s="1138"/>
    </row>
    <row r="78" spans="1:14" ht="178.5">
      <c r="A78" s="1137"/>
      <c r="B78" s="282" t="s">
        <v>2227</v>
      </c>
      <c r="C78" s="1134"/>
      <c r="D78" s="1135"/>
      <c r="E78" s="1136"/>
      <c r="F78" s="1133"/>
      <c r="G78" s="1138"/>
      <c r="H78" s="1138"/>
      <c r="I78" s="1138"/>
    </row>
    <row r="79" spans="1:14">
      <c r="A79" s="1137"/>
      <c r="B79" s="282"/>
      <c r="C79" s="1134"/>
      <c r="D79" s="1135"/>
      <c r="E79" s="1136"/>
      <c r="F79" s="1133"/>
      <c r="G79" s="1138"/>
      <c r="H79" s="1138"/>
      <c r="I79" s="1138"/>
    </row>
    <row r="80" spans="1:14">
      <c r="A80" s="1137" t="s">
        <v>1280</v>
      </c>
      <c r="B80" s="282" t="s">
        <v>2228</v>
      </c>
      <c r="C80" s="1134" t="s">
        <v>203</v>
      </c>
      <c r="D80" s="1135">
        <v>1</v>
      </c>
      <c r="E80" s="1136"/>
      <c r="F80" s="1133">
        <f t="shared" si="0"/>
        <v>0</v>
      </c>
      <c r="G80" s="1138"/>
      <c r="H80" s="89"/>
      <c r="I80" s="89"/>
    </row>
    <row r="81" spans="1:12" ht="127.5">
      <c r="A81" s="1137"/>
      <c r="B81" s="282" t="s">
        <v>2229</v>
      </c>
      <c r="C81" s="1134"/>
      <c r="D81" s="1135"/>
      <c r="E81" s="1136"/>
      <c r="F81" s="1133"/>
      <c r="G81" s="1138"/>
      <c r="H81" s="89"/>
      <c r="I81" s="89"/>
    </row>
    <row r="82" spans="1:12">
      <c r="A82" s="1137"/>
      <c r="B82" s="282"/>
      <c r="C82" s="1134"/>
      <c r="D82" s="1135"/>
      <c r="E82" s="1136"/>
      <c r="F82" s="1133"/>
      <c r="G82" s="1138"/>
      <c r="H82" s="89"/>
      <c r="I82" s="89"/>
    </row>
    <row r="83" spans="1:12">
      <c r="A83" s="1137" t="s">
        <v>1281</v>
      </c>
      <c r="B83" s="282" t="s">
        <v>1282</v>
      </c>
      <c r="C83" s="1134" t="s">
        <v>4</v>
      </c>
      <c r="D83" s="1135">
        <v>10</v>
      </c>
      <c r="E83" s="1136"/>
      <c r="F83" s="1133">
        <f t="shared" si="0"/>
        <v>0</v>
      </c>
      <c r="G83" s="89"/>
      <c r="H83" s="89"/>
      <c r="I83" s="89"/>
    </row>
    <row r="84" spans="1:12" ht="204">
      <c r="A84" s="1137"/>
      <c r="B84" s="282" t="s">
        <v>2230</v>
      </c>
      <c r="C84" s="1134"/>
      <c r="D84" s="1135"/>
      <c r="E84" s="1136"/>
      <c r="F84" s="1133"/>
      <c r="G84" s="1138"/>
      <c r="H84" s="1138"/>
      <c r="I84" s="1138"/>
      <c r="J84" s="83"/>
    </row>
    <row r="85" spans="1:12" ht="293.25">
      <c r="A85" s="1137"/>
      <c r="B85" s="282" t="s">
        <v>2231</v>
      </c>
      <c r="C85" s="1134"/>
      <c r="D85" s="1135"/>
      <c r="E85" s="1136"/>
      <c r="F85" s="1133"/>
      <c r="G85" s="1138"/>
      <c r="H85" s="1138"/>
      <c r="I85" s="1138"/>
      <c r="J85" s="83"/>
    </row>
    <row r="86" spans="1:12">
      <c r="A86" s="1137"/>
      <c r="B86" s="282"/>
      <c r="C86" s="1134"/>
      <c r="D86" s="1135"/>
      <c r="E86" s="1136"/>
      <c r="F86" s="1133"/>
      <c r="G86" s="1138"/>
      <c r="H86" s="1138"/>
      <c r="I86" s="89"/>
    </row>
    <row r="87" spans="1:12">
      <c r="A87" s="1137" t="s">
        <v>1283</v>
      </c>
      <c r="B87" s="282" t="s">
        <v>1284</v>
      </c>
      <c r="C87" s="1134" t="s">
        <v>4</v>
      </c>
      <c r="D87" s="1135">
        <v>4</v>
      </c>
      <c r="E87" s="1136"/>
      <c r="F87" s="1133">
        <f t="shared" si="0"/>
        <v>0</v>
      </c>
      <c r="G87" s="1138"/>
      <c r="H87" s="1138"/>
      <c r="I87" s="1138"/>
    </row>
    <row r="88" spans="1:12" ht="178.5">
      <c r="A88" s="1137"/>
      <c r="B88" s="282" t="s">
        <v>2232</v>
      </c>
      <c r="C88" s="1134"/>
      <c r="D88" s="1135"/>
      <c r="E88" s="1136"/>
      <c r="F88" s="1133"/>
      <c r="G88" s="1138"/>
      <c r="H88" s="1138"/>
      <c r="I88" s="1138"/>
      <c r="J88" s="83"/>
      <c r="K88" s="83"/>
    </row>
    <row r="89" spans="1:12" ht="342" customHeight="1">
      <c r="A89" s="1137"/>
      <c r="B89" s="282" t="s">
        <v>2233</v>
      </c>
      <c r="C89" s="1134"/>
      <c r="D89" s="1135"/>
      <c r="E89" s="1136"/>
      <c r="F89" s="1133"/>
      <c r="G89" s="1138"/>
      <c r="H89" s="1138"/>
      <c r="I89" s="1138"/>
      <c r="J89" s="83"/>
      <c r="K89" s="83"/>
    </row>
    <row r="90" spans="1:12">
      <c r="A90" s="1137"/>
      <c r="B90" s="282"/>
      <c r="C90" s="1134"/>
      <c r="D90" s="1135"/>
      <c r="E90" s="1136"/>
      <c r="F90" s="1136"/>
      <c r="G90" s="1138"/>
      <c r="H90" s="1138"/>
      <c r="I90" s="1138"/>
      <c r="J90" s="83"/>
      <c r="K90" s="83"/>
      <c r="L90" s="83"/>
    </row>
    <row r="91" spans="1:12" ht="25.5">
      <c r="A91" s="1142" t="s">
        <v>701</v>
      </c>
      <c r="B91" s="1143" t="s">
        <v>1285</v>
      </c>
      <c r="C91" s="1134"/>
      <c r="D91" s="1135"/>
      <c r="E91" s="1136"/>
      <c r="F91" s="1136"/>
      <c r="G91" s="1138"/>
      <c r="H91" s="1138"/>
      <c r="I91" s="89"/>
    </row>
    <row r="92" spans="1:12">
      <c r="A92" s="1142"/>
      <c r="B92" s="1143"/>
      <c r="C92" s="1134"/>
      <c r="D92" s="1135"/>
      <c r="E92" s="1136"/>
      <c r="F92" s="1136"/>
      <c r="G92" s="1138"/>
      <c r="H92" s="1138"/>
      <c r="I92" s="89"/>
    </row>
    <row r="93" spans="1:12">
      <c r="A93" s="1137" t="s">
        <v>1286</v>
      </c>
      <c r="B93" s="282" t="s">
        <v>1287</v>
      </c>
      <c r="C93" s="1134" t="s">
        <v>4</v>
      </c>
      <c r="D93" s="1135">
        <v>1</v>
      </c>
      <c r="E93" s="1136"/>
      <c r="F93" s="1133">
        <f t="shared" ref="F93:F135" si="1">D93*E93</f>
        <v>0</v>
      </c>
      <c r="G93" s="1138"/>
      <c r="H93" s="89"/>
      <c r="I93" s="89"/>
    </row>
    <row r="94" spans="1:12" ht="267.75">
      <c r="A94" s="1137"/>
      <c r="B94" s="282" t="s">
        <v>2234</v>
      </c>
      <c r="C94" s="1134"/>
      <c r="D94" s="1135"/>
      <c r="E94" s="1136"/>
      <c r="F94" s="1133"/>
      <c r="G94" s="1138"/>
      <c r="H94" s="1138"/>
      <c r="I94" s="89"/>
    </row>
    <row r="95" spans="1:12">
      <c r="A95" s="1137"/>
      <c r="B95" s="282"/>
      <c r="C95" s="1134"/>
      <c r="D95" s="1135"/>
      <c r="E95" s="1136"/>
      <c r="F95" s="1133"/>
      <c r="G95" s="1138"/>
      <c r="H95" s="1138"/>
      <c r="I95" s="89"/>
    </row>
    <row r="96" spans="1:12">
      <c r="A96" s="1137" t="s">
        <v>1288</v>
      </c>
      <c r="B96" s="282" t="s">
        <v>1289</v>
      </c>
      <c r="C96" s="1134" t="s">
        <v>4</v>
      </c>
      <c r="D96" s="1135">
        <v>1</v>
      </c>
      <c r="E96" s="1136"/>
      <c r="F96" s="1133">
        <f t="shared" si="1"/>
        <v>0</v>
      </c>
      <c r="G96" s="1138"/>
      <c r="H96" s="89"/>
      <c r="I96" s="89"/>
    </row>
    <row r="97" spans="1:12" ht="255">
      <c r="A97" s="1137"/>
      <c r="B97" s="282" t="s">
        <v>2235</v>
      </c>
      <c r="C97" s="1134"/>
      <c r="D97" s="1135"/>
      <c r="E97" s="1136"/>
      <c r="F97" s="1133"/>
      <c r="G97" s="1138"/>
      <c r="H97" s="1138"/>
      <c r="I97" s="1138"/>
      <c r="J97" s="83"/>
      <c r="K97" s="83"/>
      <c r="L97" s="83"/>
    </row>
    <row r="98" spans="1:12">
      <c r="A98" s="1137"/>
      <c r="B98" s="282"/>
      <c r="C98" s="1134"/>
      <c r="D98" s="1135"/>
      <c r="E98" s="1136"/>
      <c r="F98" s="1133"/>
      <c r="G98" s="1138"/>
      <c r="H98" s="1138"/>
      <c r="I98" s="1138"/>
      <c r="J98" s="83"/>
      <c r="K98" s="83"/>
      <c r="L98" s="83"/>
    </row>
    <row r="99" spans="1:12">
      <c r="A99" s="1137" t="s">
        <v>1290</v>
      </c>
      <c r="B99" s="282" t="s">
        <v>1291</v>
      </c>
      <c r="C99" s="1134" t="s">
        <v>4</v>
      </c>
      <c r="D99" s="1135">
        <v>1</v>
      </c>
      <c r="E99" s="1136"/>
      <c r="F99" s="1133">
        <f t="shared" si="1"/>
        <v>0</v>
      </c>
      <c r="G99" s="1138"/>
      <c r="H99" s="89"/>
      <c r="I99" s="89"/>
    </row>
    <row r="100" spans="1:12" ht="408">
      <c r="A100" s="1137"/>
      <c r="B100" s="282" t="s">
        <v>2237</v>
      </c>
      <c r="C100" s="1134"/>
      <c r="D100" s="1135"/>
      <c r="E100" s="1136"/>
      <c r="F100" s="1133"/>
      <c r="G100" s="1138"/>
      <c r="H100" s="1138"/>
      <c r="I100" s="1138"/>
      <c r="J100" s="83"/>
      <c r="K100" s="83"/>
    </row>
    <row r="101" spans="1:12" ht="63.75">
      <c r="A101" s="1137"/>
      <c r="B101" s="282" t="s">
        <v>2236</v>
      </c>
      <c r="C101" s="1134"/>
      <c r="D101" s="1135"/>
      <c r="E101" s="1136"/>
      <c r="F101" s="1133"/>
      <c r="G101" s="1138"/>
      <c r="H101" s="1138"/>
      <c r="I101" s="1138"/>
      <c r="J101" s="83"/>
      <c r="K101" s="83"/>
    </row>
    <row r="102" spans="1:12">
      <c r="A102" s="1137"/>
      <c r="B102" s="282"/>
      <c r="C102" s="1134"/>
      <c r="D102" s="1135"/>
      <c r="E102" s="1136"/>
      <c r="F102" s="1133"/>
      <c r="G102" s="1138"/>
      <c r="H102" s="1138"/>
      <c r="I102" s="1138"/>
      <c r="J102" s="83"/>
      <c r="K102" s="83"/>
    </row>
    <row r="103" spans="1:12">
      <c r="A103" s="1137" t="s">
        <v>1292</v>
      </c>
      <c r="B103" s="282" t="s">
        <v>1293</v>
      </c>
      <c r="C103" s="1134" t="s">
        <v>4</v>
      </c>
      <c r="D103" s="1135">
        <v>1</v>
      </c>
      <c r="E103" s="1136"/>
      <c r="F103" s="1133">
        <f t="shared" si="1"/>
        <v>0</v>
      </c>
      <c r="G103" s="1138"/>
      <c r="H103" s="89"/>
      <c r="I103" s="89"/>
    </row>
    <row r="104" spans="1:12" ht="367.5" customHeight="1">
      <c r="A104" s="1137"/>
      <c r="B104" s="282" t="s">
        <v>2238</v>
      </c>
      <c r="C104" s="1134"/>
      <c r="D104" s="1135"/>
      <c r="E104" s="1136"/>
      <c r="F104" s="1133"/>
      <c r="G104" s="1138"/>
      <c r="H104" s="1138"/>
      <c r="I104" s="1138"/>
    </row>
    <row r="105" spans="1:12" ht="63.75">
      <c r="A105" s="1137"/>
      <c r="B105" s="282" t="s">
        <v>2236</v>
      </c>
      <c r="C105" s="1134"/>
      <c r="D105" s="1135"/>
      <c r="E105" s="1136"/>
      <c r="F105" s="1133"/>
      <c r="G105" s="1138"/>
      <c r="H105" s="1138"/>
      <c r="I105" s="1138"/>
    </row>
    <row r="106" spans="1:12">
      <c r="A106" s="1137"/>
      <c r="B106" s="282"/>
      <c r="C106" s="1134"/>
      <c r="D106" s="1135"/>
      <c r="E106" s="1136"/>
      <c r="F106" s="1133"/>
      <c r="G106" s="1138"/>
      <c r="H106" s="1138"/>
      <c r="I106" s="1138"/>
    </row>
    <row r="107" spans="1:12">
      <c r="A107" s="1137" t="s">
        <v>1294</v>
      </c>
      <c r="B107" s="282" t="s">
        <v>1295</v>
      </c>
      <c r="C107" s="1134" t="s">
        <v>4</v>
      </c>
      <c r="D107" s="1135">
        <v>1</v>
      </c>
      <c r="E107" s="1136"/>
      <c r="F107" s="1133">
        <f t="shared" si="1"/>
        <v>0</v>
      </c>
      <c r="G107" s="1138"/>
      <c r="H107" s="1138"/>
      <c r="I107" s="89"/>
    </row>
    <row r="108" spans="1:12" ht="379.5" customHeight="1">
      <c r="A108" s="1137"/>
      <c r="B108" s="282" t="s">
        <v>2239</v>
      </c>
      <c r="C108" s="1134"/>
      <c r="D108" s="1135"/>
      <c r="E108" s="1136"/>
      <c r="F108" s="1133"/>
      <c r="G108" s="1138"/>
      <c r="H108" s="1138"/>
      <c r="I108" s="89"/>
    </row>
    <row r="109" spans="1:12" ht="173.25" customHeight="1">
      <c r="A109" s="1137"/>
      <c r="B109" s="282" t="s">
        <v>2240</v>
      </c>
      <c r="C109" s="1134"/>
      <c r="D109" s="1135"/>
      <c r="E109" s="1136"/>
      <c r="F109" s="1133"/>
      <c r="G109" s="1138"/>
      <c r="H109" s="1138"/>
      <c r="I109" s="89"/>
    </row>
    <row r="110" spans="1:12">
      <c r="A110" s="1137"/>
      <c r="B110" s="282"/>
      <c r="C110" s="1134"/>
      <c r="D110" s="1135"/>
      <c r="E110" s="1136"/>
      <c r="F110" s="1133"/>
      <c r="G110" s="1138"/>
      <c r="H110" s="1138"/>
      <c r="I110" s="89"/>
    </row>
    <row r="111" spans="1:12">
      <c r="A111" s="1137" t="s">
        <v>1296</v>
      </c>
      <c r="B111" s="282" t="s">
        <v>1297</v>
      </c>
      <c r="C111" s="1134" t="s">
        <v>203</v>
      </c>
      <c r="D111" s="1135">
        <v>1</v>
      </c>
      <c r="E111" s="1136"/>
      <c r="F111" s="1133">
        <f t="shared" si="1"/>
        <v>0</v>
      </c>
      <c r="G111" s="1138"/>
      <c r="H111" s="1138"/>
      <c r="I111" s="1138"/>
    </row>
    <row r="112" spans="1:12" ht="379.5" customHeight="1">
      <c r="A112" s="1137"/>
      <c r="B112" s="282" t="s">
        <v>2241</v>
      </c>
      <c r="C112" s="1134"/>
      <c r="D112" s="1135"/>
      <c r="E112" s="1136"/>
      <c r="F112" s="1133"/>
      <c r="G112" s="1138"/>
      <c r="H112" s="1138"/>
      <c r="I112" s="1138"/>
    </row>
    <row r="113" spans="1:18" hidden="1">
      <c r="A113" s="1137"/>
      <c r="B113" s="282"/>
      <c r="C113" s="1134"/>
      <c r="D113" s="1135"/>
      <c r="E113" s="1136"/>
      <c r="F113" s="1133"/>
      <c r="G113" s="1138"/>
      <c r="H113" s="1138"/>
      <c r="I113" s="1138"/>
    </row>
    <row r="114" spans="1:18" ht="63.75">
      <c r="A114" s="1137"/>
      <c r="B114" s="282" t="s">
        <v>2206</v>
      </c>
      <c r="C114" s="1134"/>
      <c r="D114" s="1135"/>
      <c r="E114" s="1136"/>
      <c r="F114" s="1133"/>
      <c r="G114" s="1138"/>
      <c r="H114" s="1138"/>
      <c r="I114" s="1138"/>
    </row>
    <row r="115" spans="1:18">
      <c r="A115" s="1137"/>
      <c r="B115" s="282"/>
      <c r="C115" s="1134"/>
      <c r="D115" s="1135"/>
      <c r="E115" s="1136"/>
      <c r="F115" s="1133"/>
      <c r="G115" s="1138"/>
      <c r="H115" s="1138"/>
      <c r="I115" s="1138"/>
    </row>
    <row r="116" spans="1:18">
      <c r="A116" s="1137" t="s">
        <v>1298</v>
      </c>
      <c r="B116" s="282" t="s">
        <v>1299</v>
      </c>
      <c r="C116" s="1134" t="s">
        <v>203</v>
      </c>
      <c r="D116" s="1135">
        <v>1</v>
      </c>
      <c r="E116" s="1136"/>
      <c r="F116" s="1133">
        <f t="shared" si="1"/>
        <v>0</v>
      </c>
      <c r="G116" s="1138"/>
      <c r="H116" s="89"/>
      <c r="I116" s="89"/>
    </row>
    <row r="117" spans="1:18" ht="306">
      <c r="A117" s="1137"/>
      <c r="B117" s="282" t="s">
        <v>2242</v>
      </c>
      <c r="C117" s="1134"/>
      <c r="D117" s="1135"/>
      <c r="E117" s="1136"/>
      <c r="F117" s="1133"/>
      <c r="G117" s="1138"/>
      <c r="H117" s="89"/>
      <c r="I117" s="89"/>
    </row>
    <row r="118" spans="1:18">
      <c r="A118" s="1137"/>
      <c r="B118" s="282"/>
      <c r="C118" s="1134"/>
      <c r="D118" s="1135"/>
      <c r="E118" s="1136"/>
      <c r="F118" s="1133"/>
      <c r="G118" s="1138"/>
      <c r="H118" s="89"/>
      <c r="I118" s="89"/>
    </row>
    <row r="119" spans="1:18">
      <c r="A119" s="1137" t="s">
        <v>1300</v>
      </c>
      <c r="B119" s="282" t="s">
        <v>1301</v>
      </c>
      <c r="C119" s="1144" t="s">
        <v>203</v>
      </c>
      <c r="D119" s="1145">
        <v>1</v>
      </c>
      <c r="E119" s="1146"/>
      <c r="F119" s="1147">
        <f t="shared" si="1"/>
        <v>0</v>
      </c>
      <c r="G119" s="1148"/>
      <c r="H119" s="1148"/>
      <c r="I119" s="1148"/>
      <c r="J119" s="1149"/>
    </row>
    <row r="120" spans="1:18" ht="409.5">
      <c r="A120" s="1137"/>
      <c r="B120" s="282" t="s">
        <v>2243</v>
      </c>
      <c r="C120" s="1144"/>
      <c r="D120" s="1145"/>
      <c r="E120" s="1146"/>
      <c r="F120" s="1147"/>
      <c r="G120" s="1148"/>
      <c r="H120" s="89"/>
      <c r="I120" s="89"/>
      <c r="N120" s="83"/>
    </row>
    <row r="121" spans="1:18" s="83" customFormat="1">
      <c r="A121" s="1137"/>
      <c r="B121" s="282" t="s">
        <v>2244</v>
      </c>
      <c r="C121" s="1144"/>
      <c r="D121" s="1145"/>
      <c r="E121" s="1146"/>
      <c r="F121" s="1147"/>
      <c r="G121" s="1148"/>
      <c r="H121" s="89"/>
      <c r="I121" s="89"/>
      <c r="J121"/>
      <c r="K121"/>
      <c r="L121"/>
      <c r="M121"/>
      <c r="O121"/>
      <c r="P121"/>
      <c r="Q121"/>
      <c r="R121"/>
    </row>
    <row r="122" spans="1:18" s="83" customFormat="1">
      <c r="A122" s="1137"/>
      <c r="B122" s="282"/>
      <c r="C122" s="1144"/>
      <c r="D122" s="1145"/>
      <c r="E122" s="1146"/>
      <c r="F122" s="1147"/>
      <c r="G122" s="1148"/>
      <c r="H122" s="89"/>
      <c r="I122" s="89"/>
      <c r="J122"/>
      <c r="K122"/>
      <c r="L122"/>
      <c r="M122"/>
      <c r="O122"/>
      <c r="P122"/>
      <c r="R122"/>
    </row>
    <row r="123" spans="1:18" s="83" customFormat="1">
      <c r="A123" s="1137" t="s">
        <v>1302</v>
      </c>
      <c r="B123" s="282" t="s">
        <v>1303</v>
      </c>
      <c r="C123" s="1134" t="s">
        <v>203</v>
      </c>
      <c r="D123" s="1135">
        <v>1</v>
      </c>
      <c r="E123" s="1136"/>
      <c r="F123" s="1133">
        <f t="shared" si="1"/>
        <v>0</v>
      </c>
      <c r="G123" s="1138"/>
      <c r="H123" s="1138"/>
      <c r="I123" s="89"/>
      <c r="J123"/>
      <c r="K123"/>
      <c r="L123"/>
      <c r="N123"/>
    </row>
    <row r="124" spans="1:18" ht="349.5" customHeight="1">
      <c r="A124" s="1137"/>
      <c r="B124" s="282" t="s">
        <v>2245</v>
      </c>
      <c r="C124" s="1134"/>
      <c r="D124" s="1135"/>
      <c r="E124" s="1136"/>
      <c r="F124" s="1133"/>
      <c r="G124" s="1138"/>
      <c r="H124" s="1138"/>
      <c r="I124" s="89"/>
      <c r="M124" s="83"/>
      <c r="O124" s="83"/>
      <c r="P124" s="83"/>
      <c r="Q124" s="83"/>
      <c r="R124" s="83"/>
    </row>
    <row r="125" spans="1:18" ht="63.75">
      <c r="A125" s="1137"/>
      <c r="B125" s="282" t="s">
        <v>2206</v>
      </c>
      <c r="C125" s="1134"/>
      <c r="D125" s="1135"/>
      <c r="E125" s="1136"/>
      <c r="F125" s="1133"/>
      <c r="G125" s="1138"/>
      <c r="H125" s="1138"/>
      <c r="I125" s="89"/>
      <c r="M125" s="83"/>
      <c r="O125" s="83"/>
      <c r="P125" s="83"/>
      <c r="R125" s="83"/>
    </row>
    <row r="126" spans="1:18">
      <c r="A126" s="1137"/>
      <c r="B126" s="282"/>
      <c r="C126" s="1134"/>
      <c r="D126" s="1135"/>
      <c r="E126" s="1136"/>
      <c r="F126" s="1133"/>
      <c r="G126" s="1138"/>
      <c r="H126" s="1138"/>
      <c r="I126" s="89"/>
    </row>
    <row r="127" spans="1:18">
      <c r="A127" s="1137" t="s">
        <v>1304</v>
      </c>
      <c r="B127" s="282" t="s">
        <v>1305</v>
      </c>
      <c r="C127" s="1134" t="s">
        <v>203</v>
      </c>
      <c r="D127" s="1135">
        <v>1</v>
      </c>
      <c r="E127" s="1136"/>
      <c r="F127" s="1133">
        <f t="shared" si="1"/>
        <v>0</v>
      </c>
      <c r="G127" s="1138"/>
      <c r="H127" s="1138"/>
      <c r="I127" s="89"/>
    </row>
    <row r="128" spans="1:18" ht="360.75" customHeight="1">
      <c r="A128" s="1137"/>
      <c r="B128" s="282" t="s">
        <v>2246</v>
      </c>
      <c r="C128" s="1134"/>
      <c r="D128" s="1135"/>
      <c r="E128" s="1136"/>
      <c r="F128" s="1133"/>
      <c r="G128" s="1138"/>
      <c r="H128" s="1138"/>
      <c r="I128" s="89"/>
    </row>
    <row r="129" spans="1:12" ht="63.75">
      <c r="A129" s="1137"/>
      <c r="B129" s="282" t="s">
        <v>2206</v>
      </c>
      <c r="C129" s="1134"/>
      <c r="D129" s="1135"/>
      <c r="E129" s="1136"/>
      <c r="F129" s="1133"/>
      <c r="G129" s="1138"/>
      <c r="H129" s="1138"/>
      <c r="I129" s="89"/>
    </row>
    <row r="130" spans="1:12">
      <c r="A130" s="1137"/>
      <c r="B130" s="282"/>
      <c r="C130" s="1134"/>
      <c r="D130" s="1135"/>
      <c r="E130" s="1136"/>
      <c r="F130" s="1133"/>
      <c r="G130" s="1138"/>
      <c r="H130" s="1138"/>
      <c r="I130" s="89"/>
    </row>
    <row r="131" spans="1:12">
      <c r="A131" s="1137" t="s">
        <v>1306</v>
      </c>
      <c r="B131" s="282" t="s">
        <v>1307</v>
      </c>
      <c r="C131" s="1134" t="s">
        <v>4</v>
      </c>
      <c r="D131" s="1135">
        <v>4</v>
      </c>
      <c r="E131" s="1136"/>
      <c r="F131" s="1133">
        <f t="shared" si="1"/>
        <v>0</v>
      </c>
      <c r="G131" s="1138"/>
      <c r="H131" s="1138"/>
      <c r="I131" s="89"/>
    </row>
    <row r="132" spans="1:12" ht="318.75">
      <c r="A132" s="1137"/>
      <c r="B132" s="282" t="s">
        <v>2247</v>
      </c>
      <c r="C132" s="1134"/>
      <c r="D132" s="1135"/>
      <c r="E132" s="1136"/>
      <c r="F132" s="1133"/>
      <c r="G132" s="1138"/>
      <c r="H132" s="1138"/>
      <c r="I132" s="89"/>
    </row>
    <row r="133" spans="1:12" ht="63.75">
      <c r="A133" s="1137"/>
      <c r="B133" s="282" t="s">
        <v>2236</v>
      </c>
      <c r="C133" s="1134"/>
      <c r="D133" s="1135"/>
      <c r="E133" s="1136"/>
      <c r="F133" s="1133"/>
      <c r="G133" s="1138"/>
      <c r="H133" s="1138"/>
      <c r="I133" s="89"/>
    </row>
    <row r="134" spans="1:12">
      <c r="A134" s="1137"/>
      <c r="B134" s="282"/>
      <c r="C134" s="1134"/>
      <c r="D134" s="1135"/>
      <c r="E134" s="1136"/>
      <c r="F134" s="1133"/>
      <c r="G134" s="1138"/>
      <c r="H134" s="1138"/>
      <c r="I134" s="89"/>
    </row>
    <row r="135" spans="1:12">
      <c r="A135" s="1137" t="s">
        <v>1308</v>
      </c>
      <c r="B135" s="282" t="s">
        <v>1309</v>
      </c>
      <c r="C135" s="1134" t="s">
        <v>4</v>
      </c>
      <c r="D135" s="1135">
        <v>1</v>
      </c>
      <c r="E135" s="1136"/>
      <c r="F135" s="1133">
        <f t="shared" si="1"/>
        <v>0</v>
      </c>
      <c r="G135" s="89"/>
      <c r="H135" s="89"/>
      <c r="I135" s="89"/>
      <c r="L135" s="83"/>
    </row>
    <row r="136" spans="1:12" ht="287.25" customHeight="1">
      <c r="A136" s="1137"/>
      <c r="B136" s="282" t="s">
        <v>2248</v>
      </c>
      <c r="C136" s="1134"/>
      <c r="D136" s="1135"/>
      <c r="E136" s="1136"/>
      <c r="F136" s="1133"/>
      <c r="G136" s="89"/>
      <c r="H136" s="89"/>
      <c r="I136" s="89"/>
      <c r="L136" s="83"/>
    </row>
    <row r="137" spans="1:12">
      <c r="A137" s="1137"/>
      <c r="B137" s="282"/>
      <c r="C137" s="1134"/>
      <c r="D137" s="1135"/>
      <c r="E137" s="1136"/>
      <c r="F137" s="1133"/>
      <c r="G137" s="89"/>
      <c r="H137" s="89"/>
      <c r="I137" s="89"/>
      <c r="L137" s="83"/>
    </row>
    <row r="138" spans="1:12">
      <c r="A138" s="289"/>
      <c r="B138" s="177"/>
      <c r="C138" s="325"/>
      <c r="D138" s="326"/>
      <c r="E138" s="324"/>
      <c r="F138" s="324"/>
      <c r="G138" s="89"/>
      <c r="H138" s="89"/>
      <c r="I138" s="89"/>
    </row>
    <row r="139" spans="1:12">
      <c r="A139" s="872" t="s">
        <v>106</v>
      </c>
      <c r="B139" s="591" t="s">
        <v>1310</v>
      </c>
      <c r="C139" s="325"/>
      <c r="D139" s="326"/>
      <c r="E139" s="324"/>
      <c r="F139" s="324"/>
      <c r="G139" s="89"/>
      <c r="H139" s="89"/>
      <c r="I139" s="89"/>
    </row>
    <row r="140" spans="1:12">
      <c r="A140" s="289"/>
      <c r="B140" s="177"/>
      <c r="C140" s="325"/>
      <c r="D140" s="326"/>
      <c r="E140" s="324"/>
      <c r="F140" s="324"/>
      <c r="G140" s="89"/>
      <c r="H140" s="89"/>
      <c r="I140" s="89"/>
    </row>
    <row r="141" spans="1:12">
      <c r="A141" s="720" t="s">
        <v>705</v>
      </c>
      <c r="B141" s="591" t="s">
        <v>1311</v>
      </c>
      <c r="C141" s="325"/>
      <c r="D141" s="326"/>
      <c r="E141" s="324"/>
      <c r="F141" s="324"/>
      <c r="G141" s="89"/>
      <c r="H141" s="89"/>
      <c r="I141" s="89"/>
    </row>
    <row r="142" spans="1:12">
      <c r="A142" s="757"/>
      <c r="B142" s="177"/>
      <c r="C142" s="325"/>
      <c r="D142" s="326"/>
      <c r="E142" s="324"/>
      <c r="F142" s="324"/>
      <c r="G142" s="89"/>
      <c r="H142" s="89"/>
      <c r="I142" s="89"/>
    </row>
    <row r="143" spans="1:12">
      <c r="A143" s="757" t="s">
        <v>707</v>
      </c>
      <c r="B143" s="177" t="s">
        <v>1312</v>
      </c>
      <c r="C143" s="325"/>
      <c r="D143" s="326"/>
      <c r="E143" s="324"/>
      <c r="F143" s="324"/>
      <c r="G143" s="89"/>
      <c r="H143" s="89"/>
      <c r="I143" s="89"/>
    </row>
    <row r="144" spans="1:12" ht="108.75">
      <c r="A144" s="757"/>
      <c r="B144" s="468" t="s">
        <v>1313</v>
      </c>
      <c r="C144" s="325"/>
      <c r="D144" s="326"/>
      <c r="E144" s="324"/>
      <c r="F144" s="324"/>
      <c r="G144" s="89"/>
      <c r="H144" s="89"/>
      <c r="I144" s="89"/>
    </row>
    <row r="145" spans="1:11" ht="24.75">
      <c r="A145" s="757"/>
      <c r="B145" s="1130" t="s">
        <v>2189</v>
      </c>
      <c r="C145" s="325"/>
      <c r="D145" s="326"/>
      <c r="E145" s="324"/>
      <c r="F145" s="324"/>
      <c r="G145" s="89"/>
      <c r="H145" s="89"/>
      <c r="I145" s="89"/>
    </row>
    <row r="146" spans="1:11">
      <c r="A146" s="757"/>
      <c r="B146" s="177"/>
      <c r="C146" s="325" t="s">
        <v>4</v>
      </c>
      <c r="D146" s="326">
        <v>1</v>
      </c>
      <c r="E146" s="324"/>
      <c r="F146" s="323">
        <f>D146*E146</f>
        <v>0</v>
      </c>
      <c r="G146" s="89"/>
      <c r="H146" s="89"/>
      <c r="I146" s="89"/>
    </row>
    <row r="147" spans="1:11">
      <c r="A147" s="757"/>
      <c r="B147" s="177"/>
      <c r="C147" s="325"/>
      <c r="D147" s="326"/>
      <c r="E147" s="324"/>
      <c r="F147" s="324"/>
      <c r="G147" s="89"/>
      <c r="H147" s="89"/>
      <c r="I147" s="89"/>
    </row>
    <row r="148" spans="1:11">
      <c r="A148" s="757" t="s">
        <v>712</v>
      </c>
      <c r="B148" s="177" t="s">
        <v>1314</v>
      </c>
      <c r="C148" s="325"/>
      <c r="D148" s="326"/>
      <c r="E148" s="324"/>
      <c r="F148" s="324"/>
      <c r="G148" s="89"/>
      <c r="H148" s="89"/>
      <c r="I148" s="89"/>
    </row>
    <row r="149" spans="1:11" ht="38.25">
      <c r="A149" s="757"/>
      <c r="B149" s="177" t="s">
        <v>2188</v>
      </c>
      <c r="C149" s="325"/>
      <c r="D149" s="326"/>
      <c r="E149" s="324"/>
      <c r="F149" s="324"/>
      <c r="G149" s="89"/>
      <c r="H149" s="89"/>
      <c r="I149" s="89"/>
    </row>
    <row r="150" spans="1:11">
      <c r="A150" s="757"/>
      <c r="B150" s="177" t="s">
        <v>1315</v>
      </c>
      <c r="C150" s="325"/>
      <c r="D150" s="326"/>
      <c r="E150" s="324"/>
      <c r="F150" s="324"/>
      <c r="G150" s="89"/>
      <c r="H150" s="89"/>
      <c r="I150" s="89"/>
    </row>
    <row r="151" spans="1:11" ht="63.75">
      <c r="A151" s="757"/>
      <c r="B151" s="177" t="s">
        <v>1316</v>
      </c>
      <c r="C151" s="325" t="s">
        <v>4</v>
      </c>
      <c r="D151" s="326">
        <v>1</v>
      </c>
      <c r="E151" s="324"/>
      <c r="F151" s="560">
        <f>D151*E151</f>
        <v>0</v>
      </c>
      <c r="G151" s="89"/>
      <c r="H151" s="89"/>
      <c r="I151" s="89"/>
    </row>
    <row r="152" spans="1:11">
      <c r="A152" s="757"/>
      <c r="B152" s="177"/>
      <c r="C152" s="325"/>
      <c r="D152" s="326"/>
      <c r="E152" s="324"/>
      <c r="F152" s="324"/>
      <c r="G152" s="89"/>
      <c r="H152" s="89"/>
      <c r="I152" s="89"/>
    </row>
    <row r="153" spans="1:11">
      <c r="A153" s="757" t="s">
        <v>1317</v>
      </c>
      <c r="B153" s="177" t="s">
        <v>1318</v>
      </c>
      <c r="C153" s="325"/>
      <c r="D153" s="326"/>
      <c r="E153" s="324"/>
      <c r="F153" s="324"/>
      <c r="G153" s="89"/>
      <c r="H153" s="89"/>
      <c r="I153" s="89"/>
    </row>
    <row r="154" spans="1:11" ht="51">
      <c r="A154" s="757"/>
      <c r="B154" s="177" t="s">
        <v>1319</v>
      </c>
      <c r="C154" s="325" t="s">
        <v>4</v>
      </c>
      <c r="D154" s="326">
        <v>2</v>
      </c>
      <c r="E154" s="324"/>
      <c r="F154" s="560">
        <f>D154*E154</f>
        <v>0</v>
      </c>
      <c r="G154" s="89"/>
      <c r="H154" s="89"/>
      <c r="I154" s="89"/>
      <c r="K154" s="83"/>
    </row>
    <row r="155" spans="1:11">
      <c r="A155" s="757"/>
      <c r="B155" s="177"/>
      <c r="C155" s="325"/>
      <c r="D155" s="326"/>
      <c r="E155" s="324"/>
      <c r="F155" s="324"/>
      <c r="G155" s="89"/>
      <c r="H155" s="89"/>
      <c r="I155" s="89"/>
      <c r="K155" s="83"/>
    </row>
    <row r="156" spans="1:11" ht="25.5">
      <c r="A156" s="757" t="s">
        <v>1320</v>
      </c>
      <c r="B156" s="177" t="s">
        <v>1321</v>
      </c>
      <c r="C156" s="325"/>
      <c r="D156" s="326"/>
      <c r="E156" s="324"/>
      <c r="F156" s="324"/>
      <c r="G156" s="89"/>
      <c r="H156" s="89"/>
      <c r="I156" s="89"/>
      <c r="K156" s="83"/>
    </row>
    <row r="157" spans="1:11" ht="48.75">
      <c r="A157" s="757"/>
      <c r="B157" s="468" t="s">
        <v>1322</v>
      </c>
      <c r="C157" s="325"/>
      <c r="D157" s="326"/>
      <c r="E157" s="324"/>
      <c r="F157" s="324"/>
      <c r="G157" s="89"/>
      <c r="H157" s="89"/>
      <c r="I157" s="89"/>
    </row>
    <row r="158" spans="1:11" ht="24.75">
      <c r="A158" s="757"/>
      <c r="B158" s="468" t="s">
        <v>1323</v>
      </c>
      <c r="C158" s="325" t="s">
        <v>4</v>
      </c>
      <c r="D158" s="326">
        <v>1</v>
      </c>
      <c r="E158" s="324"/>
      <c r="F158" s="560">
        <f>D158*E158</f>
        <v>0</v>
      </c>
      <c r="G158" s="89"/>
      <c r="H158" s="89"/>
      <c r="I158" s="89"/>
    </row>
    <row r="159" spans="1:11">
      <c r="A159" s="757"/>
      <c r="B159" s="177"/>
      <c r="C159" s="325"/>
      <c r="D159" s="326"/>
      <c r="E159" s="324"/>
      <c r="F159" s="324"/>
      <c r="G159" s="89"/>
      <c r="H159" s="89"/>
      <c r="I159" s="89"/>
    </row>
    <row r="160" spans="1:11" ht="25.5">
      <c r="A160" s="757" t="s">
        <v>1324</v>
      </c>
      <c r="B160" s="177" t="s">
        <v>1325</v>
      </c>
      <c r="C160" s="325"/>
      <c r="D160" s="326"/>
      <c r="E160" s="324"/>
      <c r="F160" s="324"/>
      <c r="G160" s="89"/>
      <c r="H160" s="89"/>
      <c r="I160" s="89"/>
    </row>
    <row r="161" spans="1:10">
      <c r="A161" s="757"/>
      <c r="B161" s="177" t="s">
        <v>1326</v>
      </c>
      <c r="C161" s="325"/>
      <c r="D161" s="326"/>
      <c r="E161" s="324"/>
      <c r="F161" s="324"/>
      <c r="G161" s="89"/>
      <c r="H161" s="89"/>
      <c r="I161" s="89"/>
    </row>
    <row r="162" spans="1:10" ht="60.75">
      <c r="A162" s="757"/>
      <c r="B162" s="468" t="s">
        <v>1327</v>
      </c>
      <c r="C162" s="325" t="s">
        <v>4</v>
      </c>
      <c r="D162" s="326">
        <v>1</v>
      </c>
      <c r="E162" s="324"/>
      <c r="F162" s="560">
        <f>D162*E162</f>
        <v>0</v>
      </c>
      <c r="G162" s="89"/>
      <c r="H162" s="89"/>
      <c r="I162" s="89"/>
    </row>
    <row r="163" spans="1:10">
      <c r="A163" s="757"/>
      <c r="B163" s="177"/>
      <c r="C163" s="325"/>
      <c r="D163" s="326"/>
      <c r="E163" s="324"/>
      <c r="F163" s="324"/>
      <c r="G163" s="89"/>
      <c r="H163" s="89"/>
      <c r="I163" s="89"/>
    </row>
    <row r="164" spans="1:10">
      <c r="A164" s="757" t="s">
        <v>1328</v>
      </c>
      <c r="B164" s="177" t="s">
        <v>1329</v>
      </c>
      <c r="C164" s="325"/>
      <c r="D164" s="326"/>
      <c r="E164" s="324"/>
      <c r="F164" s="324"/>
      <c r="G164" s="89"/>
      <c r="H164" s="89"/>
      <c r="I164" s="89"/>
    </row>
    <row r="165" spans="1:10" ht="204">
      <c r="A165" s="757"/>
      <c r="B165" s="177" t="s">
        <v>1330</v>
      </c>
      <c r="C165" s="325"/>
      <c r="D165" s="326"/>
      <c r="E165" s="324"/>
      <c r="F165" s="324"/>
      <c r="G165" s="89"/>
      <c r="H165" s="89"/>
      <c r="I165" s="89"/>
    </row>
    <row r="166" spans="1:10" ht="165.75">
      <c r="A166" s="757"/>
      <c r="B166" s="282" t="s">
        <v>2190</v>
      </c>
      <c r="C166" s="325"/>
      <c r="D166" s="326"/>
      <c r="E166" s="324"/>
      <c r="F166" s="324"/>
      <c r="G166" s="1060"/>
      <c r="H166" s="89"/>
      <c r="I166" s="89"/>
    </row>
    <row r="167" spans="1:10" ht="63.75">
      <c r="A167" s="757"/>
      <c r="B167" s="177" t="s">
        <v>1331</v>
      </c>
      <c r="C167" s="325" t="s">
        <v>4</v>
      </c>
      <c r="D167" s="326">
        <v>16</v>
      </c>
      <c r="E167" s="324"/>
      <c r="F167" s="560">
        <f>D167*E167</f>
        <v>0</v>
      </c>
      <c r="G167" s="89"/>
      <c r="H167" s="89"/>
      <c r="I167" s="89"/>
      <c r="J167" s="83"/>
    </row>
    <row r="168" spans="1:10">
      <c r="A168" s="757"/>
      <c r="B168" s="177"/>
      <c r="C168" s="325"/>
      <c r="D168" s="326"/>
      <c r="E168" s="324"/>
      <c r="F168" s="324"/>
      <c r="G168" s="89"/>
      <c r="H168" s="89"/>
      <c r="I168" s="89"/>
      <c r="J168" s="83"/>
    </row>
    <row r="169" spans="1:10">
      <c r="A169" s="757" t="s">
        <v>1332</v>
      </c>
      <c r="B169" s="177" t="s">
        <v>1333</v>
      </c>
      <c r="C169" s="325"/>
      <c r="D169" s="326"/>
      <c r="E169" s="324"/>
      <c r="F169" s="324"/>
      <c r="G169" s="89"/>
      <c r="H169" s="89"/>
      <c r="I169" s="89"/>
      <c r="J169" s="83"/>
    </row>
    <row r="170" spans="1:10" ht="153">
      <c r="A170" s="757"/>
      <c r="B170" s="177" t="s">
        <v>1334</v>
      </c>
      <c r="C170" s="325"/>
      <c r="D170" s="326"/>
      <c r="E170" s="324"/>
      <c r="F170" s="324"/>
      <c r="G170" s="89"/>
      <c r="H170" s="89"/>
      <c r="I170" s="89"/>
    </row>
    <row r="171" spans="1:10" ht="165.75">
      <c r="A171" s="757"/>
      <c r="B171" s="282" t="s">
        <v>2191</v>
      </c>
      <c r="C171" s="325"/>
      <c r="D171" s="326"/>
      <c r="E171" s="324"/>
      <c r="F171" s="324"/>
      <c r="G171" s="1060"/>
      <c r="H171" s="89"/>
      <c r="I171" s="89"/>
    </row>
    <row r="172" spans="1:10" ht="63.75">
      <c r="A172" s="757"/>
      <c r="B172" s="177" t="s">
        <v>1335</v>
      </c>
      <c r="C172" s="325" t="s">
        <v>4</v>
      </c>
      <c r="D172" s="326">
        <v>10</v>
      </c>
      <c r="E172" s="324"/>
      <c r="F172" s="560">
        <f>D170*E170</f>
        <v>0</v>
      </c>
      <c r="G172" s="89"/>
      <c r="H172" s="89"/>
      <c r="I172" s="89"/>
    </row>
    <row r="173" spans="1:10">
      <c r="A173" s="757"/>
      <c r="B173" s="177"/>
      <c r="C173" s="325"/>
      <c r="D173" s="326"/>
      <c r="E173" s="324"/>
      <c r="F173" s="324"/>
      <c r="G173" s="89"/>
      <c r="H173" s="89"/>
      <c r="I173" s="89"/>
    </row>
    <row r="174" spans="1:10">
      <c r="A174" s="757" t="s">
        <v>1336</v>
      </c>
      <c r="B174" s="177" t="s">
        <v>1337</v>
      </c>
      <c r="C174" s="325"/>
      <c r="D174" s="326"/>
      <c r="E174" s="324"/>
      <c r="F174" s="324"/>
      <c r="G174" s="89"/>
      <c r="H174" s="89"/>
      <c r="I174" s="89"/>
    </row>
    <row r="175" spans="1:10" ht="102">
      <c r="A175" s="757"/>
      <c r="B175" s="177" t="s">
        <v>1338</v>
      </c>
      <c r="C175" s="325"/>
      <c r="D175" s="326"/>
      <c r="E175" s="324"/>
      <c r="F175" s="324"/>
      <c r="G175" s="89"/>
      <c r="H175" s="89"/>
      <c r="I175" s="89"/>
    </row>
    <row r="176" spans="1:10" ht="140.25">
      <c r="A176" s="757"/>
      <c r="B176" s="282" t="s">
        <v>2192</v>
      </c>
      <c r="C176" s="325"/>
      <c r="D176" s="326"/>
      <c r="E176" s="324"/>
      <c r="F176" s="324"/>
      <c r="G176" s="89"/>
      <c r="H176" s="89"/>
      <c r="I176" s="89"/>
    </row>
    <row r="177" spans="1:9" ht="63.75">
      <c r="A177" s="757"/>
      <c r="B177" s="177" t="s">
        <v>1339</v>
      </c>
      <c r="C177" s="325" t="s">
        <v>4</v>
      </c>
      <c r="D177" s="326">
        <v>4</v>
      </c>
      <c r="E177" s="324"/>
      <c r="F177" s="560">
        <f>D177*E177</f>
        <v>0</v>
      </c>
      <c r="G177" s="89"/>
      <c r="H177" s="89"/>
      <c r="I177" s="89"/>
    </row>
    <row r="178" spans="1:9">
      <c r="A178" s="757"/>
      <c r="B178" s="177"/>
      <c r="C178" s="325"/>
      <c r="D178" s="326"/>
      <c r="E178" s="324"/>
      <c r="F178" s="324"/>
      <c r="G178" s="89"/>
      <c r="H178" s="89"/>
      <c r="I178" s="89"/>
    </row>
    <row r="179" spans="1:9">
      <c r="A179" s="757" t="s">
        <v>1340</v>
      </c>
      <c r="B179" s="177" t="s">
        <v>1341</v>
      </c>
      <c r="E179" s="324"/>
      <c r="F179" s="324"/>
      <c r="G179" s="89"/>
      <c r="H179" s="89"/>
      <c r="I179" s="89"/>
    </row>
    <row r="180" spans="1:9" ht="140.25">
      <c r="A180" s="757"/>
      <c r="B180" s="177" t="s">
        <v>1342</v>
      </c>
      <c r="C180" s="325"/>
      <c r="D180" s="326"/>
      <c r="E180" s="324"/>
      <c r="F180" s="324"/>
      <c r="G180" s="89"/>
      <c r="H180" s="89"/>
      <c r="I180" s="89"/>
    </row>
    <row r="181" spans="1:9" ht="165.75">
      <c r="A181" s="757"/>
      <c r="B181" s="282" t="s">
        <v>2193</v>
      </c>
      <c r="C181" s="325"/>
      <c r="D181" s="326"/>
      <c r="E181" s="324"/>
      <c r="F181" s="324"/>
      <c r="G181" s="89"/>
      <c r="H181" s="89"/>
      <c r="I181" s="89"/>
    </row>
    <row r="182" spans="1:9" ht="51">
      <c r="A182" s="757"/>
      <c r="B182" s="177" t="s">
        <v>1343</v>
      </c>
      <c r="C182" s="325" t="s">
        <v>4</v>
      </c>
      <c r="D182" s="326">
        <v>5</v>
      </c>
      <c r="E182" s="324"/>
      <c r="F182" s="560">
        <f>D182*E182</f>
        <v>0</v>
      </c>
      <c r="G182" s="89"/>
      <c r="H182" s="89"/>
      <c r="I182" s="89"/>
    </row>
    <row r="183" spans="1:9">
      <c r="A183" s="757"/>
      <c r="B183" s="177"/>
      <c r="C183" s="325"/>
      <c r="D183" s="326"/>
      <c r="E183" s="324"/>
      <c r="F183" s="324"/>
      <c r="G183" s="89"/>
      <c r="H183" s="89"/>
      <c r="I183" s="89"/>
    </row>
    <row r="184" spans="1:9">
      <c r="A184" s="757" t="s">
        <v>1344</v>
      </c>
      <c r="B184" s="177" t="s">
        <v>1345</v>
      </c>
      <c r="E184" s="324"/>
      <c r="F184" s="324"/>
      <c r="G184" s="89"/>
      <c r="H184" s="89"/>
      <c r="I184" s="89"/>
    </row>
    <row r="185" spans="1:9" ht="89.25">
      <c r="A185" s="757"/>
      <c r="B185" s="177" t="s">
        <v>1346</v>
      </c>
      <c r="C185" s="325"/>
      <c r="D185" s="326"/>
      <c r="E185" s="324"/>
      <c r="F185" s="324"/>
      <c r="G185" s="89"/>
      <c r="H185" s="89"/>
      <c r="I185" s="89"/>
    </row>
    <row r="186" spans="1:9" ht="140.25">
      <c r="A186" s="757"/>
      <c r="B186" s="282" t="s">
        <v>2194</v>
      </c>
      <c r="C186" s="325"/>
      <c r="D186" s="326"/>
      <c r="E186" s="324"/>
      <c r="F186" s="324"/>
      <c r="G186" s="89"/>
      <c r="H186" s="89"/>
      <c r="I186" s="89"/>
    </row>
    <row r="187" spans="1:9" ht="63.75">
      <c r="A187" s="757"/>
      <c r="B187" s="177" t="s">
        <v>1347</v>
      </c>
      <c r="C187" s="325" t="s">
        <v>4</v>
      </c>
      <c r="D187" s="326">
        <v>4</v>
      </c>
      <c r="E187" s="324"/>
      <c r="F187" s="560">
        <f>D187*E187</f>
        <v>0</v>
      </c>
      <c r="G187" s="89"/>
      <c r="H187" s="89"/>
      <c r="I187" s="89"/>
    </row>
    <row r="188" spans="1:9">
      <c r="A188" s="757"/>
      <c r="B188" s="177"/>
      <c r="C188" s="325"/>
      <c r="D188" s="326"/>
      <c r="E188" s="324"/>
      <c r="F188" s="324"/>
      <c r="G188" s="89"/>
      <c r="H188" s="89"/>
      <c r="I188" s="89"/>
    </row>
    <row r="189" spans="1:9">
      <c r="A189" s="720" t="s">
        <v>717</v>
      </c>
      <c r="B189" s="591" t="s">
        <v>1348</v>
      </c>
      <c r="C189" s="325"/>
      <c r="D189" s="326"/>
      <c r="E189" s="324"/>
      <c r="F189" s="324"/>
      <c r="G189" s="89"/>
      <c r="H189" s="89"/>
      <c r="I189" s="89"/>
    </row>
    <row r="190" spans="1:9">
      <c r="A190" s="757"/>
      <c r="B190" s="177"/>
      <c r="C190" s="325"/>
      <c r="D190" s="326"/>
      <c r="E190" s="324"/>
      <c r="F190" s="324"/>
      <c r="G190" s="89"/>
      <c r="H190" s="89"/>
      <c r="I190" s="89"/>
    </row>
    <row r="191" spans="1:9">
      <c r="A191" s="757" t="s">
        <v>719</v>
      </c>
      <c r="B191" s="177" t="s">
        <v>1349</v>
      </c>
      <c r="G191" s="89"/>
      <c r="H191" s="89"/>
      <c r="I191" s="89"/>
    </row>
    <row r="192" spans="1:9" ht="51">
      <c r="A192" s="757"/>
      <c r="B192" s="177" t="s">
        <v>2195</v>
      </c>
      <c r="C192" s="325" t="s">
        <v>4</v>
      </c>
      <c r="D192" s="326">
        <v>1</v>
      </c>
      <c r="E192" s="324"/>
      <c r="F192" s="560">
        <f>D192*E192</f>
        <v>0</v>
      </c>
      <c r="G192" s="89"/>
      <c r="H192" s="89"/>
      <c r="I192" s="89"/>
    </row>
    <row r="193" spans="1:9">
      <c r="A193" s="757"/>
      <c r="B193" s="177"/>
      <c r="C193" s="325"/>
      <c r="D193" s="326"/>
      <c r="E193" s="324"/>
      <c r="F193" s="324"/>
      <c r="G193" s="89"/>
      <c r="H193" s="89"/>
      <c r="I193" s="89"/>
    </row>
    <row r="194" spans="1:9">
      <c r="A194" s="757" t="s">
        <v>721</v>
      </c>
      <c r="B194" s="177" t="s">
        <v>1350</v>
      </c>
      <c r="C194" s="325"/>
      <c r="D194" s="326"/>
      <c r="E194" s="324"/>
      <c r="F194" s="324"/>
      <c r="G194" s="89"/>
      <c r="H194" s="89"/>
      <c r="I194" s="83"/>
    </row>
    <row r="195" spans="1:9" ht="140.25">
      <c r="A195" s="757"/>
      <c r="B195" s="177" t="s">
        <v>1351</v>
      </c>
      <c r="C195" s="325"/>
      <c r="D195" s="326"/>
      <c r="E195" s="324"/>
      <c r="F195" s="324"/>
      <c r="G195" s="89"/>
      <c r="H195" s="89"/>
      <c r="I195" s="83"/>
    </row>
    <row r="196" spans="1:9" ht="127.5">
      <c r="A196" s="757"/>
      <c r="B196" s="177" t="s">
        <v>1352</v>
      </c>
      <c r="C196" s="325"/>
      <c r="D196" s="326"/>
      <c r="E196" s="324"/>
      <c r="F196" s="324"/>
      <c r="G196" s="89"/>
      <c r="H196" s="89"/>
      <c r="I196" s="83"/>
    </row>
    <row r="197" spans="1:9" ht="127.5">
      <c r="A197" s="757"/>
      <c r="B197" s="177" t="s">
        <v>1353</v>
      </c>
      <c r="C197" s="325"/>
      <c r="D197" s="326"/>
      <c r="E197" s="324"/>
      <c r="F197" s="324"/>
      <c r="G197" s="89"/>
      <c r="H197" s="89"/>
    </row>
    <row r="198" spans="1:9">
      <c r="A198" s="757"/>
      <c r="B198" s="177" t="s">
        <v>1354</v>
      </c>
      <c r="C198" s="325" t="s">
        <v>4</v>
      </c>
      <c r="D198" s="326">
        <v>1</v>
      </c>
      <c r="E198" s="324"/>
      <c r="F198" s="560">
        <f>D198*E198</f>
        <v>0</v>
      </c>
      <c r="G198" s="89"/>
      <c r="H198" s="89"/>
    </row>
    <row r="199" spans="1:9">
      <c r="A199" s="757"/>
      <c r="B199" s="177" t="s">
        <v>1355</v>
      </c>
      <c r="C199" s="325" t="s">
        <v>4</v>
      </c>
      <c r="D199" s="326">
        <v>2</v>
      </c>
      <c r="E199" s="324"/>
      <c r="F199" s="560">
        <f>D199*E199</f>
        <v>0</v>
      </c>
      <c r="G199" s="89"/>
      <c r="H199" s="89"/>
    </row>
    <row r="200" spans="1:9">
      <c r="A200" s="757"/>
      <c r="B200" s="177" t="s">
        <v>1356</v>
      </c>
      <c r="C200" s="325" t="s">
        <v>4</v>
      </c>
      <c r="D200" s="326">
        <v>1</v>
      </c>
      <c r="E200" s="324"/>
      <c r="F200" s="560">
        <f>D200*E200</f>
        <v>0</v>
      </c>
      <c r="G200" s="89"/>
      <c r="H200" s="89"/>
    </row>
    <row r="201" spans="1:9">
      <c r="A201" s="289"/>
      <c r="B201" s="177"/>
      <c r="C201" s="325"/>
      <c r="D201" s="326"/>
      <c r="E201" s="324"/>
      <c r="F201" s="324"/>
      <c r="G201" s="89"/>
      <c r="H201" s="89"/>
    </row>
    <row r="202" spans="1:9">
      <c r="A202" s="289"/>
      <c r="B202" s="177"/>
      <c r="C202" s="325"/>
      <c r="D202" s="326"/>
      <c r="E202" s="324"/>
      <c r="F202" s="324"/>
      <c r="G202" s="89"/>
      <c r="H202" s="89"/>
    </row>
    <row r="203" spans="1:9">
      <c r="A203" s="289"/>
      <c r="B203" s="177"/>
      <c r="C203" s="325"/>
      <c r="D203" s="326"/>
      <c r="E203" s="324"/>
      <c r="F203" s="324"/>
      <c r="G203" s="89"/>
      <c r="H203" s="89"/>
    </row>
    <row r="204" spans="1:9">
      <c r="A204" s="289"/>
      <c r="B204" s="177"/>
      <c r="C204" s="325"/>
      <c r="D204" s="326"/>
      <c r="E204" s="324"/>
      <c r="F204" s="324"/>
      <c r="G204" s="89"/>
      <c r="H204" s="847"/>
    </row>
    <row r="205" spans="1:9">
      <c r="A205" s="289"/>
      <c r="B205" s="177"/>
      <c r="C205" s="325"/>
      <c r="D205" s="326"/>
      <c r="E205" s="324"/>
      <c r="F205" s="324"/>
      <c r="G205" s="89"/>
      <c r="H205" s="615"/>
    </row>
    <row r="206" spans="1:9">
      <c r="A206" s="1292" t="s">
        <v>835</v>
      </c>
      <c r="B206" s="1292"/>
      <c r="C206" s="430"/>
      <c r="D206" s="430"/>
      <c r="E206" s="852"/>
      <c r="F206" s="847"/>
      <c r="G206" s="847"/>
      <c r="H206" s="715"/>
    </row>
    <row r="207" spans="1:9">
      <c r="A207" s="701"/>
      <c r="B207" s="430"/>
      <c r="C207" s="430"/>
      <c r="D207" s="430"/>
      <c r="E207" s="852"/>
      <c r="F207" s="615"/>
      <c r="G207" s="615"/>
      <c r="H207" s="615"/>
    </row>
    <row r="208" spans="1:9">
      <c r="A208" s="1293" t="s">
        <v>1357</v>
      </c>
      <c r="B208" s="1293"/>
      <c r="C208" s="744"/>
      <c r="D208" s="744"/>
      <c r="E208" s="496"/>
      <c r="F208" s="840">
        <f>SUM(F6:F200)</f>
        <v>0</v>
      </c>
      <c r="G208" s="847"/>
      <c r="H208" s="89"/>
    </row>
    <row r="209" spans="1:8">
      <c r="A209" s="701"/>
      <c r="B209" s="430"/>
      <c r="C209" s="430"/>
      <c r="D209" s="430"/>
      <c r="E209" s="852"/>
      <c r="F209" s="615"/>
      <c r="G209" s="615"/>
      <c r="H209" s="89"/>
    </row>
    <row r="210" spans="1:8">
      <c r="A210" s="289"/>
      <c r="B210" s="177"/>
      <c r="C210" s="325"/>
      <c r="D210" s="326"/>
      <c r="E210" s="324"/>
      <c r="F210" s="324"/>
      <c r="G210" s="89"/>
      <c r="H210" s="83"/>
    </row>
    <row r="211" spans="1:8">
      <c r="A211" s="289"/>
      <c r="B211" s="177"/>
      <c r="C211" s="325"/>
      <c r="D211" s="326"/>
      <c r="E211" s="324"/>
      <c r="F211" s="324"/>
      <c r="G211" s="89"/>
      <c r="H211" s="83"/>
    </row>
    <row r="212" spans="1:8">
      <c r="A212" s="475"/>
      <c r="B212" s="475"/>
      <c r="C212" s="475"/>
      <c r="D212" s="475"/>
      <c r="E212" s="475"/>
      <c r="F212" s="475"/>
      <c r="G212" s="83"/>
      <c r="H212" s="83"/>
    </row>
    <row r="213" spans="1:8">
      <c r="A213" s="910"/>
      <c r="B213" s="404"/>
      <c r="C213" s="748"/>
      <c r="D213" s="492"/>
      <c r="E213" s="818"/>
      <c r="F213" s="475"/>
      <c r="G213" s="83"/>
    </row>
    <row r="214" spans="1:8">
      <c r="A214" s="83"/>
      <c r="B214" s="83"/>
      <c r="C214" s="83"/>
      <c r="D214" s="83"/>
      <c r="E214" s="83"/>
      <c r="F214" s="83"/>
      <c r="G214" s="83"/>
    </row>
  </sheetData>
  <mergeCells count="2">
    <mergeCell ref="A206:B206"/>
    <mergeCell ref="A208:B20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G31"/>
  <sheetViews>
    <sheetView view="pageBreakPreview" zoomScale="84" zoomScaleNormal="100" zoomScaleSheetLayoutView="84" workbookViewId="0">
      <selection activeCell="F17" sqref="F17"/>
    </sheetView>
  </sheetViews>
  <sheetFormatPr defaultRowHeight="15"/>
  <cols>
    <col min="1" max="1" width="9.140625" style="65"/>
    <col min="2" max="2" width="48.28515625" customWidth="1"/>
  </cols>
  <sheetData>
    <row r="1" spans="1:7" ht="36" customHeight="1">
      <c r="A1" s="148" t="s">
        <v>162</v>
      </c>
      <c r="B1" s="105" t="s">
        <v>131</v>
      </c>
      <c r="C1" s="1296" t="s">
        <v>135</v>
      </c>
      <c r="D1" s="1297"/>
      <c r="E1" s="1297"/>
      <c r="F1" s="1298"/>
      <c r="G1" s="83"/>
    </row>
    <row r="2" spans="1:7" ht="36.75" customHeight="1">
      <c r="A2" s="149"/>
      <c r="B2" s="150" t="s">
        <v>97</v>
      </c>
      <c r="C2" s="151"/>
      <c r="D2" s="152"/>
      <c r="E2" s="153"/>
      <c r="F2" s="154"/>
    </row>
    <row r="3" spans="1:7" ht="20.100000000000001" customHeight="1">
      <c r="A3" s="60" t="s">
        <v>0</v>
      </c>
      <c r="B3" s="160" t="s">
        <v>1</v>
      </c>
      <c r="C3" s="1295"/>
      <c r="D3" s="1295"/>
      <c r="E3" s="1295"/>
      <c r="F3" s="493">
        <f>'1. PRIPREMNI RADOVI'!F112</f>
        <v>0</v>
      </c>
    </row>
    <row r="4" spans="1:7" ht="20.100000000000001" customHeight="1">
      <c r="A4" s="60" t="s">
        <v>15</v>
      </c>
      <c r="B4" s="160" t="s">
        <v>154</v>
      </c>
      <c r="C4" s="1295"/>
      <c r="D4" s="1295"/>
      <c r="E4" s="1295"/>
      <c r="F4" s="493">
        <f>'2. BETONSKI I ARMIRANOBETONSKI '!F43</f>
        <v>0</v>
      </c>
    </row>
    <row r="5" spans="1:7" ht="30" customHeight="1">
      <c r="A5" s="60" t="s">
        <v>98</v>
      </c>
      <c r="B5" s="160" t="s">
        <v>2064</v>
      </c>
      <c r="C5" s="1295"/>
      <c r="D5" s="1295"/>
      <c r="E5" s="1295"/>
      <c r="F5" s="493">
        <f>'3. TESARSKI RADOVI-POBOLJ.'!F150</f>
        <v>0</v>
      </c>
    </row>
    <row r="6" spans="1:7" ht="30" customHeight="1">
      <c r="A6" s="60" t="s">
        <v>33</v>
      </c>
      <c r="B6" s="160" t="s">
        <v>171</v>
      </c>
      <c r="C6" s="1295"/>
      <c r="D6" s="1295"/>
      <c r="E6" s="1295"/>
      <c r="F6" s="161">
        <f>'4. TESARSKI RADOVI-OSTALE NOVE'!F20</f>
        <v>0</v>
      </c>
    </row>
    <row r="7" spans="1:7" ht="20.100000000000001" customHeight="1">
      <c r="A7" s="60" t="s">
        <v>34</v>
      </c>
      <c r="B7" s="160" t="s">
        <v>35</v>
      </c>
      <c r="C7" s="1295"/>
      <c r="D7" s="1295"/>
      <c r="E7" s="1295"/>
      <c r="F7" s="161">
        <f>'5. ZIDARSKI RADOVI'!F75</f>
        <v>0</v>
      </c>
    </row>
    <row r="8" spans="1:7" ht="20.100000000000001" customHeight="1">
      <c r="A8" s="60" t="s">
        <v>42</v>
      </c>
      <c r="B8" s="160" t="s">
        <v>43</v>
      </c>
      <c r="C8" s="1295"/>
      <c r="D8" s="1295"/>
      <c r="E8" s="1295"/>
      <c r="F8" s="161">
        <f>'6. IZOLATERSKI RADOVI'!F45</f>
        <v>0</v>
      </c>
    </row>
    <row r="9" spans="1:7" ht="20.100000000000001" customHeight="1">
      <c r="A9" s="60" t="s">
        <v>49</v>
      </c>
      <c r="B9" s="160" t="s">
        <v>155</v>
      </c>
      <c r="C9" s="1295"/>
      <c r="D9" s="1295"/>
      <c r="E9" s="1295"/>
      <c r="F9" s="161">
        <f>'7. GRAĐEVINSKO-MONTAŽERSKI'!F151</f>
        <v>0</v>
      </c>
    </row>
    <row r="10" spans="1:7" ht="20.100000000000001" customHeight="1">
      <c r="A10" s="60" t="s">
        <v>52</v>
      </c>
      <c r="B10" s="160" t="s">
        <v>592</v>
      </c>
      <c r="C10" s="1295"/>
      <c r="D10" s="1295"/>
      <c r="E10" s="1295"/>
      <c r="F10" s="161">
        <f>'8. KROVOPOKRIVAČKI RADOVI'!F26</f>
        <v>0</v>
      </c>
    </row>
    <row r="11" spans="1:7" ht="20.100000000000001" customHeight="1">
      <c r="A11" s="60" t="s">
        <v>62</v>
      </c>
      <c r="B11" s="160" t="s">
        <v>238</v>
      </c>
      <c r="C11" s="1295"/>
      <c r="D11" s="1295"/>
      <c r="E11" s="1295"/>
      <c r="F11" s="161">
        <f>'9. LIMARSKI RADOVI'!F41</f>
        <v>0</v>
      </c>
    </row>
    <row r="12" spans="1:7" ht="20.100000000000001" customHeight="1">
      <c r="A12" s="60" t="s">
        <v>64</v>
      </c>
      <c r="B12" s="160" t="s">
        <v>53</v>
      </c>
      <c r="C12" s="1295"/>
      <c r="D12" s="1295"/>
      <c r="E12" s="1295"/>
      <c r="F12" s="161">
        <f>'10. STOLARSKI RADOVI'!F142</f>
        <v>0</v>
      </c>
    </row>
    <row r="13" spans="1:7" ht="19.5" customHeight="1">
      <c r="A13" s="60" t="s">
        <v>73</v>
      </c>
      <c r="B13" s="160" t="s">
        <v>63</v>
      </c>
      <c r="C13" s="1295"/>
      <c r="D13" s="1295"/>
      <c r="E13" s="1295"/>
      <c r="F13" s="161">
        <f>'11. BRAVARSKI RADOVI'!F92</f>
        <v>0</v>
      </c>
    </row>
    <row r="14" spans="1:7" ht="20.100000000000001" customHeight="1">
      <c r="A14" s="60" t="s">
        <v>77</v>
      </c>
      <c r="B14" s="160" t="s">
        <v>483</v>
      </c>
      <c r="C14" s="1295"/>
      <c r="D14" s="1295"/>
      <c r="E14" s="1295"/>
      <c r="F14" s="161">
        <f>'12. KERAMIČARSKI RADOVI'!F33</f>
        <v>0</v>
      </c>
    </row>
    <row r="15" spans="1:7" ht="20.100000000000001" customHeight="1">
      <c r="A15" s="60" t="s">
        <v>80</v>
      </c>
      <c r="B15" s="160" t="s">
        <v>100</v>
      </c>
      <c r="C15" s="1295"/>
      <c r="D15" s="1295"/>
      <c r="E15" s="1295"/>
      <c r="F15" s="161">
        <f>'13. LIJEVANE PODNE OBLOGE'!F28</f>
        <v>0</v>
      </c>
    </row>
    <row r="16" spans="1:7" ht="20.100000000000001" customHeight="1">
      <c r="A16" s="60" t="s">
        <v>91</v>
      </c>
      <c r="B16" s="160" t="s">
        <v>99</v>
      </c>
      <c r="C16" s="1295"/>
      <c r="D16" s="1295"/>
      <c r="E16" s="1295"/>
      <c r="F16" s="161">
        <f>'14. DRVENE PODNE OBLOGE'!F13</f>
        <v>0</v>
      </c>
    </row>
    <row r="17" spans="1:7" ht="20.100000000000001" customHeight="1">
      <c r="A17" s="60" t="s">
        <v>157</v>
      </c>
      <c r="B17" s="160" t="s">
        <v>81</v>
      </c>
      <c r="C17" s="1295"/>
      <c r="D17" s="1295"/>
      <c r="E17" s="1295"/>
      <c r="F17" s="161">
        <f>'15. SOBOSLIKARSKI RADOVI'!F26</f>
        <v>0</v>
      </c>
    </row>
    <row r="18" spans="1:7" ht="20.100000000000001" customHeight="1">
      <c r="A18" s="60" t="s">
        <v>158</v>
      </c>
      <c r="B18" s="160" t="s">
        <v>156</v>
      </c>
      <c r="C18" s="1295"/>
      <c r="D18" s="1295"/>
      <c r="E18" s="1295"/>
      <c r="F18" s="161">
        <f>'16. LIČILAČKI RADOVI'!F27</f>
        <v>0</v>
      </c>
    </row>
    <row r="19" spans="1:7" ht="21" customHeight="1">
      <c r="A19" s="60" t="s">
        <v>625</v>
      </c>
      <c r="B19" s="160" t="s">
        <v>170</v>
      </c>
      <c r="C19" s="1295"/>
      <c r="D19" s="1295"/>
      <c r="E19" s="1295"/>
      <c r="F19" s="161">
        <f>'17. DOBAVE I UGRADNJE'!F27</f>
        <v>0</v>
      </c>
    </row>
    <row r="20" spans="1:7" ht="21" customHeight="1">
      <c r="A20" s="60" t="s">
        <v>1232</v>
      </c>
      <c r="B20" s="160" t="s">
        <v>1233</v>
      </c>
      <c r="C20" s="329"/>
      <c r="D20" s="329"/>
      <c r="E20" s="329"/>
      <c r="F20" s="161">
        <f>'18. INTERIJER'!F208</f>
        <v>0</v>
      </c>
    </row>
    <row r="21" spans="1:7" ht="20.100000000000001" customHeight="1">
      <c r="A21" s="85"/>
      <c r="B21" s="160"/>
      <c r="C21" s="86"/>
      <c r="D21" s="86"/>
      <c r="E21" s="86"/>
      <c r="F21" s="493"/>
    </row>
    <row r="22" spans="1:7" ht="24.75" customHeight="1">
      <c r="A22" s="85"/>
      <c r="B22" s="162"/>
      <c r="C22" s="163"/>
      <c r="D22" s="164"/>
      <c r="E22" s="165"/>
      <c r="F22" s="166"/>
    </row>
    <row r="23" spans="1:7">
      <c r="A23" s="159"/>
      <c r="B23" s="155" t="s">
        <v>1234</v>
      </c>
      <c r="C23" s="156"/>
      <c r="D23" s="157"/>
      <c r="E23" s="158"/>
      <c r="F23" s="500">
        <f>SUM(F3:F20)</f>
        <v>0</v>
      </c>
    </row>
    <row r="24" spans="1:7" ht="21.75" customHeight="1">
      <c r="B24" s="59"/>
      <c r="C24" s="43"/>
      <c r="D24" s="44"/>
      <c r="E24" s="23"/>
    </row>
    <row r="25" spans="1:7">
      <c r="A25" s="67"/>
      <c r="B25" s="25"/>
      <c r="C25" s="45"/>
      <c r="D25" s="46"/>
      <c r="E25" s="26"/>
    </row>
    <row r="26" spans="1:7">
      <c r="A26" s="82"/>
      <c r="B26" s="38"/>
      <c r="C26" s="57"/>
      <c r="D26" s="58"/>
      <c r="E26" s="39"/>
    </row>
    <row r="27" spans="1:7">
      <c r="A27" s="82"/>
      <c r="C27" s="57"/>
      <c r="D27" s="58"/>
      <c r="E27" s="39"/>
    </row>
    <row r="29" spans="1:7">
      <c r="C29" t="s">
        <v>159</v>
      </c>
    </row>
    <row r="31" spans="1:7">
      <c r="B31" s="38" t="s">
        <v>384</v>
      </c>
      <c r="C31" s="1294" t="s">
        <v>151</v>
      </c>
      <c r="D31" s="1294"/>
      <c r="E31" s="1294"/>
      <c r="F31" s="1294"/>
      <c r="G31" s="1294"/>
    </row>
  </sheetData>
  <mergeCells count="3">
    <mergeCell ref="C31:G31"/>
    <mergeCell ref="C3:E19"/>
    <mergeCell ref="C1:F1"/>
  </mergeCells>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I779"/>
  <sheetViews>
    <sheetView workbookViewId="0">
      <selection activeCell="B6" sqref="B6:C6"/>
    </sheetView>
  </sheetViews>
  <sheetFormatPr defaultRowHeight="15"/>
  <cols>
    <col min="1" max="1" width="10.42578125" customWidth="1"/>
    <col min="2" max="2" width="61.28515625" customWidth="1"/>
  </cols>
  <sheetData>
    <row r="1" spans="1:9">
      <c r="A1" s="961" t="s">
        <v>139</v>
      </c>
      <c r="B1" s="1307" t="s">
        <v>147</v>
      </c>
      <c r="C1" s="1308"/>
      <c r="D1" s="960"/>
      <c r="E1" s="960"/>
      <c r="F1" s="960"/>
      <c r="G1" s="960"/>
      <c r="H1" s="960"/>
      <c r="I1" s="960"/>
    </row>
    <row r="2" spans="1:9" ht="27.75">
      <c r="A2" s="961" t="s">
        <v>140</v>
      </c>
      <c r="B2" s="1309" t="s">
        <v>190</v>
      </c>
      <c r="C2" s="1310"/>
      <c r="D2" s="960"/>
      <c r="E2" s="960"/>
      <c r="F2" s="960"/>
      <c r="G2" s="960"/>
      <c r="H2" s="960"/>
      <c r="I2" s="960"/>
    </row>
    <row r="3" spans="1:9">
      <c r="A3" s="961" t="s">
        <v>141</v>
      </c>
      <c r="B3" s="1311" t="s">
        <v>191</v>
      </c>
      <c r="C3" s="1312"/>
      <c r="D3" s="960"/>
      <c r="E3" s="960"/>
      <c r="F3" s="960"/>
      <c r="G3" s="960"/>
      <c r="H3" s="960"/>
      <c r="I3" s="960"/>
    </row>
    <row r="4" spans="1:9">
      <c r="A4" s="1299" t="s">
        <v>160</v>
      </c>
      <c r="B4" s="1301" t="s">
        <v>148</v>
      </c>
      <c r="C4" s="1302"/>
      <c r="D4" s="960"/>
      <c r="E4" s="960"/>
      <c r="F4" s="960"/>
      <c r="G4" s="960"/>
      <c r="H4" s="960"/>
      <c r="I4" s="960"/>
    </row>
    <row r="5" spans="1:9">
      <c r="A5" s="1300"/>
      <c r="B5" s="1303"/>
      <c r="C5" s="1304"/>
      <c r="D5" s="960"/>
      <c r="E5" s="960"/>
      <c r="F5" s="960"/>
      <c r="G5" s="960"/>
      <c r="H5" s="960"/>
      <c r="I5" s="960"/>
    </row>
    <row r="6" spans="1:9" ht="38.25">
      <c r="A6" s="961" t="s">
        <v>142</v>
      </c>
      <c r="B6" s="1305" t="s">
        <v>697</v>
      </c>
      <c r="C6" s="1306"/>
      <c r="D6" s="960"/>
      <c r="E6" s="960"/>
      <c r="F6" s="960"/>
      <c r="G6" s="960"/>
      <c r="H6" s="960"/>
      <c r="I6" s="960"/>
    </row>
    <row r="7" spans="1:9">
      <c r="A7" s="960"/>
      <c r="B7" s="514"/>
      <c r="C7" s="516"/>
      <c r="D7" s="960"/>
      <c r="E7" s="960"/>
      <c r="F7" s="960"/>
      <c r="G7" s="960"/>
      <c r="H7" s="960"/>
      <c r="I7" s="960"/>
    </row>
    <row r="8" spans="1:9">
      <c r="A8" s="960"/>
      <c r="B8" s="514"/>
      <c r="C8" s="515"/>
      <c r="D8" s="960"/>
      <c r="E8" s="960"/>
      <c r="F8" s="960"/>
      <c r="G8" s="960"/>
      <c r="H8" s="960"/>
      <c r="I8" s="960"/>
    </row>
    <row r="9" spans="1:9">
      <c r="A9" s="960"/>
      <c r="B9" s="962"/>
      <c r="C9" s="960"/>
      <c r="D9" s="960"/>
      <c r="E9" s="960"/>
      <c r="F9" s="960"/>
      <c r="G9" s="960"/>
      <c r="H9" s="960"/>
      <c r="I9" s="960"/>
    </row>
    <row r="10" spans="1:9">
      <c r="A10" s="960"/>
      <c r="B10" s="962"/>
      <c r="C10" s="960"/>
      <c r="D10" s="960"/>
      <c r="E10" s="960"/>
      <c r="F10" s="960"/>
      <c r="G10" s="960"/>
      <c r="H10" s="960"/>
      <c r="I10" s="960"/>
    </row>
    <row r="11" spans="1:9">
      <c r="A11" s="960"/>
      <c r="B11" s="962"/>
      <c r="C11" s="960"/>
      <c r="D11" s="960"/>
      <c r="E11" s="960"/>
      <c r="F11" s="960"/>
      <c r="G11" s="960"/>
      <c r="H11" s="960"/>
      <c r="I11" s="960"/>
    </row>
    <row r="12" spans="1:9">
      <c r="A12" s="960"/>
      <c r="B12" s="962"/>
      <c r="C12" s="960"/>
      <c r="D12" s="960"/>
      <c r="E12" s="960"/>
      <c r="F12" s="960"/>
      <c r="G12" s="960"/>
      <c r="H12" s="960"/>
      <c r="I12" s="960"/>
    </row>
    <row r="13" spans="1:9">
      <c r="A13" s="386"/>
      <c r="B13" s="386"/>
    </row>
    <row r="14" spans="1:9">
      <c r="A14" s="960"/>
      <c r="B14" s="963"/>
      <c r="C14" s="960"/>
      <c r="D14" s="960"/>
      <c r="E14" s="960"/>
      <c r="F14" s="960"/>
      <c r="G14" s="960"/>
      <c r="H14" s="960"/>
      <c r="I14" s="960"/>
    </row>
    <row r="15" spans="1:9">
      <c r="A15" s="960"/>
      <c r="B15" s="964"/>
      <c r="C15" s="965"/>
      <c r="D15" s="966"/>
      <c r="E15" s="967"/>
      <c r="F15" s="968"/>
      <c r="G15" s="968"/>
      <c r="H15" s="969"/>
      <c r="I15" s="969"/>
    </row>
    <row r="16" spans="1:9">
      <c r="A16" s="970"/>
      <c r="B16" s="971"/>
      <c r="C16" s="972"/>
      <c r="D16" s="973"/>
      <c r="E16" s="974"/>
      <c r="F16" s="975"/>
      <c r="G16" s="975"/>
      <c r="H16" s="969"/>
      <c r="I16" s="969"/>
    </row>
    <row r="17" spans="1:9">
      <c r="A17" s="970"/>
      <c r="B17" s="971"/>
      <c r="C17" s="972"/>
      <c r="D17" s="973"/>
      <c r="E17" s="974"/>
      <c r="F17" s="975"/>
      <c r="G17" s="975"/>
      <c r="H17" s="969"/>
      <c r="I17" s="969"/>
    </row>
    <row r="18" spans="1:9">
      <c r="A18" s="970"/>
      <c r="B18" s="971"/>
      <c r="C18" s="972"/>
      <c r="D18" s="973"/>
      <c r="E18" s="974"/>
      <c r="F18" s="975"/>
      <c r="G18" s="975"/>
      <c r="H18" s="969"/>
      <c r="I18" s="969"/>
    </row>
    <row r="19" spans="1:9">
      <c r="A19" s="970"/>
      <c r="B19" s="976"/>
      <c r="C19" s="977"/>
      <c r="D19" s="978"/>
      <c r="E19" s="979"/>
      <c r="F19" s="980"/>
      <c r="G19" s="980"/>
      <c r="H19" s="981"/>
      <c r="I19" s="981"/>
    </row>
    <row r="20" spans="1:9">
      <c r="A20" s="970"/>
      <c r="B20" s="976"/>
      <c r="C20" s="977"/>
      <c r="D20" s="978"/>
      <c r="E20" s="979"/>
      <c r="F20" s="980"/>
      <c r="G20" s="980"/>
      <c r="H20" s="981"/>
      <c r="I20" s="981"/>
    </row>
    <row r="21" spans="1:9">
      <c r="A21" s="970"/>
      <c r="B21" s="976"/>
      <c r="C21" s="977"/>
      <c r="D21" s="978"/>
      <c r="E21" s="979"/>
      <c r="F21" s="980"/>
      <c r="G21" s="980"/>
      <c r="H21" s="981"/>
      <c r="I21" s="981"/>
    </row>
    <row r="22" spans="1:9">
      <c r="A22" s="970"/>
      <c r="B22" s="976"/>
      <c r="C22" s="977"/>
      <c r="D22" s="978"/>
      <c r="E22" s="979"/>
      <c r="F22" s="980"/>
      <c r="G22" s="980"/>
      <c r="H22" s="981"/>
      <c r="I22" s="981"/>
    </row>
    <row r="23" spans="1:9">
      <c r="A23" s="970"/>
      <c r="B23" s="976"/>
      <c r="C23" s="977"/>
      <c r="D23" s="973"/>
      <c r="E23" s="974"/>
      <c r="F23" s="975"/>
      <c r="G23" s="975"/>
      <c r="H23" s="969"/>
      <c r="I23" s="969"/>
    </row>
    <row r="24" spans="1:9">
      <c r="A24" s="970"/>
      <c r="B24" s="976"/>
      <c r="C24" s="977"/>
      <c r="D24" s="978"/>
      <c r="E24" s="979"/>
      <c r="F24" s="980"/>
      <c r="G24" s="980"/>
      <c r="H24" s="981"/>
      <c r="I24" s="981"/>
    </row>
    <row r="25" spans="1:9">
      <c r="A25" s="970"/>
      <c r="B25" s="976"/>
      <c r="C25" s="977"/>
      <c r="D25" s="978"/>
      <c r="E25" s="979"/>
      <c r="F25" s="980"/>
      <c r="G25" s="980"/>
      <c r="H25" s="981"/>
      <c r="I25" s="981"/>
    </row>
    <row r="26" spans="1:9">
      <c r="A26" s="970"/>
      <c r="B26" s="976"/>
      <c r="C26" s="977"/>
      <c r="D26" s="978"/>
      <c r="E26" s="979"/>
      <c r="F26" s="980"/>
      <c r="G26" s="980"/>
      <c r="H26" s="981"/>
      <c r="I26" s="981"/>
    </row>
    <row r="27" spans="1:9">
      <c r="A27" s="970"/>
      <c r="B27" s="976"/>
      <c r="C27" s="977"/>
      <c r="D27" s="978"/>
      <c r="E27" s="979"/>
      <c r="F27" s="980"/>
      <c r="G27" s="980"/>
      <c r="H27" s="981"/>
      <c r="I27" s="981"/>
    </row>
    <row r="28" spans="1:9">
      <c r="A28" s="970"/>
      <c r="B28" s="976"/>
      <c r="C28" s="977"/>
      <c r="D28" s="978"/>
      <c r="E28" s="979"/>
      <c r="F28" s="980"/>
      <c r="G28" s="980"/>
      <c r="H28" s="981"/>
      <c r="I28" s="981"/>
    </row>
    <row r="29" spans="1:9">
      <c r="A29" s="970"/>
      <c r="B29" s="976"/>
      <c r="C29" s="977"/>
      <c r="D29" s="978"/>
      <c r="E29" s="979"/>
      <c r="F29" s="980"/>
      <c r="G29" s="980"/>
      <c r="H29" s="981"/>
      <c r="I29" s="981"/>
    </row>
    <row r="30" spans="1:9">
      <c r="A30" s="970"/>
      <c r="B30" s="976"/>
      <c r="C30" s="977"/>
      <c r="D30" s="978"/>
      <c r="E30" s="979"/>
      <c r="F30" s="980"/>
      <c r="G30" s="980"/>
      <c r="H30" s="981"/>
      <c r="I30" s="981"/>
    </row>
    <row r="31" spans="1:9">
      <c r="A31" s="970"/>
      <c r="B31" s="976"/>
      <c r="C31" s="977"/>
      <c r="D31" s="978"/>
      <c r="E31" s="979"/>
      <c r="F31" s="980"/>
      <c r="G31" s="980"/>
      <c r="H31" s="981"/>
      <c r="I31" s="981"/>
    </row>
    <row r="32" spans="1:9">
      <c r="A32" s="970"/>
      <c r="B32" s="976"/>
      <c r="C32" s="977"/>
      <c r="D32" s="978"/>
      <c r="E32" s="979"/>
      <c r="F32" s="980"/>
      <c r="G32" s="980"/>
      <c r="H32" s="981"/>
      <c r="I32" s="981"/>
    </row>
    <row r="33" spans="1:9">
      <c r="A33" s="970"/>
      <c r="B33" s="976"/>
      <c r="C33" s="977"/>
      <c r="D33" s="978"/>
      <c r="E33" s="979"/>
      <c r="F33" s="980"/>
      <c r="G33" s="980"/>
      <c r="H33" s="981"/>
      <c r="I33" s="981"/>
    </row>
    <row r="34" spans="1:9">
      <c r="A34" s="970"/>
      <c r="B34" s="976"/>
      <c r="C34" s="977"/>
      <c r="D34" s="978"/>
      <c r="E34" s="979"/>
      <c r="F34" s="980"/>
      <c r="G34" s="980"/>
      <c r="H34" s="981"/>
      <c r="I34" s="981"/>
    </row>
    <row r="35" spans="1:9">
      <c r="A35" s="970"/>
      <c r="B35" s="976"/>
      <c r="C35" s="977"/>
      <c r="D35" s="978"/>
      <c r="E35" s="979"/>
      <c r="F35" s="980"/>
      <c r="G35" s="980"/>
      <c r="H35" s="981"/>
      <c r="I35" s="981"/>
    </row>
    <row r="36" spans="1:9">
      <c r="A36" s="970"/>
      <c r="B36" s="976"/>
      <c r="C36" s="977"/>
      <c r="D36" s="978"/>
      <c r="E36" s="979"/>
      <c r="F36" s="980"/>
      <c r="G36" s="980"/>
      <c r="H36" s="981"/>
      <c r="I36" s="981"/>
    </row>
    <row r="37" spans="1:9">
      <c r="A37" s="970"/>
      <c r="B37" s="976"/>
      <c r="C37" s="977"/>
      <c r="D37" s="978"/>
      <c r="E37" s="979"/>
      <c r="F37" s="980"/>
      <c r="G37" s="980"/>
      <c r="H37" s="981"/>
      <c r="I37" s="981"/>
    </row>
    <row r="38" spans="1:9">
      <c r="A38" s="970"/>
      <c r="B38" s="976"/>
      <c r="C38" s="977"/>
      <c r="D38" s="978"/>
      <c r="E38" s="979"/>
      <c r="F38" s="980"/>
      <c r="G38" s="980"/>
      <c r="H38" s="981"/>
      <c r="I38" s="981"/>
    </row>
    <row r="39" spans="1:9">
      <c r="A39" s="970"/>
      <c r="B39" s="976"/>
      <c r="C39" s="977"/>
      <c r="D39" s="978"/>
      <c r="E39" s="979"/>
      <c r="F39" s="980"/>
      <c r="G39" s="980"/>
      <c r="H39" s="981"/>
      <c r="I39" s="981"/>
    </row>
    <row r="40" spans="1:9">
      <c r="A40" s="970"/>
      <c r="B40" s="976"/>
      <c r="C40" s="977"/>
      <c r="D40" s="978"/>
      <c r="E40" s="979"/>
      <c r="F40" s="980"/>
      <c r="G40" s="980"/>
      <c r="H40" s="981"/>
      <c r="I40" s="981"/>
    </row>
    <row r="41" spans="1:9">
      <c r="A41" s="970"/>
      <c r="B41" s="976"/>
      <c r="C41" s="977"/>
      <c r="D41" s="978"/>
      <c r="E41" s="979"/>
      <c r="F41" s="980"/>
      <c r="G41" s="980"/>
      <c r="H41" s="981"/>
      <c r="I41" s="981"/>
    </row>
    <row r="42" spans="1:9">
      <c r="A42" s="970"/>
      <c r="B42" s="976"/>
      <c r="C42" s="977"/>
      <c r="D42" s="978"/>
      <c r="E42" s="979"/>
      <c r="F42" s="980"/>
      <c r="G42" s="980"/>
      <c r="H42" s="981"/>
      <c r="I42" s="981"/>
    </row>
    <row r="43" spans="1:9">
      <c r="A43" s="970"/>
      <c r="B43" s="976"/>
      <c r="C43" s="977"/>
      <c r="D43" s="978"/>
      <c r="E43" s="979"/>
      <c r="F43" s="980"/>
      <c r="G43" s="980"/>
      <c r="H43" s="981"/>
      <c r="I43" s="981"/>
    </row>
    <row r="44" spans="1:9">
      <c r="A44" s="970"/>
      <c r="B44" s="976"/>
      <c r="C44" s="977"/>
      <c r="D44" s="978"/>
      <c r="E44" s="979"/>
      <c r="F44" s="980"/>
      <c r="G44" s="980"/>
      <c r="H44" s="981"/>
      <c r="I44" s="981"/>
    </row>
    <row r="45" spans="1:9">
      <c r="A45" s="970"/>
      <c r="B45" s="976"/>
      <c r="C45" s="977"/>
      <c r="D45" s="978"/>
      <c r="E45" s="979"/>
      <c r="F45" s="980"/>
      <c r="G45" s="980"/>
      <c r="H45" s="981"/>
      <c r="I45" s="981"/>
    </row>
    <row r="46" spans="1:9">
      <c r="A46" s="970"/>
      <c r="B46" s="976"/>
      <c r="C46" s="977"/>
      <c r="D46" s="978"/>
      <c r="E46" s="979"/>
      <c r="F46" s="980"/>
      <c r="G46" s="980"/>
      <c r="H46" s="981"/>
      <c r="I46" s="981"/>
    </row>
    <row r="47" spans="1:9">
      <c r="A47" s="970"/>
      <c r="B47" s="976"/>
      <c r="C47" s="977"/>
      <c r="D47" s="978"/>
      <c r="E47" s="979"/>
      <c r="F47" s="980"/>
      <c r="G47" s="980"/>
      <c r="H47" s="981"/>
      <c r="I47" s="981"/>
    </row>
    <row r="48" spans="1:9">
      <c r="A48" s="970"/>
      <c r="B48" s="976"/>
      <c r="C48" s="977"/>
      <c r="D48" s="978"/>
      <c r="E48" s="979"/>
      <c r="F48" s="980"/>
      <c r="G48" s="980"/>
      <c r="H48" s="981"/>
      <c r="I48" s="981"/>
    </row>
    <row r="49" spans="1:9">
      <c r="A49" s="970"/>
      <c r="B49" s="976"/>
      <c r="C49" s="977"/>
      <c r="D49" s="978"/>
      <c r="E49" s="979"/>
      <c r="F49" s="980"/>
      <c r="G49" s="980"/>
      <c r="H49" s="981"/>
      <c r="I49" s="981"/>
    </row>
    <row r="50" spans="1:9">
      <c r="A50" s="970"/>
      <c r="B50" s="976"/>
      <c r="C50" s="977"/>
      <c r="D50" s="978"/>
      <c r="E50" s="979"/>
      <c r="F50" s="980"/>
      <c r="G50" s="980"/>
      <c r="H50" s="981"/>
      <c r="I50" s="981"/>
    </row>
    <row r="51" spans="1:9">
      <c r="A51" s="970"/>
      <c r="B51" s="976"/>
      <c r="C51" s="977"/>
      <c r="D51" s="978"/>
      <c r="E51" s="979"/>
      <c r="F51" s="980"/>
      <c r="G51" s="980"/>
      <c r="H51" s="981"/>
      <c r="I51" s="981"/>
    </row>
    <row r="52" spans="1:9">
      <c r="A52" s="970"/>
      <c r="B52" s="976"/>
      <c r="C52" s="977"/>
      <c r="D52" s="978"/>
      <c r="E52" s="979"/>
      <c r="F52" s="980"/>
      <c r="G52" s="980"/>
      <c r="H52" s="981"/>
      <c r="I52" s="981"/>
    </row>
    <row r="53" spans="1:9">
      <c r="A53" s="970"/>
      <c r="B53" s="976"/>
      <c r="C53" s="977"/>
      <c r="D53" s="978"/>
      <c r="E53" s="979"/>
      <c r="F53" s="980"/>
      <c r="G53" s="980"/>
      <c r="H53" s="981"/>
      <c r="I53" s="981"/>
    </row>
    <row r="54" spans="1:9">
      <c r="A54" s="970"/>
      <c r="B54" s="976"/>
      <c r="C54" s="977"/>
      <c r="D54" s="978"/>
      <c r="E54" s="979"/>
      <c r="F54" s="980"/>
      <c r="G54" s="980"/>
      <c r="H54" s="981"/>
      <c r="I54" s="981"/>
    </row>
    <row r="55" spans="1:9">
      <c r="A55" s="970"/>
      <c r="B55" s="976"/>
      <c r="C55" s="977"/>
      <c r="D55" s="978"/>
      <c r="E55" s="979"/>
      <c r="F55" s="980"/>
      <c r="G55" s="980"/>
      <c r="H55" s="981"/>
      <c r="I55" s="981"/>
    </row>
    <row r="56" spans="1:9">
      <c r="A56" s="970"/>
      <c r="B56" s="976"/>
      <c r="C56" s="977"/>
      <c r="D56" s="978"/>
      <c r="E56" s="979"/>
      <c r="F56" s="980"/>
      <c r="G56" s="980"/>
      <c r="H56" s="981"/>
      <c r="I56" s="981"/>
    </row>
    <row r="57" spans="1:9">
      <c r="A57" s="970"/>
      <c r="B57" s="976"/>
      <c r="C57" s="977"/>
      <c r="D57" s="978"/>
      <c r="E57" s="979"/>
      <c r="F57" s="980"/>
      <c r="G57" s="980"/>
      <c r="H57" s="981"/>
      <c r="I57" s="981"/>
    </row>
    <row r="58" spans="1:9">
      <c r="A58" s="970"/>
      <c r="B58" s="976"/>
      <c r="C58" s="977"/>
      <c r="D58" s="978"/>
      <c r="E58" s="979"/>
      <c r="F58" s="980"/>
      <c r="G58" s="980"/>
      <c r="H58" s="981"/>
      <c r="I58" s="981"/>
    </row>
    <row r="59" spans="1:9">
      <c r="A59" s="970"/>
      <c r="B59" s="971"/>
      <c r="C59" s="972"/>
      <c r="D59" s="973"/>
      <c r="E59" s="974"/>
      <c r="F59" s="975"/>
      <c r="G59" s="975"/>
      <c r="H59" s="969"/>
      <c r="I59" s="969"/>
    </row>
    <row r="60" spans="1:9">
      <c r="A60" s="970"/>
      <c r="B60" s="976"/>
      <c r="C60" s="977"/>
      <c r="D60" s="978"/>
      <c r="E60" s="979"/>
      <c r="F60" s="980"/>
      <c r="G60" s="980"/>
      <c r="H60" s="981"/>
      <c r="I60" s="981"/>
    </row>
    <row r="61" spans="1:9">
      <c r="A61" s="970"/>
      <c r="B61" s="976"/>
      <c r="C61" s="977"/>
      <c r="D61" s="978"/>
      <c r="E61" s="979"/>
      <c r="F61" s="980"/>
      <c r="G61" s="980"/>
      <c r="H61" s="981"/>
      <c r="I61" s="981"/>
    </row>
    <row r="62" spans="1:9">
      <c r="A62" s="970"/>
      <c r="B62" s="976"/>
      <c r="C62" s="977"/>
      <c r="D62" s="978"/>
      <c r="E62" s="979"/>
      <c r="F62" s="980"/>
      <c r="G62" s="980"/>
      <c r="H62" s="981"/>
      <c r="I62" s="981"/>
    </row>
    <row r="63" spans="1:9">
      <c r="A63" s="970"/>
      <c r="B63" s="976"/>
      <c r="C63" s="977"/>
      <c r="D63" s="978"/>
      <c r="E63" s="979"/>
      <c r="F63" s="980"/>
      <c r="G63" s="980"/>
      <c r="H63" s="981"/>
      <c r="I63" s="981"/>
    </row>
    <row r="64" spans="1:9">
      <c r="A64" s="970"/>
      <c r="B64" s="976"/>
      <c r="C64" s="977"/>
      <c r="D64" s="978"/>
      <c r="E64" s="979"/>
      <c r="F64" s="980"/>
      <c r="G64" s="980"/>
      <c r="H64" s="981"/>
      <c r="I64" s="981"/>
    </row>
    <row r="65" spans="1:9">
      <c r="A65" s="970"/>
      <c r="B65" s="976"/>
      <c r="C65" s="977"/>
      <c r="D65" s="978"/>
      <c r="E65" s="979"/>
      <c r="F65" s="980"/>
      <c r="G65" s="980"/>
      <c r="H65" s="981"/>
      <c r="I65" s="981"/>
    </row>
    <row r="66" spans="1:9">
      <c r="A66" s="970"/>
      <c r="B66" s="976"/>
      <c r="C66" s="977"/>
      <c r="D66" s="978"/>
      <c r="E66" s="979"/>
      <c r="F66" s="980"/>
      <c r="G66" s="980"/>
      <c r="H66" s="981"/>
      <c r="I66" s="981"/>
    </row>
    <row r="67" spans="1:9">
      <c r="A67" s="970"/>
      <c r="B67" s="976"/>
      <c r="C67" s="977"/>
      <c r="D67" s="978"/>
      <c r="E67" s="979"/>
      <c r="F67" s="980"/>
      <c r="G67" s="980"/>
      <c r="H67" s="981"/>
      <c r="I67" s="981"/>
    </row>
    <row r="68" spans="1:9">
      <c r="A68" s="970"/>
      <c r="B68" s="976"/>
      <c r="C68" s="977"/>
      <c r="D68" s="978"/>
      <c r="E68" s="979"/>
      <c r="F68" s="980"/>
      <c r="G68" s="980"/>
      <c r="H68" s="981"/>
      <c r="I68" s="981"/>
    </row>
    <row r="69" spans="1:9">
      <c r="A69" s="970"/>
      <c r="B69" s="976"/>
      <c r="C69" s="977"/>
      <c r="D69" s="978"/>
      <c r="E69" s="979"/>
      <c r="F69" s="980"/>
      <c r="G69" s="980"/>
      <c r="H69" s="981"/>
      <c r="I69" s="981"/>
    </row>
    <row r="70" spans="1:9">
      <c r="A70" s="970"/>
      <c r="B70" s="976"/>
      <c r="C70" s="977"/>
      <c r="D70" s="978"/>
      <c r="E70" s="979"/>
      <c r="F70" s="980"/>
      <c r="G70" s="980"/>
      <c r="H70" s="981"/>
      <c r="I70" s="981"/>
    </row>
    <row r="71" spans="1:9">
      <c r="A71" s="970"/>
      <c r="B71" s="976"/>
      <c r="C71" s="977"/>
      <c r="D71" s="978"/>
      <c r="E71" s="979"/>
      <c r="F71" s="980"/>
      <c r="G71" s="980"/>
      <c r="H71" s="981"/>
      <c r="I71" s="981"/>
    </row>
    <row r="72" spans="1:9">
      <c r="A72" s="970"/>
      <c r="B72" s="976"/>
      <c r="C72" s="977"/>
      <c r="D72" s="978"/>
      <c r="E72" s="979"/>
      <c r="F72" s="980"/>
      <c r="G72" s="980"/>
      <c r="H72" s="981"/>
      <c r="I72" s="981"/>
    </row>
    <row r="73" spans="1:9">
      <c r="A73" s="970"/>
      <c r="B73" s="976"/>
      <c r="C73" s="977"/>
      <c r="D73" s="978"/>
      <c r="E73" s="979"/>
      <c r="F73" s="980"/>
      <c r="G73" s="980"/>
      <c r="H73" s="981"/>
      <c r="I73" s="981"/>
    </row>
    <row r="74" spans="1:9">
      <c r="A74" s="970"/>
      <c r="B74" s="976"/>
      <c r="C74" s="977"/>
      <c r="D74" s="978"/>
      <c r="E74" s="979"/>
      <c r="F74" s="980"/>
      <c r="G74" s="980"/>
      <c r="H74" s="981"/>
      <c r="I74" s="981"/>
    </row>
    <row r="75" spans="1:9">
      <c r="A75" s="970"/>
      <c r="B75" s="976"/>
      <c r="C75" s="977"/>
      <c r="D75" s="978"/>
      <c r="E75" s="979"/>
      <c r="F75" s="980"/>
      <c r="G75" s="980"/>
      <c r="H75" s="981"/>
      <c r="I75" s="981"/>
    </row>
    <row r="76" spans="1:9">
      <c r="A76" s="970"/>
      <c r="B76" s="976"/>
      <c r="C76" s="977"/>
      <c r="D76" s="978"/>
      <c r="E76" s="979"/>
      <c r="F76" s="980"/>
      <c r="G76" s="980"/>
      <c r="H76" s="981"/>
      <c r="I76" s="981"/>
    </row>
    <row r="77" spans="1:9">
      <c r="A77" s="970"/>
      <c r="B77" s="976"/>
      <c r="C77" s="977"/>
      <c r="D77" s="978"/>
      <c r="E77" s="979"/>
      <c r="F77" s="980"/>
      <c r="G77" s="980"/>
      <c r="H77" s="981"/>
      <c r="I77" s="981"/>
    </row>
    <row r="78" spans="1:9">
      <c r="A78" s="970"/>
      <c r="B78" s="976"/>
      <c r="C78" s="977"/>
      <c r="D78" s="960"/>
      <c r="E78" s="960"/>
      <c r="F78" s="980"/>
      <c r="G78" s="980"/>
      <c r="H78" s="981"/>
      <c r="I78" s="981"/>
    </row>
    <row r="79" spans="1:9">
      <c r="A79" s="970"/>
      <c r="B79" s="976"/>
      <c r="C79" s="977"/>
      <c r="D79" s="978"/>
      <c r="E79" s="979"/>
      <c r="F79" s="980"/>
      <c r="G79" s="980"/>
      <c r="H79" s="982"/>
      <c r="I79" s="982"/>
    </row>
    <row r="80" spans="1:9">
      <c r="A80" s="970"/>
      <c r="B80" s="976"/>
      <c r="C80" s="977"/>
      <c r="D80" s="978"/>
      <c r="E80" s="979"/>
      <c r="F80" s="980"/>
      <c r="G80" s="980"/>
      <c r="H80" s="982"/>
      <c r="I80" s="982"/>
    </row>
    <row r="81" spans="1:9">
      <c r="A81" s="970"/>
      <c r="B81" s="976"/>
      <c r="C81" s="977"/>
      <c r="D81" s="978"/>
      <c r="E81" s="979"/>
      <c r="F81" s="980"/>
      <c r="G81" s="980"/>
      <c r="H81" s="982"/>
      <c r="I81" s="982"/>
    </row>
    <row r="82" spans="1:9">
      <c r="A82" s="970"/>
      <c r="B82" s="976"/>
      <c r="C82" s="977"/>
      <c r="D82" s="978"/>
      <c r="E82" s="979"/>
      <c r="F82" s="980"/>
      <c r="G82" s="980"/>
      <c r="H82" s="982"/>
      <c r="I82" s="982"/>
    </row>
    <row r="83" spans="1:9">
      <c r="A83" s="970"/>
      <c r="B83" s="976"/>
      <c r="C83" s="977"/>
      <c r="D83" s="978"/>
      <c r="E83" s="979"/>
      <c r="F83" s="980"/>
      <c r="G83" s="980"/>
      <c r="H83" s="982"/>
      <c r="I83" s="982"/>
    </row>
    <row r="84" spans="1:9">
      <c r="A84" s="970"/>
      <c r="B84" s="976"/>
      <c r="C84" s="977"/>
      <c r="D84" s="978"/>
      <c r="E84" s="979"/>
      <c r="F84" s="980"/>
      <c r="G84" s="980"/>
      <c r="H84" s="982"/>
      <c r="I84" s="982"/>
    </row>
    <row r="85" spans="1:9">
      <c r="A85" s="970"/>
      <c r="B85" s="976"/>
      <c r="C85" s="977"/>
      <c r="D85" s="978"/>
      <c r="E85" s="979"/>
      <c r="F85" s="980"/>
      <c r="G85" s="980"/>
      <c r="H85" s="982"/>
      <c r="I85" s="982"/>
    </row>
    <row r="86" spans="1:9">
      <c r="A86" s="970"/>
      <c r="B86" s="976"/>
      <c r="C86" s="977"/>
      <c r="D86" s="978"/>
      <c r="E86" s="979"/>
      <c r="F86" s="980"/>
      <c r="G86" s="980"/>
      <c r="H86" s="982"/>
      <c r="I86" s="982"/>
    </row>
    <row r="87" spans="1:9">
      <c r="A87" s="970"/>
      <c r="B87" s="976"/>
      <c r="C87" s="977"/>
      <c r="D87" s="978"/>
      <c r="E87" s="979"/>
      <c r="F87" s="980"/>
      <c r="G87" s="980"/>
      <c r="H87" s="982"/>
      <c r="I87" s="982"/>
    </row>
    <row r="88" spans="1:9">
      <c r="A88" s="970"/>
      <c r="B88" s="976"/>
      <c r="C88" s="977"/>
      <c r="D88" s="978"/>
      <c r="E88" s="979"/>
      <c r="F88" s="980"/>
      <c r="G88" s="980"/>
      <c r="H88" s="982"/>
      <c r="I88" s="982"/>
    </row>
    <row r="89" spans="1:9">
      <c r="A89" s="970"/>
      <c r="B89" s="976"/>
      <c r="C89" s="977"/>
      <c r="D89" s="978"/>
      <c r="E89" s="979"/>
      <c r="F89" s="980"/>
      <c r="G89" s="980"/>
      <c r="H89" s="982"/>
      <c r="I89" s="982"/>
    </row>
    <row r="90" spans="1:9">
      <c r="A90" s="970"/>
      <c r="B90" s="976"/>
      <c r="C90" s="977"/>
      <c r="D90" s="978"/>
      <c r="E90" s="979"/>
      <c r="F90" s="980"/>
      <c r="G90" s="980"/>
      <c r="H90" s="982"/>
      <c r="I90" s="982"/>
    </row>
    <row r="91" spans="1:9">
      <c r="A91" s="970"/>
      <c r="B91" s="976"/>
      <c r="C91" s="977"/>
      <c r="D91" s="978"/>
      <c r="E91" s="979"/>
      <c r="F91" s="980"/>
      <c r="G91" s="980"/>
      <c r="H91" s="982"/>
      <c r="I91" s="982"/>
    </row>
    <row r="92" spans="1:9">
      <c r="A92" s="970"/>
      <c r="B92" s="976"/>
      <c r="C92" s="977"/>
      <c r="D92" s="978"/>
      <c r="E92" s="979"/>
      <c r="F92" s="980"/>
      <c r="G92" s="980"/>
      <c r="H92" s="982"/>
      <c r="I92" s="982"/>
    </row>
    <row r="93" spans="1:9">
      <c r="A93" s="970"/>
      <c r="B93" s="976"/>
      <c r="C93" s="977"/>
      <c r="D93" s="978"/>
      <c r="E93" s="979"/>
      <c r="F93" s="980"/>
      <c r="G93" s="980"/>
      <c r="H93" s="982"/>
      <c r="I93" s="982"/>
    </row>
    <row r="94" spans="1:9">
      <c r="A94" s="970"/>
      <c r="B94" s="976"/>
      <c r="C94" s="977"/>
      <c r="D94" s="978"/>
      <c r="E94" s="979"/>
      <c r="F94" s="980"/>
      <c r="G94" s="980"/>
      <c r="H94" s="982"/>
      <c r="I94" s="982"/>
    </row>
    <row r="95" spans="1:9">
      <c r="A95" s="970"/>
      <c r="B95" s="976"/>
      <c r="C95" s="977"/>
      <c r="D95" s="978"/>
      <c r="E95" s="979"/>
      <c r="F95" s="980"/>
      <c r="G95" s="980"/>
      <c r="H95" s="982"/>
      <c r="I95" s="982"/>
    </row>
    <row r="96" spans="1:9">
      <c r="A96" s="970"/>
      <c r="B96" s="976"/>
      <c r="C96" s="977"/>
      <c r="D96" s="978"/>
      <c r="E96" s="979"/>
      <c r="F96" s="980"/>
      <c r="G96" s="980"/>
      <c r="H96" s="982"/>
      <c r="I96" s="982"/>
    </row>
    <row r="97" spans="1:9">
      <c r="A97" s="970"/>
      <c r="B97" s="976"/>
      <c r="C97" s="977"/>
      <c r="D97" s="978"/>
      <c r="E97" s="979"/>
      <c r="F97" s="980"/>
      <c r="G97" s="980"/>
      <c r="H97" s="982"/>
      <c r="I97" s="982"/>
    </row>
    <row r="98" spans="1:9">
      <c r="A98" s="970"/>
      <c r="B98" s="976"/>
      <c r="C98" s="977"/>
      <c r="D98" s="978"/>
      <c r="E98" s="979"/>
      <c r="F98" s="980"/>
      <c r="G98" s="980"/>
      <c r="H98" s="982"/>
      <c r="I98" s="982"/>
    </row>
    <row r="99" spans="1:9">
      <c r="A99" s="970"/>
      <c r="B99" s="976"/>
      <c r="C99" s="977"/>
      <c r="D99" s="978"/>
      <c r="E99" s="979"/>
      <c r="F99" s="980"/>
      <c r="G99" s="980"/>
      <c r="H99" s="982"/>
      <c r="I99" s="982"/>
    </row>
    <row r="100" spans="1:9">
      <c r="A100" s="970"/>
      <c r="B100" s="976"/>
      <c r="C100" s="977"/>
      <c r="D100" s="978"/>
      <c r="E100" s="979"/>
      <c r="F100" s="980"/>
      <c r="G100" s="980"/>
      <c r="H100" s="982"/>
      <c r="I100" s="982"/>
    </row>
    <row r="101" spans="1:9">
      <c r="A101" s="970"/>
      <c r="B101" s="976"/>
      <c r="C101" s="977"/>
      <c r="D101" s="978"/>
      <c r="E101" s="979"/>
      <c r="F101" s="980"/>
      <c r="G101" s="980"/>
      <c r="H101" s="982"/>
      <c r="I101" s="982"/>
    </row>
    <row r="102" spans="1:9">
      <c r="A102" s="970"/>
      <c r="B102" s="976"/>
      <c r="C102" s="977"/>
      <c r="D102" s="978"/>
      <c r="E102" s="979"/>
      <c r="F102" s="980"/>
      <c r="G102" s="980"/>
      <c r="H102" s="982"/>
      <c r="I102" s="982"/>
    </row>
    <row r="103" spans="1:9">
      <c r="A103" s="970"/>
      <c r="B103" s="976"/>
      <c r="C103" s="977"/>
      <c r="D103" s="978"/>
      <c r="E103" s="979"/>
      <c r="F103" s="980"/>
      <c r="G103" s="980"/>
      <c r="H103" s="982"/>
      <c r="I103" s="982"/>
    </row>
    <row r="104" spans="1:9">
      <c r="A104" s="970"/>
      <c r="B104" s="976"/>
      <c r="C104" s="977"/>
      <c r="D104" s="978"/>
      <c r="E104" s="979"/>
      <c r="F104" s="980"/>
      <c r="G104" s="980"/>
      <c r="H104" s="982"/>
      <c r="I104" s="982"/>
    </row>
    <row r="105" spans="1:9">
      <c r="A105" s="970"/>
      <c r="B105" s="976"/>
      <c r="C105" s="977"/>
      <c r="D105" s="978"/>
      <c r="E105" s="979"/>
      <c r="F105" s="980"/>
      <c r="G105" s="980"/>
      <c r="H105" s="982"/>
      <c r="I105" s="982"/>
    </row>
    <row r="106" spans="1:9">
      <c r="A106" s="970"/>
      <c r="B106" s="976"/>
      <c r="C106" s="977"/>
      <c r="D106" s="978"/>
      <c r="E106" s="979"/>
      <c r="F106" s="980"/>
      <c r="G106" s="980"/>
      <c r="H106" s="982"/>
      <c r="I106" s="982"/>
    </row>
    <row r="107" spans="1:9">
      <c r="A107" s="970"/>
      <c r="B107" s="976"/>
      <c r="C107" s="977"/>
      <c r="D107" s="978"/>
      <c r="E107" s="979"/>
      <c r="F107" s="980"/>
      <c r="G107" s="980"/>
      <c r="H107" s="982"/>
      <c r="I107" s="982"/>
    </row>
    <row r="108" spans="1:9">
      <c r="A108" s="970"/>
      <c r="B108" s="976"/>
      <c r="C108" s="977"/>
      <c r="D108" s="978"/>
      <c r="E108" s="979"/>
      <c r="F108" s="980"/>
      <c r="G108" s="980"/>
      <c r="H108" s="982"/>
      <c r="I108" s="982"/>
    </row>
    <row r="109" spans="1:9">
      <c r="A109" s="970"/>
      <c r="B109" s="976"/>
      <c r="C109" s="977"/>
      <c r="D109" s="978"/>
      <c r="E109" s="979"/>
      <c r="F109" s="980"/>
      <c r="G109" s="980"/>
      <c r="H109" s="982"/>
      <c r="I109" s="982"/>
    </row>
    <row r="110" spans="1:9">
      <c r="A110" s="970"/>
      <c r="B110" s="976"/>
      <c r="C110" s="977"/>
      <c r="D110" s="960"/>
      <c r="E110" s="960"/>
      <c r="F110" s="980"/>
      <c r="G110" s="980"/>
      <c r="H110" s="982"/>
      <c r="I110" s="982"/>
    </row>
    <row r="111" spans="1:9">
      <c r="A111" s="970"/>
      <c r="B111" s="971"/>
      <c r="C111" s="972"/>
      <c r="D111" s="973"/>
      <c r="E111" s="974"/>
      <c r="F111" s="975"/>
      <c r="G111" s="975"/>
      <c r="H111" s="965"/>
      <c r="I111" s="965"/>
    </row>
    <row r="112" spans="1:9">
      <c r="A112" s="970"/>
      <c r="B112" s="976"/>
      <c r="C112" s="977"/>
      <c r="D112" s="978"/>
      <c r="E112" s="979"/>
      <c r="F112" s="980"/>
      <c r="G112" s="980"/>
      <c r="H112" s="982"/>
      <c r="I112" s="982"/>
    </row>
    <row r="113" spans="1:9">
      <c r="A113" s="970"/>
      <c r="B113" s="976"/>
      <c r="C113" s="977"/>
      <c r="D113" s="978"/>
      <c r="E113" s="979"/>
      <c r="F113" s="980"/>
      <c r="G113" s="980"/>
      <c r="H113" s="982"/>
      <c r="I113" s="982"/>
    </row>
    <row r="114" spans="1:9">
      <c r="A114" s="970"/>
      <c r="B114" s="971"/>
      <c r="C114" s="972"/>
      <c r="D114" s="973"/>
      <c r="E114" s="974"/>
      <c r="F114" s="975"/>
      <c r="G114" s="975"/>
      <c r="H114" s="965"/>
      <c r="I114" s="965"/>
    </row>
    <row r="115" spans="1:9">
      <c r="A115" s="970"/>
      <c r="B115" s="976"/>
      <c r="C115" s="977"/>
      <c r="D115" s="978"/>
      <c r="E115" s="979"/>
      <c r="F115" s="980"/>
      <c r="G115" s="980"/>
      <c r="H115" s="982"/>
      <c r="I115" s="982"/>
    </row>
    <row r="116" spans="1:9">
      <c r="A116" s="970"/>
      <c r="B116" s="976"/>
      <c r="C116" s="977"/>
      <c r="D116" s="978"/>
      <c r="E116" s="979"/>
      <c r="F116" s="980"/>
      <c r="G116" s="980"/>
      <c r="H116" s="982"/>
      <c r="I116" s="982"/>
    </row>
    <row r="117" spans="1:9">
      <c r="A117" s="970"/>
      <c r="B117" s="976"/>
      <c r="C117" s="977"/>
      <c r="D117" s="978"/>
      <c r="E117" s="979"/>
      <c r="F117" s="980"/>
      <c r="G117" s="980"/>
      <c r="H117" s="982"/>
      <c r="I117" s="982"/>
    </row>
    <row r="118" spans="1:9">
      <c r="A118" s="970"/>
      <c r="B118" s="976"/>
      <c r="C118" s="977"/>
      <c r="D118" s="978"/>
      <c r="E118" s="979"/>
      <c r="F118" s="980"/>
      <c r="G118" s="980"/>
      <c r="H118" s="982"/>
      <c r="I118" s="982"/>
    </row>
    <row r="119" spans="1:9">
      <c r="A119" s="970"/>
      <c r="B119" s="976"/>
      <c r="C119" s="977"/>
      <c r="D119" s="978"/>
      <c r="E119" s="979"/>
      <c r="F119" s="980"/>
      <c r="G119" s="980"/>
      <c r="H119" s="982"/>
      <c r="I119" s="982"/>
    </row>
    <row r="120" spans="1:9">
      <c r="A120" s="970"/>
      <c r="B120" s="976"/>
      <c r="C120" s="977"/>
      <c r="D120" s="978"/>
      <c r="E120" s="979"/>
      <c r="F120" s="980"/>
      <c r="G120" s="980"/>
      <c r="H120" s="982"/>
      <c r="I120" s="982"/>
    </row>
    <row r="121" spans="1:9">
      <c r="A121" s="970"/>
      <c r="B121" s="976"/>
      <c r="C121" s="977"/>
      <c r="D121" s="978"/>
      <c r="E121" s="979"/>
      <c r="F121" s="980"/>
      <c r="G121" s="980"/>
      <c r="H121" s="982"/>
      <c r="I121" s="982"/>
    </row>
    <row r="122" spans="1:9">
      <c r="A122" s="970"/>
      <c r="B122" s="976"/>
      <c r="C122" s="977"/>
      <c r="D122" s="978"/>
      <c r="E122" s="979"/>
      <c r="F122" s="980"/>
      <c r="G122" s="980"/>
      <c r="H122" s="982"/>
      <c r="I122" s="982"/>
    </row>
    <row r="123" spans="1:9">
      <c r="A123" s="970"/>
      <c r="B123" s="976"/>
      <c r="C123" s="977"/>
      <c r="D123" s="978"/>
      <c r="E123" s="979"/>
      <c r="F123" s="980"/>
      <c r="G123" s="980"/>
      <c r="H123" s="982"/>
      <c r="I123" s="982"/>
    </row>
    <row r="124" spans="1:9">
      <c r="A124" s="970"/>
      <c r="B124" s="976"/>
      <c r="C124" s="977"/>
      <c r="D124" s="978"/>
      <c r="E124" s="979"/>
      <c r="F124" s="980"/>
      <c r="G124" s="980"/>
      <c r="H124" s="982"/>
      <c r="I124" s="982"/>
    </row>
    <row r="125" spans="1:9">
      <c r="A125" s="970"/>
      <c r="B125" s="976"/>
      <c r="C125" s="977"/>
      <c r="D125" s="978"/>
      <c r="E125" s="979"/>
      <c r="F125" s="980"/>
      <c r="G125" s="980"/>
      <c r="H125" s="982"/>
      <c r="I125" s="982"/>
    </row>
    <row r="126" spans="1:9">
      <c r="A126" s="970"/>
      <c r="B126" s="976"/>
      <c r="C126" s="977"/>
      <c r="D126" s="978"/>
      <c r="E126" s="979"/>
      <c r="F126" s="980"/>
      <c r="G126" s="980"/>
      <c r="H126" s="982"/>
      <c r="I126" s="982"/>
    </row>
    <row r="127" spans="1:9">
      <c r="A127" s="970"/>
      <c r="B127" s="976"/>
      <c r="C127" s="977"/>
      <c r="D127" s="978"/>
      <c r="E127" s="979"/>
      <c r="F127" s="980"/>
      <c r="G127" s="980"/>
      <c r="H127" s="982"/>
      <c r="I127" s="982"/>
    </row>
    <row r="128" spans="1:9">
      <c r="A128" s="970"/>
      <c r="B128" s="976"/>
      <c r="C128" s="977"/>
      <c r="D128" s="978"/>
      <c r="E128" s="979"/>
      <c r="F128" s="980"/>
      <c r="G128" s="980"/>
      <c r="H128" s="982"/>
      <c r="I128" s="982"/>
    </row>
    <row r="129" spans="1:9">
      <c r="A129" s="970"/>
      <c r="B129" s="976"/>
      <c r="C129" s="977"/>
      <c r="D129" s="978"/>
      <c r="E129" s="979"/>
      <c r="F129" s="980"/>
      <c r="G129" s="980"/>
      <c r="H129" s="982"/>
      <c r="I129" s="982"/>
    </row>
    <row r="130" spans="1:9">
      <c r="A130" s="970"/>
      <c r="B130" s="976"/>
      <c r="C130" s="977"/>
      <c r="D130" s="978"/>
      <c r="E130" s="979"/>
      <c r="F130" s="980"/>
      <c r="G130" s="980"/>
      <c r="H130" s="982"/>
      <c r="I130" s="982"/>
    </row>
    <row r="131" spans="1:9">
      <c r="A131" s="970"/>
      <c r="B131" s="976"/>
      <c r="C131" s="977"/>
      <c r="D131" s="978"/>
      <c r="E131" s="979"/>
      <c r="F131" s="980"/>
      <c r="G131" s="980"/>
      <c r="H131" s="982"/>
      <c r="I131" s="982"/>
    </row>
    <row r="132" spans="1:9">
      <c r="A132" s="970"/>
      <c r="B132" s="976"/>
      <c r="C132" s="977"/>
      <c r="D132" s="978"/>
      <c r="E132" s="979"/>
      <c r="F132" s="980"/>
      <c r="G132" s="980"/>
      <c r="H132" s="982"/>
      <c r="I132" s="982"/>
    </row>
    <row r="133" spans="1:9">
      <c r="A133" s="970"/>
      <c r="B133" s="976"/>
      <c r="C133" s="977"/>
      <c r="D133" s="978"/>
      <c r="E133" s="979"/>
      <c r="F133" s="980"/>
      <c r="G133" s="980"/>
      <c r="H133" s="982"/>
      <c r="I133" s="982"/>
    </row>
    <row r="134" spans="1:9">
      <c r="A134" s="970"/>
      <c r="B134" s="976"/>
      <c r="C134" s="977"/>
      <c r="D134" s="978"/>
      <c r="E134" s="979"/>
      <c r="F134" s="980"/>
      <c r="G134" s="980"/>
      <c r="H134" s="982"/>
      <c r="I134" s="982"/>
    </row>
    <row r="135" spans="1:9">
      <c r="A135" s="970"/>
      <c r="B135" s="976"/>
      <c r="C135" s="977"/>
      <c r="D135" s="978"/>
      <c r="E135" s="979"/>
      <c r="F135" s="980"/>
      <c r="G135" s="980"/>
      <c r="H135" s="982"/>
      <c r="I135" s="982"/>
    </row>
    <row r="136" spans="1:9">
      <c r="A136" s="970"/>
      <c r="B136" s="976"/>
      <c r="C136" s="977"/>
      <c r="D136" s="978"/>
      <c r="E136" s="979"/>
      <c r="F136" s="980"/>
      <c r="G136" s="980"/>
      <c r="H136" s="982"/>
      <c r="I136" s="982"/>
    </row>
    <row r="137" spans="1:9">
      <c r="A137" s="970"/>
      <c r="B137" s="976"/>
      <c r="C137" s="977"/>
      <c r="D137" s="978"/>
      <c r="E137" s="979"/>
      <c r="F137" s="980"/>
      <c r="G137" s="980"/>
      <c r="H137" s="982"/>
      <c r="I137" s="982"/>
    </row>
    <row r="138" spans="1:9">
      <c r="A138" s="970"/>
      <c r="B138" s="976"/>
      <c r="C138" s="977"/>
      <c r="D138" s="978"/>
      <c r="E138" s="979"/>
      <c r="F138" s="980"/>
      <c r="G138" s="980"/>
      <c r="H138" s="982"/>
      <c r="I138" s="982"/>
    </row>
    <row r="139" spans="1:9">
      <c r="A139" s="970"/>
      <c r="B139" s="976"/>
      <c r="C139" s="977"/>
      <c r="D139" s="978"/>
      <c r="E139" s="979"/>
      <c r="F139" s="980"/>
      <c r="G139" s="980"/>
      <c r="H139" s="982"/>
      <c r="I139" s="982"/>
    </row>
    <row r="140" spans="1:9">
      <c r="A140" s="970"/>
      <c r="B140" s="976"/>
      <c r="C140" s="977"/>
      <c r="D140" s="978"/>
      <c r="E140" s="979"/>
      <c r="F140" s="980"/>
      <c r="G140" s="980"/>
      <c r="H140" s="982"/>
      <c r="I140" s="982"/>
    </row>
    <row r="141" spans="1:9">
      <c r="A141" s="970"/>
      <c r="B141" s="976"/>
      <c r="C141" s="977"/>
      <c r="D141" s="978"/>
      <c r="E141" s="979"/>
      <c r="F141" s="980"/>
      <c r="G141" s="980"/>
      <c r="H141" s="982"/>
      <c r="I141" s="982"/>
    </row>
    <row r="142" spans="1:9">
      <c r="A142" s="970"/>
      <c r="B142" s="976"/>
      <c r="C142" s="977"/>
      <c r="D142" s="978"/>
      <c r="E142" s="979"/>
      <c r="F142" s="980"/>
      <c r="G142" s="980"/>
      <c r="H142" s="982"/>
      <c r="I142" s="982"/>
    </row>
    <row r="143" spans="1:9">
      <c r="A143" s="970"/>
      <c r="B143" s="976"/>
      <c r="C143" s="977"/>
      <c r="D143" s="978"/>
      <c r="E143" s="979"/>
      <c r="F143" s="980"/>
      <c r="G143" s="980"/>
      <c r="H143" s="982"/>
      <c r="I143" s="982"/>
    </row>
    <row r="144" spans="1:9">
      <c r="A144" s="970"/>
      <c r="B144" s="976"/>
      <c r="C144" s="977"/>
      <c r="D144" s="978"/>
      <c r="E144" s="979"/>
      <c r="F144" s="980"/>
      <c r="G144" s="980"/>
      <c r="H144" s="982"/>
      <c r="I144" s="982"/>
    </row>
    <row r="145" spans="1:9">
      <c r="A145" s="970"/>
      <c r="B145" s="976"/>
      <c r="C145" s="977"/>
      <c r="D145" s="978"/>
      <c r="E145" s="979"/>
      <c r="F145" s="980"/>
      <c r="G145" s="980"/>
      <c r="H145" s="982"/>
      <c r="I145" s="982"/>
    </row>
    <row r="146" spans="1:9">
      <c r="A146" s="970"/>
      <c r="B146" s="976"/>
      <c r="C146" s="977"/>
      <c r="D146" s="978"/>
      <c r="E146" s="979"/>
      <c r="F146" s="980"/>
      <c r="G146" s="980"/>
      <c r="H146" s="982"/>
      <c r="I146" s="982"/>
    </row>
    <row r="147" spans="1:9">
      <c r="A147" s="970"/>
      <c r="B147" s="976"/>
      <c r="C147" s="977"/>
      <c r="D147" s="978"/>
      <c r="E147" s="979"/>
      <c r="F147" s="980"/>
      <c r="G147" s="980"/>
      <c r="H147" s="982"/>
      <c r="I147" s="982"/>
    </row>
    <row r="148" spans="1:9">
      <c r="A148" s="970"/>
      <c r="B148" s="976"/>
      <c r="C148" s="977"/>
      <c r="D148" s="978"/>
      <c r="E148" s="979"/>
      <c r="F148" s="980"/>
      <c r="G148" s="980"/>
      <c r="H148" s="982"/>
      <c r="I148" s="982"/>
    </row>
    <row r="149" spans="1:9">
      <c r="A149" s="970"/>
      <c r="B149" s="976"/>
      <c r="C149" s="977"/>
      <c r="D149" s="978"/>
      <c r="E149" s="979"/>
      <c r="F149" s="980"/>
      <c r="G149" s="980"/>
      <c r="H149" s="982"/>
      <c r="I149" s="982"/>
    </row>
    <row r="150" spans="1:9">
      <c r="A150" s="970"/>
      <c r="B150" s="976"/>
      <c r="C150" s="977"/>
      <c r="D150" s="978"/>
      <c r="E150" s="979"/>
      <c r="F150" s="980"/>
      <c r="G150" s="980"/>
      <c r="H150" s="982"/>
      <c r="I150" s="982"/>
    </row>
    <row r="151" spans="1:9">
      <c r="A151" s="970"/>
      <c r="B151" s="976"/>
      <c r="C151" s="977"/>
      <c r="D151" s="978"/>
      <c r="E151" s="979"/>
      <c r="F151" s="980"/>
      <c r="G151" s="980"/>
      <c r="H151" s="982"/>
      <c r="I151" s="982"/>
    </row>
    <row r="152" spans="1:9">
      <c r="A152" s="970"/>
      <c r="B152" s="976"/>
      <c r="C152" s="977"/>
      <c r="D152" s="978"/>
      <c r="E152" s="979"/>
      <c r="F152" s="980"/>
      <c r="G152" s="980"/>
      <c r="H152" s="982"/>
      <c r="I152" s="982"/>
    </row>
    <row r="153" spans="1:9">
      <c r="A153" s="970"/>
      <c r="B153" s="976"/>
      <c r="C153" s="977"/>
      <c r="D153" s="978"/>
      <c r="E153" s="979"/>
      <c r="F153" s="980"/>
      <c r="G153" s="980"/>
      <c r="H153" s="982"/>
      <c r="I153" s="982"/>
    </row>
    <row r="154" spans="1:9">
      <c r="A154" s="970"/>
      <c r="B154" s="976"/>
      <c r="C154" s="977"/>
      <c r="D154" s="978"/>
      <c r="E154" s="979"/>
      <c r="F154" s="980"/>
      <c r="G154" s="980"/>
      <c r="H154" s="982"/>
      <c r="I154" s="982"/>
    </row>
    <row r="155" spans="1:9">
      <c r="A155" s="970"/>
      <c r="B155" s="976"/>
      <c r="C155" s="977"/>
      <c r="D155" s="978"/>
      <c r="E155" s="979"/>
      <c r="F155" s="980"/>
      <c r="G155" s="980"/>
      <c r="H155" s="982"/>
      <c r="I155" s="982"/>
    </row>
    <row r="156" spans="1:9">
      <c r="A156" s="970"/>
      <c r="B156" s="976"/>
      <c r="C156" s="977"/>
      <c r="D156" s="978"/>
      <c r="E156" s="979"/>
      <c r="F156" s="980"/>
      <c r="G156" s="980"/>
      <c r="H156" s="982"/>
      <c r="I156" s="982"/>
    </row>
    <row r="157" spans="1:9">
      <c r="A157" s="970"/>
      <c r="B157" s="976"/>
      <c r="C157" s="977"/>
      <c r="D157" s="978"/>
      <c r="E157" s="979"/>
      <c r="F157" s="980"/>
      <c r="G157" s="980"/>
      <c r="H157" s="982"/>
      <c r="I157" s="982"/>
    </row>
    <row r="158" spans="1:9">
      <c r="A158" s="970"/>
      <c r="B158" s="976"/>
      <c r="C158" s="977"/>
      <c r="D158" s="978"/>
      <c r="E158" s="979"/>
      <c r="F158" s="980"/>
      <c r="G158" s="980"/>
      <c r="H158" s="982"/>
      <c r="I158" s="982"/>
    </row>
    <row r="159" spans="1:9">
      <c r="A159" s="970"/>
      <c r="B159" s="976"/>
      <c r="C159" s="977"/>
      <c r="D159" s="978"/>
      <c r="E159" s="979"/>
      <c r="F159" s="980"/>
      <c r="G159" s="980"/>
      <c r="H159" s="982"/>
      <c r="I159" s="982"/>
    </row>
    <row r="160" spans="1:9">
      <c r="A160" s="970"/>
      <c r="B160" s="976"/>
      <c r="C160" s="977"/>
      <c r="D160" s="978"/>
      <c r="E160" s="979"/>
      <c r="F160" s="980"/>
      <c r="G160" s="980"/>
      <c r="H160" s="982"/>
      <c r="I160" s="982"/>
    </row>
    <row r="161" spans="1:9">
      <c r="A161" s="970"/>
      <c r="B161" s="976"/>
      <c r="C161" s="977"/>
      <c r="D161" s="978"/>
      <c r="E161" s="979"/>
      <c r="F161" s="980"/>
      <c r="G161" s="980"/>
      <c r="H161" s="982"/>
      <c r="I161" s="982"/>
    </row>
    <row r="162" spans="1:9">
      <c r="A162" s="970"/>
      <c r="B162" s="976"/>
      <c r="C162" s="977"/>
      <c r="D162" s="978"/>
      <c r="E162" s="979"/>
      <c r="F162" s="980"/>
      <c r="G162" s="980"/>
      <c r="H162" s="982"/>
      <c r="I162" s="982"/>
    </row>
    <row r="163" spans="1:9">
      <c r="A163" s="970"/>
      <c r="B163" s="976"/>
      <c r="C163" s="977"/>
      <c r="D163" s="978"/>
      <c r="E163" s="979"/>
      <c r="F163" s="980"/>
      <c r="G163" s="980"/>
      <c r="H163" s="982"/>
      <c r="I163" s="982"/>
    </row>
    <row r="164" spans="1:9">
      <c r="A164" s="970"/>
      <c r="B164" s="976"/>
      <c r="C164" s="977"/>
      <c r="D164" s="978"/>
      <c r="E164" s="979"/>
      <c r="F164" s="980"/>
      <c r="G164" s="980"/>
      <c r="H164" s="982"/>
      <c r="I164" s="982"/>
    </row>
    <row r="165" spans="1:9">
      <c r="A165" s="970"/>
      <c r="B165" s="976"/>
      <c r="C165" s="977"/>
      <c r="D165" s="978"/>
      <c r="E165" s="979"/>
      <c r="F165" s="980"/>
      <c r="G165" s="980"/>
      <c r="H165" s="982"/>
      <c r="I165" s="982"/>
    </row>
    <row r="166" spans="1:9">
      <c r="A166" s="970"/>
      <c r="B166" s="976"/>
      <c r="C166" s="977"/>
      <c r="D166" s="978"/>
      <c r="E166" s="979"/>
      <c r="F166" s="980"/>
      <c r="G166" s="980"/>
      <c r="H166" s="982"/>
      <c r="I166" s="982"/>
    </row>
    <row r="167" spans="1:9">
      <c r="A167" s="970"/>
      <c r="B167" s="976"/>
      <c r="C167" s="977"/>
      <c r="D167" s="978"/>
      <c r="E167" s="979"/>
      <c r="F167" s="980"/>
      <c r="G167" s="980"/>
      <c r="H167" s="982"/>
      <c r="I167" s="982"/>
    </row>
    <row r="168" spans="1:9">
      <c r="A168" s="970"/>
      <c r="B168" s="976"/>
      <c r="C168" s="977"/>
      <c r="D168" s="978"/>
      <c r="E168" s="979"/>
      <c r="F168" s="980"/>
      <c r="G168" s="980"/>
      <c r="H168" s="982"/>
      <c r="I168" s="982"/>
    </row>
    <row r="169" spans="1:9">
      <c r="A169" s="970"/>
      <c r="B169" s="976"/>
      <c r="C169" s="977"/>
      <c r="D169" s="978"/>
      <c r="E169" s="979"/>
      <c r="F169" s="980"/>
      <c r="G169" s="980"/>
      <c r="H169" s="982"/>
      <c r="I169" s="982"/>
    </row>
    <row r="170" spans="1:9">
      <c r="A170" s="970"/>
      <c r="B170" s="976"/>
      <c r="C170" s="977"/>
      <c r="D170" s="978"/>
      <c r="E170" s="979"/>
      <c r="F170" s="980"/>
      <c r="G170" s="980"/>
      <c r="H170" s="982"/>
      <c r="I170" s="982"/>
    </row>
    <row r="171" spans="1:9">
      <c r="A171" s="970"/>
      <c r="B171" s="976"/>
      <c r="C171" s="977"/>
      <c r="D171" s="978"/>
      <c r="E171" s="979"/>
      <c r="F171" s="980"/>
      <c r="G171" s="980"/>
      <c r="H171" s="982"/>
      <c r="I171" s="982"/>
    </row>
    <row r="172" spans="1:9">
      <c r="A172" s="970"/>
      <c r="B172" s="976"/>
      <c r="C172" s="977"/>
      <c r="D172" s="978"/>
      <c r="E172" s="979"/>
      <c r="F172" s="980"/>
      <c r="G172" s="980"/>
      <c r="H172" s="982"/>
      <c r="I172" s="982"/>
    </row>
    <row r="173" spans="1:9">
      <c r="A173" s="970"/>
      <c r="B173" s="976"/>
      <c r="C173" s="977"/>
      <c r="D173" s="978"/>
      <c r="E173" s="979"/>
      <c r="F173" s="980"/>
      <c r="G173" s="980"/>
      <c r="H173" s="982"/>
      <c r="I173" s="982"/>
    </row>
    <row r="174" spans="1:9">
      <c r="A174" s="970"/>
      <c r="B174" s="976"/>
      <c r="C174" s="977"/>
      <c r="D174" s="978"/>
      <c r="E174" s="979"/>
      <c r="F174" s="980"/>
      <c r="G174" s="980"/>
      <c r="H174" s="982"/>
      <c r="I174" s="982"/>
    </row>
    <row r="175" spans="1:9">
      <c r="A175" s="970"/>
      <c r="B175" s="976"/>
      <c r="C175" s="977"/>
      <c r="D175" s="978"/>
      <c r="E175" s="979"/>
      <c r="F175" s="980"/>
      <c r="G175" s="980"/>
      <c r="H175" s="982"/>
      <c r="I175" s="982"/>
    </row>
    <row r="176" spans="1:9">
      <c r="A176" s="970"/>
      <c r="B176" s="976"/>
      <c r="C176" s="977"/>
      <c r="D176" s="978"/>
      <c r="E176" s="979"/>
      <c r="F176" s="980"/>
      <c r="G176" s="980"/>
      <c r="H176" s="982"/>
      <c r="I176" s="982"/>
    </row>
    <row r="177" spans="1:9">
      <c r="A177" s="970"/>
      <c r="B177" s="976"/>
      <c r="C177" s="977"/>
      <c r="D177" s="978"/>
      <c r="E177" s="979"/>
      <c r="F177" s="980"/>
      <c r="G177" s="980"/>
      <c r="H177" s="982"/>
      <c r="I177" s="982"/>
    </row>
    <row r="178" spans="1:9">
      <c r="A178" s="970"/>
      <c r="B178" s="976"/>
      <c r="C178" s="977"/>
      <c r="D178" s="978"/>
      <c r="E178" s="979"/>
      <c r="F178" s="980"/>
      <c r="G178" s="980"/>
      <c r="H178" s="982"/>
      <c r="I178" s="982"/>
    </row>
    <row r="179" spans="1:9">
      <c r="A179" s="970"/>
      <c r="B179" s="976"/>
      <c r="C179" s="977"/>
      <c r="D179" s="978"/>
      <c r="E179" s="979"/>
      <c r="F179" s="980"/>
      <c r="G179" s="980"/>
      <c r="H179" s="982"/>
      <c r="I179" s="982"/>
    </row>
    <row r="180" spans="1:9">
      <c r="A180" s="970"/>
      <c r="B180" s="976"/>
      <c r="C180" s="977"/>
      <c r="D180" s="978"/>
      <c r="E180" s="979"/>
      <c r="F180" s="980"/>
      <c r="G180" s="980"/>
      <c r="H180" s="982"/>
      <c r="I180" s="982"/>
    </row>
    <row r="181" spans="1:9">
      <c r="A181" s="970"/>
      <c r="B181" s="976"/>
      <c r="C181" s="977"/>
      <c r="D181" s="978"/>
      <c r="E181" s="979"/>
      <c r="F181" s="980"/>
      <c r="G181" s="980"/>
      <c r="H181" s="982"/>
      <c r="I181" s="982"/>
    </row>
    <row r="182" spans="1:9">
      <c r="A182" s="970"/>
      <c r="B182" s="976"/>
      <c r="C182" s="977"/>
      <c r="D182" s="978"/>
      <c r="E182" s="979"/>
      <c r="F182" s="980"/>
      <c r="G182" s="980"/>
      <c r="H182" s="982"/>
      <c r="I182" s="982"/>
    </row>
    <row r="183" spans="1:9">
      <c r="A183" s="970"/>
      <c r="B183" s="976"/>
      <c r="C183" s="977"/>
      <c r="D183" s="978"/>
      <c r="E183" s="979"/>
      <c r="F183" s="980"/>
      <c r="G183" s="980"/>
      <c r="H183" s="982"/>
      <c r="I183" s="982"/>
    </row>
    <row r="184" spans="1:9">
      <c r="A184" s="970"/>
      <c r="B184" s="976"/>
      <c r="C184" s="977"/>
      <c r="D184" s="978"/>
      <c r="E184" s="979"/>
      <c r="F184" s="980"/>
      <c r="G184" s="980"/>
      <c r="H184" s="982"/>
      <c r="I184" s="982"/>
    </row>
    <row r="185" spans="1:9">
      <c r="A185" s="970"/>
      <c r="B185" s="976"/>
      <c r="C185" s="977"/>
      <c r="D185" s="978"/>
      <c r="E185" s="979"/>
      <c r="F185" s="980"/>
      <c r="G185" s="980"/>
      <c r="H185" s="982"/>
      <c r="I185" s="982"/>
    </row>
    <row r="186" spans="1:9">
      <c r="A186" s="970"/>
      <c r="B186" s="976"/>
      <c r="C186" s="977"/>
      <c r="D186" s="978"/>
      <c r="E186" s="979"/>
      <c r="F186" s="980"/>
      <c r="G186" s="980"/>
      <c r="H186" s="982"/>
      <c r="I186" s="982"/>
    </row>
    <row r="187" spans="1:9">
      <c r="A187" s="970"/>
      <c r="B187" s="976"/>
      <c r="C187" s="977"/>
      <c r="D187" s="978"/>
      <c r="E187" s="979"/>
      <c r="F187" s="980"/>
      <c r="G187" s="980"/>
      <c r="H187" s="982"/>
      <c r="I187" s="982"/>
    </row>
    <row r="188" spans="1:9">
      <c r="A188" s="970"/>
      <c r="B188" s="976"/>
      <c r="C188" s="977"/>
      <c r="D188" s="978"/>
      <c r="E188" s="979"/>
      <c r="F188" s="980"/>
      <c r="G188" s="980"/>
      <c r="H188" s="982"/>
      <c r="I188" s="982"/>
    </row>
    <row r="189" spans="1:9">
      <c r="A189" s="970"/>
      <c r="B189" s="976"/>
      <c r="C189" s="977"/>
      <c r="D189" s="978"/>
      <c r="E189" s="979"/>
      <c r="F189" s="980"/>
      <c r="G189" s="980"/>
      <c r="H189" s="982"/>
      <c r="I189" s="982"/>
    </row>
    <row r="190" spans="1:9">
      <c r="A190" s="970"/>
      <c r="B190" s="976"/>
      <c r="C190" s="977"/>
      <c r="D190" s="978"/>
      <c r="E190" s="979"/>
      <c r="F190" s="980"/>
      <c r="G190" s="980"/>
      <c r="H190" s="982"/>
      <c r="I190" s="982"/>
    </row>
    <row r="191" spans="1:9">
      <c r="A191" s="970"/>
      <c r="B191" s="976"/>
      <c r="C191" s="977"/>
      <c r="D191" s="978"/>
      <c r="E191" s="979"/>
      <c r="F191" s="980"/>
      <c r="G191" s="980"/>
      <c r="H191" s="982"/>
      <c r="I191" s="982"/>
    </row>
    <row r="192" spans="1:9">
      <c r="A192" s="970"/>
      <c r="B192" s="976"/>
      <c r="C192" s="977"/>
      <c r="D192" s="978"/>
      <c r="E192" s="979"/>
      <c r="F192" s="980"/>
      <c r="G192" s="980"/>
      <c r="H192" s="982"/>
      <c r="I192" s="982"/>
    </row>
    <row r="193" spans="1:9">
      <c r="A193" s="970"/>
      <c r="B193" s="976"/>
      <c r="C193" s="977"/>
      <c r="D193" s="978"/>
      <c r="E193" s="979"/>
      <c r="F193" s="980"/>
      <c r="G193" s="980"/>
      <c r="H193" s="982"/>
      <c r="I193" s="982"/>
    </row>
    <row r="194" spans="1:9">
      <c r="A194" s="970"/>
      <c r="B194" s="971"/>
      <c r="C194" s="972"/>
      <c r="D194" s="973"/>
      <c r="E194" s="974"/>
      <c r="F194" s="975"/>
      <c r="G194" s="975"/>
      <c r="H194" s="969"/>
      <c r="I194" s="969"/>
    </row>
    <row r="195" spans="1:9">
      <c r="A195" s="970"/>
      <c r="B195" s="971"/>
      <c r="C195" s="972"/>
      <c r="D195" s="973"/>
      <c r="E195" s="974"/>
      <c r="F195" s="975"/>
      <c r="G195" s="975"/>
      <c r="H195" s="969"/>
      <c r="I195" s="969"/>
    </row>
    <row r="196" spans="1:9">
      <c r="A196" s="970"/>
      <c r="B196" s="976"/>
      <c r="C196" s="977"/>
      <c r="D196" s="983"/>
      <c r="E196" s="984"/>
      <c r="F196" s="985"/>
      <c r="G196" s="980"/>
      <c r="H196" s="986"/>
      <c r="I196" s="987"/>
    </row>
    <row r="197" spans="1:9">
      <c r="A197" s="970"/>
      <c r="B197" s="971"/>
      <c r="C197" s="972"/>
      <c r="D197" s="988"/>
      <c r="E197" s="984"/>
      <c r="F197" s="985"/>
      <c r="G197" s="980"/>
      <c r="H197" s="981"/>
      <c r="I197" s="969"/>
    </row>
    <row r="198" spans="1:9">
      <c r="A198" s="970"/>
      <c r="B198" s="976"/>
      <c r="C198" s="977"/>
      <c r="D198" s="983"/>
      <c r="E198" s="984"/>
      <c r="F198" s="985"/>
      <c r="G198" s="980"/>
      <c r="H198" s="981"/>
      <c r="I198" s="969"/>
    </row>
    <row r="199" spans="1:9">
      <c r="A199" s="970"/>
      <c r="B199" s="976"/>
      <c r="C199" s="972"/>
      <c r="D199" s="988"/>
      <c r="E199" s="984"/>
      <c r="F199" s="985"/>
      <c r="G199" s="980"/>
      <c r="H199" s="981"/>
      <c r="I199" s="969"/>
    </row>
    <row r="200" spans="1:9">
      <c r="A200" s="970"/>
      <c r="B200" s="976"/>
      <c r="C200" s="977"/>
      <c r="D200" s="983"/>
      <c r="E200" s="984"/>
      <c r="F200" s="985"/>
      <c r="G200" s="980"/>
      <c r="H200" s="981"/>
      <c r="I200" s="969"/>
    </row>
    <row r="201" spans="1:9">
      <c r="A201" s="970"/>
      <c r="B201" s="976"/>
      <c r="C201" s="977"/>
      <c r="D201" s="983"/>
      <c r="E201" s="984"/>
      <c r="F201" s="985"/>
      <c r="G201" s="980"/>
      <c r="H201" s="981"/>
      <c r="I201" s="969"/>
    </row>
    <row r="202" spans="1:9">
      <c r="A202" s="970"/>
      <c r="B202" s="976"/>
      <c r="C202" s="977"/>
      <c r="D202" s="983"/>
      <c r="E202" s="984"/>
      <c r="F202" s="985"/>
      <c r="G202" s="980"/>
      <c r="H202" s="981"/>
      <c r="I202" s="969"/>
    </row>
    <row r="203" spans="1:9">
      <c r="A203" s="970"/>
      <c r="B203" s="976"/>
      <c r="C203" s="977"/>
      <c r="D203" s="983"/>
      <c r="E203" s="984"/>
      <c r="F203" s="985"/>
      <c r="G203" s="980"/>
      <c r="H203" s="981"/>
      <c r="I203" s="969"/>
    </row>
    <row r="204" spans="1:9">
      <c r="A204" s="970"/>
      <c r="B204" s="976"/>
      <c r="C204" s="977"/>
      <c r="D204" s="983"/>
      <c r="E204" s="984"/>
      <c r="F204" s="985"/>
      <c r="G204" s="980"/>
      <c r="H204" s="981"/>
      <c r="I204" s="969"/>
    </row>
    <row r="205" spans="1:9">
      <c r="A205" s="970"/>
      <c r="B205" s="976"/>
      <c r="C205" s="977"/>
      <c r="D205" s="983"/>
      <c r="E205" s="984"/>
      <c r="F205" s="985"/>
      <c r="G205" s="980"/>
      <c r="H205" s="981"/>
      <c r="I205" s="969"/>
    </row>
    <row r="206" spans="1:9">
      <c r="A206" s="970"/>
      <c r="B206" s="976"/>
      <c r="C206" s="977"/>
      <c r="D206" s="983"/>
      <c r="E206" s="984"/>
      <c r="F206" s="985"/>
      <c r="G206" s="980"/>
      <c r="H206" s="981"/>
      <c r="I206" s="969"/>
    </row>
    <row r="207" spans="1:9">
      <c r="A207" s="970"/>
      <c r="B207" s="976"/>
      <c r="C207" s="977"/>
      <c r="D207" s="983"/>
      <c r="E207" s="984"/>
      <c r="F207" s="985"/>
      <c r="G207" s="980"/>
      <c r="H207" s="981"/>
      <c r="I207" s="969"/>
    </row>
    <row r="208" spans="1:9">
      <c r="A208" s="970"/>
      <c r="B208" s="976"/>
      <c r="C208" s="977"/>
      <c r="D208" s="983"/>
      <c r="E208" s="984"/>
      <c r="F208" s="985"/>
      <c r="G208" s="980"/>
      <c r="H208" s="981"/>
      <c r="I208" s="969"/>
    </row>
    <row r="209" spans="1:9">
      <c r="A209" s="970"/>
      <c r="B209" s="976"/>
      <c r="C209" s="977"/>
      <c r="D209" s="983"/>
      <c r="E209" s="984"/>
      <c r="F209" s="985"/>
      <c r="G209" s="980"/>
      <c r="H209" s="981"/>
      <c r="I209" s="969"/>
    </row>
    <row r="210" spans="1:9">
      <c r="A210" s="970"/>
      <c r="B210" s="976"/>
      <c r="C210" s="977"/>
      <c r="D210" s="983"/>
      <c r="E210" s="984"/>
      <c r="F210" s="985"/>
      <c r="G210" s="980"/>
      <c r="H210" s="981"/>
      <c r="I210" s="969"/>
    </row>
    <row r="211" spans="1:9">
      <c r="A211" s="970"/>
      <c r="B211" s="976"/>
      <c r="C211" s="972"/>
      <c r="D211" s="988"/>
      <c r="E211" s="984"/>
      <c r="F211" s="985"/>
      <c r="G211" s="980"/>
      <c r="H211" s="981"/>
      <c r="I211" s="969"/>
    </row>
    <row r="212" spans="1:9">
      <c r="A212" s="970"/>
      <c r="B212" s="976"/>
      <c r="C212" s="977"/>
      <c r="D212" s="983"/>
      <c r="E212" s="984"/>
      <c r="F212" s="985"/>
      <c r="G212" s="980"/>
      <c r="H212" s="981"/>
      <c r="I212" s="969"/>
    </row>
    <row r="213" spans="1:9">
      <c r="A213" s="970"/>
      <c r="B213" s="971"/>
      <c r="C213" s="972"/>
      <c r="D213" s="988"/>
      <c r="E213" s="989"/>
      <c r="F213" s="990"/>
      <c r="G213" s="975"/>
      <c r="H213" s="969"/>
      <c r="I213" s="969"/>
    </row>
    <row r="214" spans="1:9">
      <c r="A214" s="970"/>
      <c r="B214" s="971"/>
      <c r="C214" s="972"/>
      <c r="D214" s="988"/>
      <c r="E214" s="989"/>
      <c r="F214" s="990"/>
      <c r="G214" s="975"/>
      <c r="H214" s="969"/>
      <c r="I214" s="969"/>
    </row>
    <row r="215" spans="1:9">
      <c r="A215" s="970"/>
      <c r="B215" s="976"/>
      <c r="C215" s="977"/>
      <c r="D215" s="983"/>
      <c r="E215" s="984"/>
      <c r="F215" s="985"/>
      <c r="G215" s="980"/>
      <c r="H215" s="981"/>
      <c r="I215" s="969"/>
    </row>
    <row r="216" spans="1:9">
      <c r="A216" s="970"/>
      <c r="B216" s="976"/>
      <c r="C216" s="977"/>
      <c r="D216" s="983"/>
      <c r="E216" s="984"/>
      <c r="F216" s="985"/>
      <c r="G216" s="980"/>
      <c r="H216" s="981"/>
      <c r="I216" s="969"/>
    </row>
    <row r="217" spans="1:9">
      <c r="A217" s="970"/>
      <c r="B217" s="976"/>
      <c r="C217" s="977"/>
      <c r="D217" s="983"/>
      <c r="E217" s="984"/>
      <c r="F217" s="985"/>
      <c r="G217" s="980"/>
      <c r="H217" s="981"/>
      <c r="I217" s="969"/>
    </row>
    <row r="218" spans="1:9">
      <c r="A218" s="970"/>
      <c r="B218" s="976"/>
      <c r="C218" s="977"/>
      <c r="D218" s="983"/>
      <c r="E218" s="984"/>
      <c r="F218" s="985"/>
      <c r="G218" s="980"/>
      <c r="H218" s="981"/>
      <c r="I218" s="969"/>
    </row>
    <row r="219" spans="1:9">
      <c r="A219" s="970"/>
      <c r="B219" s="976"/>
      <c r="C219" s="977"/>
      <c r="D219" s="983"/>
      <c r="E219" s="984"/>
      <c r="F219" s="985"/>
      <c r="G219" s="980"/>
      <c r="H219" s="981"/>
      <c r="I219" s="969"/>
    </row>
    <row r="220" spans="1:9">
      <c r="A220" s="970"/>
      <c r="B220" s="976"/>
      <c r="C220" s="977"/>
      <c r="D220" s="983"/>
      <c r="E220" s="984"/>
      <c r="F220" s="985"/>
      <c r="G220" s="980"/>
      <c r="H220" s="981"/>
      <c r="I220" s="969"/>
    </row>
    <row r="221" spans="1:9">
      <c r="A221" s="970"/>
      <c r="B221" s="976"/>
      <c r="C221" s="977"/>
      <c r="D221" s="983"/>
      <c r="E221" s="984"/>
      <c r="F221" s="985"/>
      <c r="G221" s="980"/>
      <c r="H221" s="981"/>
      <c r="I221" s="969"/>
    </row>
    <row r="222" spans="1:9">
      <c r="A222" s="970"/>
      <c r="B222" s="976"/>
      <c r="C222" s="977"/>
      <c r="D222" s="983"/>
      <c r="E222" s="984"/>
      <c r="F222" s="985"/>
      <c r="G222" s="980"/>
      <c r="H222" s="981"/>
      <c r="I222" s="969"/>
    </row>
    <row r="223" spans="1:9">
      <c r="A223" s="970"/>
      <c r="B223" s="976"/>
      <c r="C223" s="977"/>
      <c r="D223" s="983"/>
      <c r="E223" s="984"/>
      <c r="F223" s="985"/>
      <c r="G223" s="980"/>
      <c r="H223" s="981"/>
      <c r="I223" s="969"/>
    </row>
    <row r="224" spans="1:9">
      <c r="A224" s="970"/>
      <c r="B224" s="976"/>
      <c r="C224" s="977"/>
      <c r="D224" s="983"/>
      <c r="E224" s="984"/>
      <c r="F224" s="985"/>
      <c r="G224" s="980"/>
      <c r="H224" s="981"/>
      <c r="I224" s="981"/>
    </row>
    <row r="225" spans="1:9">
      <c r="A225" s="970"/>
      <c r="B225" s="976"/>
      <c r="C225" s="977"/>
      <c r="D225" s="983"/>
      <c r="E225" s="984"/>
      <c r="F225" s="985"/>
      <c r="G225" s="980"/>
      <c r="H225" s="981"/>
      <c r="I225" s="981"/>
    </row>
    <row r="226" spans="1:9">
      <c r="A226" s="970"/>
      <c r="B226" s="971"/>
      <c r="C226" s="972"/>
      <c r="D226" s="988"/>
      <c r="E226" s="989"/>
      <c r="F226" s="990"/>
      <c r="G226" s="975"/>
      <c r="H226" s="969"/>
      <c r="I226" s="969"/>
    </row>
    <row r="227" spans="1:9">
      <c r="A227" s="970"/>
      <c r="B227" s="971"/>
      <c r="C227" s="972"/>
      <c r="D227" s="988"/>
      <c r="E227" s="989"/>
      <c r="F227" s="990"/>
      <c r="G227" s="975"/>
      <c r="H227" s="969"/>
      <c r="I227" s="969"/>
    </row>
    <row r="228" spans="1:9">
      <c r="A228" s="970"/>
      <c r="B228" s="976"/>
      <c r="C228" s="977"/>
      <c r="D228" s="983"/>
      <c r="E228" s="984"/>
      <c r="F228" s="985"/>
      <c r="G228" s="980"/>
      <c r="H228" s="981"/>
      <c r="I228" s="969"/>
    </row>
    <row r="229" spans="1:9">
      <c r="A229" s="970"/>
      <c r="B229" s="976"/>
      <c r="C229" s="977"/>
      <c r="D229" s="983"/>
      <c r="E229" s="984"/>
      <c r="F229" s="985"/>
      <c r="G229" s="980"/>
      <c r="H229" s="981"/>
      <c r="I229" s="969"/>
    </row>
    <row r="230" spans="1:9">
      <c r="A230" s="970"/>
      <c r="B230" s="976"/>
      <c r="C230" s="977"/>
      <c r="D230" s="978"/>
      <c r="E230" s="984"/>
      <c r="F230" s="985"/>
      <c r="G230" s="980"/>
      <c r="H230" s="981"/>
      <c r="I230" s="969"/>
    </row>
    <row r="231" spans="1:9">
      <c r="A231" s="970"/>
      <c r="B231" s="976"/>
      <c r="C231" s="977"/>
      <c r="D231" s="978"/>
      <c r="E231" s="979"/>
      <c r="F231" s="985"/>
      <c r="G231" s="991"/>
      <c r="H231" s="981"/>
      <c r="I231" s="969"/>
    </row>
    <row r="232" spans="1:9">
      <c r="A232" s="970"/>
      <c r="B232" s="976"/>
      <c r="C232" s="977"/>
      <c r="D232" s="978"/>
      <c r="E232" s="979"/>
      <c r="F232" s="985"/>
      <c r="G232" s="991"/>
      <c r="H232" s="981"/>
      <c r="I232" s="969"/>
    </row>
    <row r="233" spans="1:9">
      <c r="A233" s="970"/>
      <c r="B233" s="971"/>
      <c r="C233" s="972"/>
      <c r="D233" s="988"/>
      <c r="E233" s="989"/>
      <c r="F233" s="990"/>
      <c r="G233" s="975"/>
      <c r="H233" s="969"/>
      <c r="I233" s="969"/>
    </row>
    <row r="234" spans="1:9">
      <c r="A234" s="970"/>
      <c r="B234" s="971"/>
      <c r="C234" s="972"/>
      <c r="D234" s="988"/>
      <c r="E234" s="989"/>
      <c r="F234" s="990"/>
      <c r="G234" s="975"/>
      <c r="H234" s="969"/>
      <c r="I234" s="969"/>
    </row>
    <row r="235" spans="1:9">
      <c r="A235" s="970"/>
      <c r="B235" s="976"/>
      <c r="C235" s="977"/>
      <c r="D235" s="983"/>
      <c r="E235" s="984"/>
      <c r="F235" s="985"/>
      <c r="G235" s="980"/>
      <c r="H235" s="981"/>
      <c r="I235" s="969"/>
    </row>
    <row r="236" spans="1:9">
      <c r="A236" s="970"/>
      <c r="B236" s="976"/>
      <c r="C236" s="977"/>
      <c r="D236" s="983"/>
      <c r="E236" s="984"/>
      <c r="F236" s="985"/>
      <c r="G236" s="980"/>
      <c r="H236" s="981"/>
      <c r="I236" s="969"/>
    </row>
    <row r="237" spans="1:9">
      <c r="A237" s="970"/>
      <c r="B237" s="976"/>
      <c r="C237" s="977"/>
      <c r="D237" s="983"/>
      <c r="E237" s="984"/>
      <c r="F237" s="985"/>
      <c r="G237" s="980"/>
      <c r="H237" s="981"/>
      <c r="I237" s="969"/>
    </row>
    <row r="238" spans="1:9">
      <c r="A238" s="970"/>
      <c r="B238" s="976"/>
      <c r="C238" s="977"/>
      <c r="D238" s="983"/>
      <c r="E238" s="984"/>
      <c r="F238" s="985"/>
      <c r="G238" s="980"/>
      <c r="H238" s="981"/>
      <c r="I238" s="969"/>
    </row>
    <row r="239" spans="1:9">
      <c r="A239" s="970"/>
      <c r="B239" s="976"/>
      <c r="C239" s="977"/>
      <c r="D239" s="978"/>
      <c r="E239" s="979"/>
      <c r="F239" s="985"/>
      <c r="G239" s="991"/>
      <c r="H239" s="981"/>
      <c r="I239" s="969"/>
    </row>
    <row r="240" spans="1:9">
      <c r="A240" s="970"/>
      <c r="B240" s="976"/>
      <c r="C240" s="977"/>
      <c r="D240" s="978"/>
      <c r="E240" s="979"/>
      <c r="F240" s="985"/>
      <c r="G240" s="991"/>
      <c r="H240" s="981"/>
      <c r="I240" s="969"/>
    </row>
    <row r="241" spans="1:9">
      <c r="A241" s="970"/>
      <c r="B241" s="976"/>
      <c r="C241" s="977"/>
      <c r="D241" s="983"/>
      <c r="E241" s="984"/>
      <c r="F241" s="985"/>
      <c r="G241" s="980"/>
      <c r="H241" s="981"/>
      <c r="I241" s="969"/>
    </row>
    <row r="242" spans="1:9">
      <c r="A242" s="970"/>
      <c r="B242" s="971"/>
      <c r="C242" s="972"/>
      <c r="D242" s="988"/>
      <c r="E242" s="989"/>
      <c r="F242" s="990"/>
      <c r="G242" s="975"/>
      <c r="H242" s="969"/>
      <c r="I242" s="969"/>
    </row>
    <row r="243" spans="1:9">
      <c r="A243" s="970"/>
      <c r="B243" s="971"/>
      <c r="C243" s="972"/>
      <c r="D243" s="988"/>
      <c r="E243" s="989"/>
      <c r="F243" s="990"/>
      <c r="G243" s="975"/>
      <c r="H243" s="969"/>
      <c r="I243" s="969"/>
    </row>
    <row r="244" spans="1:9">
      <c r="A244" s="970"/>
      <c r="B244" s="971"/>
      <c r="C244" s="972"/>
      <c r="D244" s="992"/>
      <c r="E244" s="989"/>
      <c r="F244" s="990"/>
      <c r="G244" s="975"/>
      <c r="H244" s="969"/>
      <c r="I244" s="969"/>
    </row>
    <row r="245" spans="1:9">
      <c r="A245" s="970"/>
      <c r="B245" s="971"/>
      <c r="C245" s="972"/>
      <c r="D245" s="988"/>
      <c r="E245" s="989"/>
      <c r="F245" s="990"/>
      <c r="G245" s="975"/>
      <c r="H245" s="987"/>
      <c r="I245" s="987"/>
    </row>
    <row r="246" spans="1:9">
      <c r="A246" s="970"/>
      <c r="B246" s="976"/>
      <c r="C246" s="977"/>
      <c r="D246" s="978"/>
      <c r="E246" s="979"/>
      <c r="F246" s="980"/>
      <c r="G246" s="980"/>
      <c r="H246" s="981"/>
      <c r="I246" s="981"/>
    </row>
    <row r="247" spans="1:9">
      <c r="A247" s="970"/>
      <c r="B247" s="971"/>
      <c r="C247" s="972"/>
      <c r="D247" s="973"/>
      <c r="E247" s="974"/>
      <c r="F247" s="975"/>
      <c r="G247" s="975"/>
      <c r="H247" s="969"/>
      <c r="I247" s="969"/>
    </row>
    <row r="248" spans="1:9">
      <c r="A248" s="970"/>
      <c r="B248" s="976"/>
      <c r="C248" s="977"/>
      <c r="D248" s="978"/>
      <c r="E248" s="979"/>
      <c r="F248" s="980"/>
      <c r="G248" s="980"/>
      <c r="H248" s="981"/>
      <c r="I248" s="981"/>
    </row>
    <row r="249" spans="1:9">
      <c r="A249" s="970"/>
      <c r="B249" s="976"/>
      <c r="C249" s="977"/>
      <c r="D249" s="978"/>
      <c r="E249" s="979"/>
      <c r="F249" s="980"/>
      <c r="G249" s="980"/>
      <c r="H249" s="981"/>
      <c r="I249" s="981"/>
    </row>
    <row r="250" spans="1:9">
      <c r="A250" s="970"/>
      <c r="B250" s="976"/>
      <c r="C250" s="977"/>
      <c r="D250" s="978"/>
      <c r="E250" s="979"/>
      <c r="F250" s="980"/>
      <c r="G250" s="980"/>
      <c r="H250" s="981"/>
      <c r="I250" s="981"/>
    </row>
    <row r="251" spans="1:9">
      <c r="A251" s="970"/>
      <c r="B251" s="976"/>
      <c r="C251" s="977"/>
      <c r="D251" s="978"/>
      <c r="E251" s="979"/>
      <c r="F251" s="980"/>
      <c r="G251" s="980"/>
      <c r="H251" s="981"/>
      <c r="I251" s="981"/>
    </row>
    <row r="252" spans="1:9">
      <c r="A252" s="970"/>
      <c r="B252" s="976"/>
      <c r="C252" s="977"/>
      <c r="D252" s="978"/>
      <c r="E252" s="979"/>
      <c r="F252" s="980"/>
      <c r="G252" s="980"/>
      <c r="H252" s="981"/>
      <c r="I252" s="981"/>
    </row>
    <row r="253" spans="1:9">
      <c r="A253" s="970"/>
      <c r="B253" s="976"/>
      <c r="C253" s="977"/>
      <c r="D253" s="978"/>
      <c r="E253" s="979"/>
      <c r="F253" s="980"/>
      <c r="G253" s="980"/>
      <c r="H253" s="981"/>
      <c r="I253" s="981"/>
    </row>
    <row r="254" spans="1:9">
      <c r="A254" s="970"/>
      <c r="B254" s="976"/>
      <c r="C254" s="977"/>
      <c r="D254" s="978"/>
      <c r="E254" s="979"/>
      <c r="F254" s="980"/>
      <c r="G254" s="980"/>
      <c r="H254" s="981"/>
      <c r="I254" s="981"/>
    </row>
    <row r="255" spans="1:9">
      <c r="A255" s="970"/>
      <c r="B255" s="976"/>
      <c r="C255" s="977"/>
      <c r="D255" s="978"/>
      <c r="E255" s="979"/>
      <c r="F255" s="980"/>
      <c r="G255" s="980"/>
      <c r="H255" s="981"/>
      <c r="I255" s="981"/>
    </row>
    <row r="256" spans="1:9">
      <c r="A256" s="970"/>
      <c r="B256" s="976"/>
      <c r="C256" s="977"/>
      <c r="D256" s="978"/>
      <c r="E256" s="979"/>
      <c r="F256" s="980"/>
      <c r="G256" s="980"/>
      <c r="H256" s="981"/>
      <c r="I256" s="981"/>
    </row>
    <row r="257" spans="1:9">
      <c r="A257" s="970"/>
      <c r="B257" s="976"/>
      <c r="C257" s="977"/>
      <c r="D257" s="978"/>
      <c r="E257" s="979"/>
      <c r="F257" s="980"/>
      <c r="G257" s="980"/>
      <c r="H257" s="981"/>
      <c r="I257" s="981"/>
    </row>
    <row r="258" spans="1:9">
      <c r="A258" s="970"/>
      <c r="B258" s="976"/>
      <c r="C258" s="977"/>
      <c r="D258" s="978"/>
      <c r="E258" s="979"/>
      <c r="F258" s="980"/>
      <c r="G258" s="980"/>
      <c r="H258" s="981"/>
      <c r="I258" s="981"/>
    </row>
    <row r="259" spans="1:9">
      <c r="A259" s="970"/>
      <c r="B259" s="971"/>
      <c r="C259" s="972"/>
      <c r="D259" s="973"/>
      <c r="E259" s="974"/>
      <c r="F259" s="975"/>
      <c r="G259" s="975"/>
      <c r="H259" s="969"/>
      <c r="I259" s="969"/>
    </row>
    <row r="260" spans="1:9">
      <c r="A260" s="970"/>
      <c r="B260" s="976"/>
      <c r="C260" s="977"/>
      <c r="D260" s="978"/>
      <c r="E260" s="979"/>
      <c r="F260" s="980"/>
      <c r="G260" s="980"/>
      <c r="H260" s="981"/>
      <c r="I260" s="981"/>
    </row>
    <row r="261" spans="1:9">
      <c r="A261" s="970"/>
      <c r="B261" s="971"/>
      <c r="C261" s="972"/>
      <c r="D261" s="973"/>
      <c r="E261" s="974"/>
      <c r="F261" s="975"/>
      <c r="G261" s="975"/>
      <c r="H261" s="964"/>
      <c r="I261" s="964"/>
    </row>
    <row r="262" spans="1:9">
      <c r="A262" s="970"/>
      <c r="B262" s="976"/>
      <c r="C262" s="977"/>
      <c r="D262" s="978"/>
      <c r="E262" s="979"/>
      <c r="F262" s="980"/>
      <c r="G262" s="980"/>
      <c r="H262" s="993"/>
      <c r="I262" s="993"/>
    </row>
    <row r="263" spans="1:9">
      <c r="A263" s="970"/>
      <c r="B263" s="976"/>
      <c r="C263" s="977"/>
      <c r="D263" s="978"/>
      <c r="E263" s="979"/>
      <c r="F263" s="980"/>
      <c r="G263" s="980"/>
      <c r="H263" s="993"/>
      <c r="I263" s="993"/>
    </row>
    <row r="264" spans="1:9">
      <c r="A264" s="970"/>
      <c r="B264" s="976"/>
      <c r="C264" s="977"/>
      <c r="D264" s="978"/>
      <c r="E264" s="979"/>
      <c r="F264" s="980"/>
      <c r="G264" s="980"/>
      <c r="H264" s="993"/>
      <c r="I264" s="993"/>
    </row>
    <row r="265" spans="1:9">
      <c r="A265" s="970"/>
      <c r="B265" s="976"/>
      <c r="C265" s="977"/>
      <c r="D265" s="978"/>
      <c r="E265" s="979"/>
      <c r="F265" s="980"/>
      <c r="G265" s="980"/>
      <c r="H265" s="993"/>
      <c r="I265" s="993"/>
    </row>
    <row r="266" spans="1:9">
      <c r="A266" s="970"/>
      <c r="B266" s="976"/>
      <c r="C266" s="977"/>
      <c r="D266" s="978"/>
      <c r="E266" s="979"/>
      <c r="F266" s="980"/>
      <c r="G266" s="980"/>
      <c r="H266" s="993"/>
      <c r="I266" s="993"/>
    </row>
    <row r="267" spans="1:9">
      <c r="A267" s="970"/>
      <c r="B267" s="976"/>
      <c r="C267" s="977"/>
      <c r="D267" s="978"/>
      <c r="E267" s="979"/>
      <c r="F267" s="980"/>
      <c r="G267" s="980"/>
      <c r="H267" s="993"/>
      <c r="I267" s="993"/>
    </row>
    <row r="268" spans="1:9">
      <c r="A268" s="970"/>
      <c r="B268" s="976"/>
      <c r="C268" s="977"/>
      <c r="D268" s="978"/>
      <c r="E268" s="979"/>
      <c r="F268" s="980"/>
      <c r="G268" s="980"/>
      <c r="H268" s="993"/>
      <c r="I268" s="993"/>
    </row>
    <row r="269" spans="1:9">
      <c r="A269" s="970"/>
      <c r="B269" s="976"/>
      <c r="C269" s="977"/>
      <c r="D269" s="978"/>
      <c r="E269" s="979"/>
      <c r="F269" s="980"/>
      <c r="G269" s="980"/>
      <c r="H269" s="993"/>
      <c r="I269" s="993"/>
    </row>
    <row r="270" spans="1:9">
      <c r="A270" s="970"/>
      <c r="B270" s="976"/>
      <c r="C270" s="977"/>
      <c r="D270" s="978"/>
      <c r="E270" s="979"/>
      <c r="F270" s="980"/>
      <c r="G270" s="980"/>
      <c r="H270" s="993"/>
      <c r="I270" s="993"/>
    </row>
    <row r="271" spans="1:9">
      <c r="A271" s="970"/>
      <c r="B271" s="976"/>
      <c r="C271" s="977"/>
      <c r="D271" s="978"/>
      <c r="E271" s="979"/>
      <c r="F271" s="980"/>
      <c r="G271" s="980"/>
      <c r="H271" s="993"/>
      <c r="I271" s="993"/>
    </row>
    <row r="272" spans="1:9">
      <c r="A272" s="970"/>
      <c r="B272" s="976"/>
      <c r="C272" s="977"/>
      <c r="D272" s="978"/>
      <c r="E272" s="979"/>
      <c r="F272" s="980"/>
      <c r="G272" s="980"/>
      <c r="H272" s="993"/>
      <c r="I272" s="993"/>
    </row>
    <row r="273" spans="1:9">
      <c r="A273" s="970"/>
      <c r="B273" s="976"/>
      <c r="C273" s="977"/>
      <c r="D273" s="978"/>
      <c r="E273" s="979"/>
      <c r="F273" s="980"/>
      <c r="G273" s="980"/>
      <c r="H273" s="993"/>
      <c r="I273" s="993"/>
    </row>
    <row r="274" spans="1:9">
      <c r="A274" s="970"/>
      <c r="B274" s="976"/>
      <c r="C274" s="977"/>
      <c r="D274" s="978"/>
      <c r="E274" s="979"/>
      <c r="F274" s="980"/>
      <c r="G274" s="980"/>
      <c r="H274" s="993"/>
      <c r="I274" s="993"/>
    </row>
    <row r="275" spans="1:9">
      <c r="A275" s="970"/>
      <c r="B275" s="976"/>
      <c r="C275" s="977"/>
      <c r="D275" s="978"/>
      <c r="E275" s="979"/>
      <c r="F275" s="980"/>
      <c r="G275" s="980"/>
      <c r="H275" s="993"/>
      <c r="I275" s="993"/>
    </row>
    <row r="276" spans="1:9">
      <c r="A276" s="970"/>
      <c r="B276" s="976"/>
      <c r="C276" s="977"/>
      <c r="D276" s="978"/>
      <c r="E276" s="979"/>
      <c r="F276" s="980"/>
      <c r="G276" s="980"/>
      <c r="H276" s="993"/>
      <c r="I276" s="993"/>
    </row>
    <row r="277" spans="1:9">
      <c r="A277" s="970"/>
      <c r="B277" s="976"/>
      <c r="C277" s="977"/>
      <c r="D277" s="978"/>
      <c r="E277" s="979"/>
      <c r="F277" s="980"/>
      <c r="G277" s="980"/>
      <c r="H277" s="993"/>
      <c r="I277" s="993"/>
    </row>
    <row r="278" spans="1:9">
      <c r="A278" s="970"/>
      <c r="B278" s="976"/>
      <c r="C278" s="977"/>
      <c r="D278" s="978"/>
      <c r="E278" s="979"/>
      <c r="F278" s="980"/>
      <c r="G278" s="980"/>
      <c r="H278" s="993"/>
      <c r="I278" s="993"/>
    </row>
    <row r="279" spans="1:9">
      <c r="A279" s="970"/>
      <c r="B279" s="976"/>
      <c r="C279" s="977"/>
      <c r="D279" s="978"/>
      <c r="E279" s="979"/>
      <c r="F279" s="980"/>
      <c r="G279" s="980"/>
      <c r="H279" s="993"/>
      <c r="I279" s="993"/>
    </row>
    <row r="280" spans="1:9">
      <c r="A280" s="970"/>
      <c r="B280" s="976"/>
      <c r="C280" s="977"/>
      <c r="D280" s="978"/>
      <c r="E280" s="979"/>
      <c r="F280" s="980"/>
      <c r="G280" s="980"/>
      <c r="H280" s="993"/>
      <c r="I280" s="993"/>
    </row>
    <row r="281" spans="1:9">
      <c r="A281" s="970"/>
      <c r="B281" s="976"/>
      <c r="C281" s="977"/>
      <c r="D281" s="978"/>
      <c r="E281" s="979"/>
      <c r="F281" s="980"/>
      <c r="G281" s="980"/>
      <c r="H281" s="993"/>
      <c r="I281" s="993"/>
    </row>
    <row r="282" spans="1:9">
      <c r="A282" s="970"/>
      <c r="B282" s="976"/>
      <c r="C282" s="977"/>
      <c r="D282" s="978"/>
      <c r="E282" s="979"/>
      <c r="F282" s="980"/>
      <c r="G282" s="980"/>
      <c r="H282" s="993"/>
      <c r="I282" s="993"/>
    </row>
    <row r="283" spans="1:9">
      <c r="A283" s="970"/>
      <c r="B283" s="976"/>
      <c r="C283" s="977"/>
      <c r="D283" s="978"/>
      <c r="E283" s="979"/>
      <c r="F283" s="980"/>
      <c r="G283" s="980"/>
      <c r="H283" s="993"/>
      <c r="I283" s="993"/>
    </row>
    <row r="284" spans="1:9">
      <c r="A284" s="970"/>
      <c r="B284" s="976"/>
      <c r="C284" s="977"/>
      <c r="D284" s="978"/>
      <c r="E284" s="979"/>
      <c r="F284" s="980"/>
      <c r="G284" s="980"/>
      <c r="H284" s="993"/>
      <c r="I284" s="993"/>
    </row>
    <row r="285" spans="1:9">
      <c r="A285" s="970"/>
      <c r="B285" s="976"/>
      <c r="C285" s="977"/>
      <c r="D285" s="978"/>
      <c r="E285" s="979"/>
      <c r="F285" s="980"/>
      <c r="G285" s="980"/>
      <c r="H285" s="993"/>
      <c r="I285" s="993"/>
    </row>
    <row r="286" spans="1:9">
      <c r="A286" s="970"/>
      <c r="B286" s="976"/>
      <c r="C286" s="977"/>
      <c r="D286" s="978"/>
      <c r="E286" s="979"/>
      <c r="F286" s="980"/>
      <c r="G286" s="980"/>
      <c r="H286" s="993"/>
      <c r="I286" s="993"/>
    </row>
    <row r="287" spans="1:9">
      <c r="A287" s="970"/>
      <c r="B287" s="976"/>
      <c r="C287" s="977"/>
      <c r="D287" s="978"/>
      <c r="E287" s="979"/>
      <c r="F287" s="980"/>
      <c r="G287" s="980"/>
      <c r="H287" s="993"/>
      <c r="I287" s="993"/>
    </row>
    <row r="288" spans="1:9">
      <c r="A288" s="970"/>
      <c r="B288" s="976"/>
      <c r="C288" s="977"/>
      <c r="D288" s="978"/>
      <c r="E288" s="979"/>
      <c r="F288" s="980"/>
      <c r="G288" s="980"/>
      <c r="H288" s="993"/>
      <c r="I288" s="993"/>
    </row>
    <row r="289" spans="1:9">
      <c r="A289" s="970"/>
      <c r="B289" s="976"/>
      <c r="C289" s="977"/>
      <c r="D289" s="978"/>
      <c r="E289" s="979"/>
      <c r="F289" s="980"/>
      <c r="G289" s="980"/>
      <c r="H289" s="993"/>
      <c r="I289" s="993"/>
    </row>
    <row r="290" spans="1:9">
      <c r="A290" s="970"/>
      <c r="B290" s="976"/>
      <c r="C290" s="977"/>
      <c r="D290" s="978"/>
      <c r="E290" s="979"/>
      <c r="F290" s="980"/>
      <c r="G290" s="980"/>
      <c r="H290" s="993"/>
      <c r="I290" s="993"/>
    </row>
    <row r="291" spans="1:9">
      <c r="A291" s="970"/>
      <c r="B291" s="976"/>
      <c r="C291" s="977"/>
      <c r="D291" s="978"/>
      <c r="E291" s="979"/>
      <c r="F291" s="980"/>
      <c r="G291" s="980"/>
      <c r="H291" s="993"/>
      <c r="I291" s="993"/>
    </row>
    <row r="292" spans="1:9">
      <c r="A292" s="970"/>
      <c r="B292" s="976"/>
      <c r="C292" s="977"/>
      <c r="D292" s="978"/>
      <c r="E292" s="979"/>
      <c r="F292" s="980"/>
      <c r="G292" s="980"/>
      <c r="H292" s="993"/>
      <c r="I292" s="993"/>
    </row>
    <row r="293" spans="1:9">
      <c r="A293" s="970"/>
      <c r="B293" s="976"/>
      <c r="C293" s="977"/>
      <c r="D293" s="978"/>
      <c r="E293" s="979"/>
      <c r="F293" s="980"/>
      <c r="G293" s="980"/>
      <c r="H293" s="993"/>
      <c r="I293" s="993"/>
    </row>
    <row r="294" spans="1:9">
      <c r="A294" s="970"/>
      <c r="B294" s="976"/>
      <c r="C294" s="977"/>
      <c r="D294" s="978"/>
      <c r="E294" s="979"/>
      <c r="F294" s="980"/>
      <c r="G294" s="980"/>
      <c r="H294" s="993"/>
      <c r="I294" s="993"/>
    </row>
    <row r="295" spans="1:9">
      <c r="A295" s="970"/>
      <c r="B295" s="976"/>
      <c r="C295" s="977"/>
      <c r="D295" s="978"/>
      <c r="E295" s="979"/>
      <c r="F295" s="980"/>
      <c r="G295" s="980"/>
      <c r="H295" s="993"/>
      <c r="I295" s="993"/>
    </row>
    <row r="296" spans="1:9">
      <c r="A296" s="970"/>
      <c r="B296" s="976"/>
      <c r="C296" s="977"/>
      <c r="D296" s="978"/>
      <c r="E296" s="979"/>
      <c r="F296" s="980"/>
      <c r="G296" s="980"/>
      <c r="H296" s="993"/>
      <c r="I296" s="993"/>
    </row>
    <row r="297" spans="1:9">
      <c r="A297" s="970"/>
      <c r="B297" s="976"/>
      <c r="C297" s="977"/>
      <c r="D297" s="978"/>
      <c r="E297" s="979"/>
      <c r="F297" s="980"/>
      <c r="G297" s="980"/>
      <c r="H297" s="993"/>
      <c r="I297" s="993"/>
    </row>
    <row r="298" spans="1:9">
      <c r="A298" s="970"/>
      <c r="B298" s="976"/>
      <c r="C298" s="977"/>
      <c r="D298" s="978"/>
      <c r="E298" s="979"/>
      <c r="F298" s="980"/>
      <c r="G298" s="980"/>
      <c r="H298" s="993"/>
      <c r="I298" s="993"/>
    </row>
    <row r="299" spans="1:9">
      <c r="A299" s="970"/>
      <c r="B299" s="971"/>
      <c r="C299" s="972"/>
      <c r="D299" s="973"/>
      <c r="E299" s="974"/>
      <c r="F299" s="975"/>
      <c r="G299" s="975"/>
      <c r="H299" s="969"/>
      <c r="I299" s="969"/>
    </row>
    <row r="300" spans="1:9">
      <c r="A300" s="970"/>
      <c r="B300" s="994"/>
      <c r="C300" s="995"/>
      <c r="D300" s="996"/>
      <c r="E300" s="997"/>
      <c r="F300" s="998"/>
      <c r="G300" s="998"/>
      <c r="H300" s="999"/>
      <c r="I300" s="999"/>
    </row>
    <row r="301" spans="1:9">
      <c r="A301" s="970"/>
      <c r="B301" s="994"/>
      <c r="C301" s="995"/>
      <c r="D301" s="996"/>
      <c r="E301" s="997"/>
      <c r="F301" s="998"/>
      <c r="G301" s="998"/>
      <c r="H301" s="999"/>
      <c r="I301" s="999"/>
    </row>
    <row r="302" spans="1:9">
      <c r="A302" s="970"/>
      <c r="B302" s="1000"/>
      <c r="C302" s="1001"/>
      <c r="D302" s="1002"/>
      <c r="E302" s="1003"/>
      <c r="F302" s="1004"/>
      <c r="G302" s="1004"/>
      <c r="H302" s="1005"/>
      <c r="I302" s="1005"/>
    </row>
    <row r="303" spans="1:9">
      <c r="A303" s="970"/>
      <c r="B303" s="994"/>
      <c r="C303" s="977"/>
      <c r="D303" s="996"/>
      <c r="E303" s="997"/>
      <c r="F303" s="998"/>
      <c r="G303" s="998"/>
      <c r="H303" s="999"/>
      <c r="I303" s="999"/>
    </row>
    <row r="304" spans="1:9">
      <c r="A304" s="970"/>
      <c r="B304" s="994"/>
      <c r="C304" s="977"/>
      <c r="D304" s="996"/>
      <c r="E304" s="997"/>
      <c r="F304" s="998"/>
      <c r="G304" s="998"/>
      <c r="H304" s="999"/>
      <c r="I304" s="999"/>
    </row>
    <row r="305" spans="1:9">
      <c r="A305" s="970"/>
      <c r="B305" s="994"/>
      <c r="C305" s="977"/>
      <c r="D305" s="996"/>
      <c r="E305" s="997"/>
      <c r="F305" s="998"/>
      <c r="G305" s="998"/>
      <c r="H305" s="999"/>
      <c r="I305" s="999"/>
    </row>
    <row r="306" spans="1:9">
      <c r="A306" s="970"/>
      <c r="B306" s="994"/>
      <c r="C306" s="977"/>
      <c r="D306" s="996"/>
      <c r="E306" s="997"/>
      <c r="F306" s="998"/>
      <c r="G306" s="998"/>
      <c r="H306" s="999"/>
      <c r="I306" s="999"/>
    </row>
    <row r="307" spans="1:9">
      <c r="A307" s="970"/>
      <c r="B307" s="994"/>
      <c r="C307" s="977"/>
      <c r="D307" s="996"/>
      <c r="E307" s="997"/>
      <c r="F307" s="998"/>
      <c r="G307" s="998"/>
      <c r="H307" s="999"/>
      <c r="I307" s="999"/>
    </row>
    <row r="308" spans="1:9">
      <c r="A308" s="970"/>
      <c r="B308" s="994"/>
      <c r="C308" s="995"/>
      <c r="D308" s="996"/>
      <c r="E308" s="997"/>
      <c r="F308" s="998"/>
      <c r="G308" s="998"/>
      <c r="H308" s="999"/>
      <c r="I308" s="999"/>
    </row>
    <row r="309" spans="1:9">
      <c r="A309" s="970"/>
      <c r="B309" s="994"/>
      <c r="C309" s="995"/>
      <c r="D309" s="996"/>
      <c r="E309" s="997"/>
      <c r="F309" s="998"/>
      <c r="G309" s="998"/>
      <c r="H309" s="999"/>
      <c r="I309" s="999"/>
    </row>
    <row r="310" spans="1:9">
      <c r="A310" s="970"/>
      <c r="B310" s="994"/>
      <c r="C310" s="995"/>
      <c r="D310" s="996"/>
      <c r="E310" s="997"/>
      <c r="F310" s="998"/>
      <c r="G310" s="998"/>
      <c r="H310" s="999"/>
      <c r="I310" s="999"/>
    </row>
    <row r="311" spans="1:9">
      <c r="A311" s="970"/>
      <c r="B311" s="994"/>
      <c r="C311" s="995"/>
      <c r="D311" s="996"/>
      <c r="E311" s="997"/>
      <c r="F311" s="998"/>
      <c r="G311" s="998"/>
      <c r="H311" s="999"/>
      <c r="I311" s="999"/>
    </row>
    <row r="312" spans="1:9">
      <c r="A312" s="970"/>
      <c r="B312" s="994"/>
      <c r="C312" s="995"/>
      <c r="D312" s="996"/>
      <c r="E312" s="997"/>
      <c r="F312" s="998"/>
      <c r="G312" s="998"/>
      <c r="H312" s="999"/>
      <c r="I312" s="999"/>
    </row>
    <row r="313" spans="1:9">
      <c r="A313" s="970"/>
      <c r="B313" s="994"/>
      <c r="C313" s="995"/>
      <c r="D313" s="996"/>
      <c r="E313" s="997"/>
      <c r="F313" s="998"/>
      <c r="G313" s="998"/>
      <c r="H313" s="999"/>
      <c r="I313" s="999"/>
    </row>
    <row r="314" spans="1:9">
      <c r="A314" s="970"/>
      <c r="B314" s="994"/>
      <c r="C314" s="995"/>
      <c r="D314" s="996"/>
      <c r="E314" s="997"/>
      <c r="F314" s="998"/>
      <c r="G314" s="998"/>
      <c r="H314" s="999"/>
      <c r="I314" s="999"/>
    </row>
    <row r="315" spans="1:9">
      <c r="A315" s="970"/>
      <c r="B315" s="994"/>
      <c r="C315" s="995"/>
      <c r="D315" s="996"/>
      <c r="E315" s="997"/>
      <c r="F315" s="998"/>
      <c r="G315" s="998"/>
      <c r="H315" s="999"/>
      <c r="I315" s="999"/>
    </row>
    <row r="316" spans="1:9">
      <c r="A316" s="970"/>
      <c r="B316" s="994"/>
      <c r="C316" s="995"/>
      <c r="D316" s="996"/>
      <c r="E316" s="997"/>
      <c r="F316" s="998"/>
      <c r="G316" s="998"/>
      <c r="H316" s="999"/>
      <c r="I316" s="999"/>
    </row>
    <row r="317" spans="1:9">
      <c r="A317" s="970"/>
      <c r="B317" s="994"/>
      <c r="C317" s="995"/>
      <c r="D317" s="996"/>
      <c r="E317" s="997"/>
      <c r="F317" s="998"/>
      <c r="G317" s="998"/>
      <c r="H317" s="999"/>
      <c r="I317" s="999"/>
    </row>
    <row r="318" spans="1:9">
      <c r="A318" s="970"/>
      <c r="B318" s="994"/>
      <c r="C318" s="995"/>
      <c r="D318" s="996"/>
      <c r="E318" s="997"/>
      <c r="F318" s="998"/>
      <c r="G318" s="998"/>
      <c r="H318" s="999"/>
      <c r="I318" s="999"/>
    </row>
    <row r="319" spans="1:9">
      <c r="A319" s="970"/>
      <c r="B319" s="971"/>
      <c r="C319" s="972"/>
      <c r="D319" s="973"/>
      <c r="E319" s="974"/>
      <c r="F319" s="975"/>
      <c r="G319" s="975"/>
      <c r="H319" s="969"/>
      <c r="I319" s="969"/>
    </row>
    <row r="320" spans="1:9">
      <c r="A320" s="970"/>
      <c r="B320" s="976"/>
      <c r="C320" s="977"/>
      <c r="D320" s="978"/>
      <c r="E320" s="979"/>
      <c r="F320" s="980"/>
      <c r="G320" s="980"/>
      <c r="H320" s="993"/>
      <c r="I320" s="993"/>
    </row>
    <row r="321" spans="1:9">
      <c r="A321" s="970"/>
      <c r="B321" s="976"/>
      <c r="C321" s="977"/>
      <c r="D321" s="978"/>
      <c r="E321" s="979"/>
      <c r="F321" s="980"/>
      <c r="G321" s="980"/>
      <c r="H321" s="993"/>
      <c r="I321" s="993"/>
    </row>
    <row r="322" spans="1:9">
      <c r="A322" s="970"/>
      <c r="B322" s="971"/>
      <c r="C322" s="972"/>
      <c r="D322" s="973"/>
      <c r="E322" s="974"/>
      <c r="F322" s="975"/>
      <c r="G322" s="975"/>
      <c r="H322" s="964"/>
      <c r="I322" s="964"/>
    </row>
    <row r="323" spans="1:9">
      <c r="A323" s="970"/>
      <c r="B323" s="976"/>
      <c r="C323" s="977"/>
      <c r="D323" s="978"/>
      <c r="E323" s="979"/>
      <c r="F323" s="980"/>
      <c r="G323" s="980"/>
      <c r="H323" s="993"/>
      <c r="I323" s="993"/>
    </row>
    <row r="324" spans="1:9">
      <c r="A324" s="970"/>
      <c r="B324" s="976"/>
      <c r="C324" s="977"/>
      <c r="D324" s="978"/>
      <c r="E324" s="979"/>
      <c r="F324" s="980"/>
      <c r="G324" s="980"/>
      <c r="H324" s="993"/>
      <c r="I324" s="993"/>
    </row>
    <row r="325" spans="1:9">
      <c r="A325" s="970"/>
      <c r="B325" s="976"/>
      <c r="C325" s="977"/>
      <c r="D325" s="978"/>
      <c r="E325" s="979"/>
      <c r="F325" s="980"/>
      <c r="G325" s="980"/>
      <c r="H325" s="993"/>
      <c r="I325" s="993"/>
    </row>
    <row r="326" spans="1:9">
      <c r="A326" s="970"/>
      <c r="B326" s="976"/>
      <c r="C326" s="977"/>
      <c r="D326" s="978"/>
      <c r="E326" s="979"/>
      <c r="F326" s="980"/>
      <c r="G326" s="980"/>
      <c r="H326" s="993"/>
      <c r="I326" s="993"/>
    </row>
    <row r="327" spans="1:9">
      <c r="A327" s="970"/>
      <c r="B327" s="976"/>
      <c r="C327" s="977"/>
      <c r="D327" s="978"/>
      <c r="E327" s="979"/>
      <c r="F327" s="980"/>
      <c r="G327" s="980"/>
      <c r="H327" s="993"/>
      <c r="I327" s="993"/>
    </row>
    <row r="328" spans="1:9">
      <c r="A328" s="970"/>
      <c r="B328" s="976"/>
      <c r="C328" s="977"/>
      <c r="D328" s="978"/>
      <c r="E328" s="979"/>
      <c r="F328" s="980"/>
      <c r="G328" s="980"/>
      <c r="H328" s="993"/>
      <c r="I328" s="993"/>
    </row>
    <row r="329" spans="1:9">
      <c r="A329" s="970"/>
      <c r="B329" s="976"/>
      <c r="C329" s="977"/>
      <c r="D329" s="978"/>
      <c r="E329" s="979"/>
      <c r="F329" s="980"/>
      <c r="G329" s="980"/>
      <c r="H329" s="993"/>
      <c r="I329" s="993"/>
    </row>
    <row r="330" spans="1:9">
      <c r="A330" s="970"/>
      <c r="B330" s="976"/>
      <c r="C330" s="977"/>
      <c r="D330" s="978"/>
      <c r="E330" s="979"/>
      <c r="F330" s="980"/>
      <c r="G330" s="980"/>
      <c r="H330" s="993"/>
      <c r="I330" s="993"/>
    </row>
    <row r="331" spans="1:9">
      <c r="A331" s="970"/>
      <c r="B331" s="976"/>
      <c r="C331" s="977"/>
      <c r="D331" s="978"/>
      <c r="E331" s="979"/>
      <c r="F331" s="980"/>
      <c r="G331" s="980"/>
      <c r="H331" s="993"/>
      <c r="I331" s="993"/>
    </row>
    <row r="332" spans="1:9">
      <c r="A332" s="970"/>
      <c r="B332" s="976"/>
      <c r="C332" s="977"/>
      <c r="D332" s="978"/>
      <c r="E332" s="979"/>
      <c r="F332" s="980"/>
      <c r="G332" s="980"/>
      <c r="H332" s="993"/>
      <c r="I332" s="993"/>
    </row>
    <row r="333" spans="1:9">
      <c r="A333" s="970"/>
      <c r="B333" s="976"/>
      <c r="C333" s="977"/>
      <c r="D333" s="978"/>
      <c r="E333" s="979"/>
      <c r="F333" s="980"/>
      <c r="G333" s="980"/>
      <c r="H333" s="993"/>
      <c r="I333" s="993"/>
    </row>
    <row r="334" spans="1:9">
      <c r="A334" s="970"/>
      <c r="B334" s="976"/>
      <c r="C334" s="977"/>
      <c r="D334" s="978"/>
      <c r="E334" s="979"/>
      <c r="F334" s="980"/>
      <c r="G334" s="980"/>
      <c r="H334" s="993"/>
      <c r="I334" s="993"/>
    </row>
    <row r="335" spans="1:9">
      <c r="A335" s="970"/>
      <c r="B335" s="976"/>
      <c r="C335" s="977"/>
      <c r="D335" s="978"/>
      <c r="E335" s="979"/>
      <c r="F335" s="980"/>
      <c r="G335" s="980"/>
      <c r="H335" s="993"/>
      <c r="I335" s="993"/>
    </row>
    <row r="336" spans="1:9">
      <c r="A336" s="970"/>
      <c r="B336" s="976"/>
      <c r="C336" s="977"/>
      <c r="D336" s="978"/>
      <c r="E336" s="979"/>
      <c r="F336" s="980"/>
      <c r="G336" s="980"/>
      <c r="H336" s="993"/>
      <c r="I336" s="993"/>
    </row>
    <row r="337" spans="1:9">
      <c r="A337" s="970"/>
      <c r="B337" s="976"/>
      <c r="C337" s="977"/>
      <c r="D337" s="978"/>
      <c r="E337" s="979"/>
      <c r="F337" s="980"/>
      <c r="G337" s="980"/>
      <c r="H337" s="993"/>
      <c r="I337" s="993"/>
    </row>
    <row r="338" spans="1:9">
      <c r="A338" s="970"/>
      <c r="B338" s="976"/>
      <c r="C338" s="977"/>
      <c r="D338" s="978"/>
      <c r="E338" s="979"/>
      <c r="F338" s="980"/>
      <c r="G338" s="980"/>
      <c r="H338" s="993"/>
      <c r="I338" s="993"/>
    </row>
    <row r="339" spans="1:9">
      <c r="A339" s="970"/>
      <c r="B339" s="976"/>
      <c r="C339" s="977"/>
      <c r="D339" s="978"/>
      <c r="E339" s="979"/>
      <c r="F339" s="980"/>
      <c r="G339" s="980"/>
      <c r="H339" s="993"/>
      <c r="I339" s="993"/>
    </row>
    <row r="340" spans="1:9">
      <c r="A340" s="970"/>
      <c r="B340" s="976"/>
      <c r="C340" s="977"/>
      <c r="D340" s="978"/>
      <c r="E340" s="979"/>
      <c r="F340" s="980"/>
      <c r="G340" s="980"/>
      <c r="H340" s="993"/>
      <c r="I340" s="993"/>
    </row>
    <row r="341" spans="1:9">
      <c r="A341" s="970"/>
      <c r="B341" s="976"/>
      <c r="C341" s="977"/>
      <c r="D341" s="978"/>
      <c r="E341" s="979"/>
      <c r="F341" s="980"/>
      <c r="G341" s="980"/>
      <c r="H341" s="993"/>
      <c r="I341" s="993"/>
    </row>
    <row r="342" spans="1:9">
      <c r="A342" s="970"/>
      <c r="B342" s="976"/>
      <c r="C342" s="977"/>
      <c r="D342" s="978"/>
      <c r="E342" s="979"/>
      <c r="F342" s="980"/>
      <c r="G342" s="980"/>
      <c r="H342" s="993"/>
      <c r="I342" s="993"/>
    </row>
    <row r="343" spans="1:9">
      <c r="A343" s="970"/>
      <c r="B343" s="976"/>
      <c r="C343" s="977"/>
      <c r="D343" s="978"/>
      <c r="E343" s="979"/>
      <c r="F343" s="980"/>
      <c r="G343" s="980"/>
      <c r="H343" s="993"/>
      <c r="I343" s="993"/>
    </row>
    <row r="344" spans="1:9">
      <c r="A344" s="970"/>
      <c r="B344" s="976"/>
      <c r="C344" s="977"/>
      <c r="D344" s="978"/>
      <c r="E344" s="979"/>
      <c r="F344" s="980"/>
      <c r="G344" s="980"/>
      <c r="H344" s="993"/>
      <c r="I344" s="993"/>
    </row>
    <row r="345" spans="1:9">
      <c r="A345" s="970"/>
      <c r="B345" s="976"/>
      <c r="C345" s="977"/>
      <c r="D345" s="978"/>
      <c r="E345" s="979"/>
      <c r="F345" s="980"/>
      <c r="G345" s="980"/>
      <c r="H345" s="993"/>
      <c r="I345" s="993"/>
    </row>
    <row r="346" spans="1:9">
      <c r="A346" s="970"/>
      <c r="B346" s="976"/>
      <c r="C346" s="977"/>
      <c r="D346" s="978"/>
      <c r="E346" s="979"/>
      <c r="F346" s="980"/>
      <c r="G346" s="980"/>
      <c r="H346" s="993"/>
      <c r="I346" s="993"/>
    </row>
    <row r="347" spans="1:9">
      <c r="A347" s="970"/>
      <c r="B347" s="976"/>
      <c r="C347" s="977"/>
      <c r="D347" s="978"/>
      <c r="E347" s="979"/>
      <c r="F347" s="980"/>
      <c r="G347" s="980"/>
      <c r="H347" s="993"/>
      <c r="I347" s="993"/>
    </row>
    <row r="348" spans="1:9">
      <c r="A348" s="970"/>
      <c r="B348" s="976"/>
      <c r="C348" s="977"/>
      <c r="D348" s="978"/>
      <c r="E348" s="979"/>
      <c r="F348" s="980"/>
      <c r="G348" s="980"/>
      <c r="H348" s="993"/>
      <c r="I348" s="993"/>
    </row>
    <row r="349" spans="1:9">
      <c r="A349" s="970"/>
      <c r="B349" s="976"/>
      <c r="C349" s="977"/>
      <c r="D349" s="978"/>
      <c r="E349" s="979"/>
      <c r="F349" s="980"/>
      <c r="G349" s="980"/>
      <c r="H349" s="993"/>
      <c r="I349" s="993"/>
    </row>
    <row r="350" spans="1:9">
      <c r="A350" s="970"/>
      <c r="B350" s="976"/>
      <c r="C350" s="977"/>
      <c r="D350" s="978"/>
      <c r="E350" s="979"/>
      <c r="F350" s="980"/>
      <c r="G350" s="980"/>
      <c r="H350" s="993"/>
      <c r="I350" s="993"/>
    </row>
    <row r="351" spans="1:9">
      <c r="A351" s="970"/>
      <c r="B351" s="976"/>
      <c r="C351" s="977"/>
      <c r="D351" s="978"/>
      <c r="E351" s="979"/>
      <c r="F351" s="980"/>
      <c r="G351" s="980"/>
      <c r="H351" s="993"/>
      <c r="I351" s="993"/>
    </row>
    <row r="352" spans="1:9">
      <c r="A352" s="970"/>
      <c r="B352" s="976"/>
      <c r="C352" s="977"/>
      <c r="D352" s="978"/>
      <c r="E352" s="979"/>
      <c r="F352" s="980"/>
      <c r="G352" s="980"/>
      <c r="H352" s="993"/>
      <c r="I352" s="993"/>
    </row>
    <row r="353" spans="1:9">
      <c r="A353" s="970"/>
      <c r="B353" s="976"/>
      <c r="C353" s="977"/>
      <c r="D353" s="978"/>
      <c r="E353" s="979"/>
      <c r="F353" s="980"/>
      <c r="G353" s="980"/>
      <c r="H353" s="993"/>
      <c r="I353" s="993"/>
    </row>
    <row r="354" spans="1:9">
      <c r="A354" s="970"/>
      <c r="B354" s="976"/>
      <c r="C354" s="977"/>
      <c r="D354" s="978"/>
      <c r="E354" s="979"/>
      <c r="F354" s="980"/>
      <c r="G354" s="980"/>
      <c r="H354" s="993"/>
      <c r="I354" s="993"/>
    </row>
    <row r="355" spans="1:9">
      <c r="A355" s="970"/>
      <c r="B355" s="976"/>
      <c r="C355" s="977"/>
      <c r="D355" s="978"/>
      <c r="E355" s="979"/>
      <c r="F355" s="980"/>
      <c r="G355" s="980"/>
      <c r="H355" s="993"/>
      <c r="I355" s="993"/>
    </row>
    <row r="356" spans="1:9">
      <c r="A356" s="970"/>
      <c r="B356" s="976"/>
      <c r="C356" s="977"/>
      <c r="D356" s="978"/>
      <c r="E356" s="979"/>
      <c r="F356" s="980"/>
      <c r="G356" s="980"/>
      <c r="H356" s="993"/>
      <c r="I356" s="993"/>
    </row>
    <row r="357" spans="1:9">
      <c r="A357" s="970"/>
      <c r="B357" s="976"/>
      <c r="C357" s="977"/>
      <c r="D357" s="978"/>
      <c r="E357" s="979"/>
      <c r="F357" s="980"/>
      <c r="G357" s="980"/>
      <c r="H357" s="993"/>
      <c r="I357" s="993"/>
    </row>
    <row r="358" spans="1:9">
      <c r="A358" s="970"/>
      <c r="B358" s="976"/>
      <c r="C358" s="977"/>
      <c r="D358" s="978"/>
      <c r="E358" s="979"/>
      <c r="F358" s="980"/>
      <c r="G358" s="980"/>
      <c r="H358" s="993"/>
      <c r="I358" s="993"/>
    </row>
    <row r="359" spans="1:9">
      <c r="A359" s="970"/>
      <c r="B359" s="976"/>
      <c r="C359" s="977"/>
      <c r="D359" s="978"/>
      <c r="E359" s="979"/>
      <c r="F359" s="980"/>
      <c r="G359" s="980"/>
      <c r="H359" s="993"/>
      <c r="I359" s="993"/>
    </row>
    <row r="360" spans="1:9">
      <c r="A360" s="970"/>
      <c r="B360" s="976"/>
      <c r="C360" s="977"/>
      <c r="D360" s="978"/>
      <c r="E360" s="979"/>
      <c r="F360" s="980"/>
      <c r="G360" s="980"/>
      <c r="H360" s="993"/>
      <c r="I360" s="993"/>
    </row>
    <row r="361" spans="1:9">
      <c r="A361" s="970"/>
      <c r="B361" s="976"/>
      <c r="C361" s="977"/>
      <c r="D361" s="978"/>
      <c r="E361" s="979"/>
      <c r="F361" s="980"/>
      <c r="G361" s="980"/>
      <c r="H361" s="993"/>
      <c r="I361" s="993"/>
    </row>
    <row r="362" spans="1:9">
      <c r="A362" s="970"/>
      <c r="B362" s="976"/>
      <c r="C362" s="977"/>
      <c r="D362" s="978"/>
      <c r="E362" s="979"/>
      <c r="F362" s="980"/>
      <c r="G362" s="980"/>
      <c r="H362" s="993"/>
      <c r="I362" s="993"/>
    </row>
    <row r="363" spans="1:9">
      <c r="A363" s="970"/>
      <c r="B363" s="976"/>
      <c r="C363" s="977"/>
      <c r="D363" s="978"/>
      <c r="E363" s="979"/>
      <c r="F363" s="980"/>
      <c r="G363" s="980"/>
      <c r="H363" s="993"/>
      <c r="I363" s="993"/>
    </row>
    <row r="364" spans="1:9">
      <c r="A364" s="970"/>
      <c r="B364" s="976"/>
      <c r="C364" s="977"/>
      <c r="D364" s="978"/>
      <c r="E364" s="979"/>
      <c r="F364" s="980"/>
      <c r="G364" s="980"/>
      <c r="H364" s="993"/>
      <c r="I364" s="993"/>
    </row>
    <row r="365" spans="1:9">
      <c r="A365" s="970"/>
      <c r="B365" s="976"/>
      <c r="C365" s="977"/>
      <c r="D365" s="978"/>
      <c r="E365" s="979"/>
      <c r="F365" s="980"/>
      <c r="G365" s="980"/>
      <c r="H365" s="993"/>
      <c r="I365" s="993"/>
    </row>
    <row r="366" spans="1:9">
      <c r="A366" s="970"/>
      <c r="B366" s="976"/>
      <c r="C366" s="977"/>
      <c r="D366" s="978"/>
      <c r="E366" s="979"/>
      <c r="F366" s="980"/>
      <c r="G366" s="980"/>
      <c r="H366" s="993"/>
      <c r="I366" s="993"/>
    </row>
    <row r="367" spans="1:9">
      <c r="A367" s="970"/>
      <c r="B367" s="976"/>
      <c r="C367" s="977"/>
      <c r="D367" s="978"/>
      <c r="E367" s="979"/>
      <c r="F367" s="980"/>
      <c r="G367" s="980"/>
      <c r="H367" s="993"/>
      <c r="I367" s="993"/>
    </row>
    <row r="368" spans="1:9">
      <c r="A368" s="970"/>
      <c r="B368" s="976"/>
      <c r="C368" s="977"/>
      <c r="D368" s="978"/>
      <c r="E368" s="979"/>
      <c r="F368" s="980"/>
      <c r="G368" s="980"/>
      <c r="H368" s="993"/>
      <c r="I368" s="993"/>
    </row>
    <row r="369" spans="1:9">
      <c r="A369" s="970"/>
      <c r="B369" s="976"/>
      <c r="C369" s="977"/>
      <c r="D369" s="978"/>
      <c r="E369" s="979"/>
      <c r="F369" s="980"/>
      <c r="G369" s="980"/>
      <c r="H369" s="993"/>
      <c r="I369" s="993"/>
    </row>
    <row r="370" spans="1:9">
      <c r="A370" s="970"/>
      <c r="B370" s="976"/>
      <c r="C370" s="977"/>
      <c r="D370" s="978"/>
      <c r="E370" s="979"/>
      <c r="F370" s="980"/>
      <c r="G370" s="980"/>
      <c r="H370" s="993"/>
      <c r="I370" s="993"/>
    </row>
    <row r="371" spans="1:9">
      <c r="A371" s="970"/>
      <c r="B371" s="976"/>
      <c r="C371" s="977"/>
      <c r="D371" s="978"/>
      <c r="E371" s="979"/>
      <c r="F371" s="980"/>
      <c r="G371" s="980"/>
      <c r="H371" s="993"/>
      <c r="I371" s="993"/>
    </row>
    <row r="372" spans="1:9">
      <c r="A372" s="970"/>
      <c r="B372" s="976"/>
      <c r="C372" s="977"/>
      <c r="D372" s="978"/>
      <c r="E372" s="979"/>
      <c r="F372" s="980"/>
      <c r="G372" s="980"/>
      <c r="H372" s="993"/>
      <c r="I372" s="993"/>
    </row>
    <row r="373" spans="1:9">
      <c r="A373" s="970"/>
      <c r="B373" s="976"/>
      <c r="C373" s="977"/>
      <c r="D373" s="978"/>
      <c r="E373" s="979"/>
      <c r="F373" s="980"/>
      <c r="G373" s="980"/>
      <c r="H373" s="993"/>
      <c r="I373" s="993"/>
    </row>
    <row r="374" spans="1:9">
      <c r="A374" s="970"/>
      <c r="B374" s="976"/>
      <c r="C374" s="977"/>
      <c r="D374" s="978"/>
      <c r="E374" s="979"/>
      <c r="F374" s="980"/>
      <c r="G374" s="980"/>
      <c r="H374" s="993"/>
      <c r="I374" s="993"/>
    </row>
    <row r="375" spans="1:9">
      <c r="A375" s="970"/>
      <c r="B375" s="976"/>
      <c r="C375" s="977"/>
      <c r="D375" s="978"/>
      <c r="E375" s="979"/>
      <c r="F375" s="980"/>
      <c r="G375" s="980"/>
      <c r="H375" s="993"/>
      <c r="I375" s="993"/>
    </row>
    <row r="376" spans="1:9">
      <c r="A376" s="970"/>
      <c r="B376" s="976"/>
      <c r="C376" s="977"/>
      <c r="D376" s="978"/>
      <c r="E376" s="979"/>
      <c r="F376" s="980"/>
      <c r="G376" s="980"/>
      <c r="H376" s="993"/>
      <c r="I376" s="993"/>
    </row>
    <row r="377" spans="1:9">
      <c r="A377" s="970"/>
      <c r="B377" s="976"/>
      <c r="C377" s="977"/>
      <c r="D377" s="978"/>
      <c r="E377" s="979"/>
      <c r="F377" s="980"/>
      <c r="G377" s="980"/>
      <c r="H377" s="993"/>
      <c r="I377" s="993"/>
    </row>
    <row r="378" spans="1:9">
      <c r="A378" s="970"/>
      <c r="B378" s="976"/>
      <c r="C378" s="977"/>
      <c r="D378" s="978"/>
      <c r="E378" s="979"/>
      <c r="F378" s="980"/>
      <c r="G378" s="980"/>
      <c r="H378" s="993"/>
      <c r="I378" s="993"/>
    </row>
    <row r="379" spans="1:9">
      <c r="A379" s="970"/>
      <c r="B379" s="976"/>
      <c r="C379" s="977"/>
      <c r="D379" s="978"/>
      <c r="E379" s="979"/>
      <c r="F379" s="980"/>
      <c r="G379" s="980"/>
      <c r="H379" s="993"/>
      <c r="I379" s="993"/>
    </row>
    <row r="380" spans="1:9">
      <c r="A380" s="970"/>
      <c r="B380" s="976"/>
      <c r="C380" s="977"/>
      <c r="D380" s="978"/>
      <c r="E380" s="979"/>
      <c r="F380" s="980"/>
      <c r="G380" s="980"/>
      <c r="H380" s="993"/>
      <c r="I380" s="993"/>
    </row>
    <row r="381" spans="1:9">
      <c r="A381" s="970"/>
      <c r="B381" s="976"/>
      <c r="C381" s="977"/>
      <c r="D381" s="978"/>
      <c r="E381" s="979"/>
      <c r="F381" s="980"/>
      <c r="G381" s="980"/>
      <c r="H381" s="993"/>
      <c r="I381" s="993"/>
    </row>
    <row r="382" spans="1:9">
      <c r="A382" s="970"/>
      <c r="B382" s="976"/>
      <c r="C382" s="977"/>
      <c r="D382" s="978"/>
      <c r="E382" s="979"/>
      <c r="F382" s="980"/>
      <c r="G382" s="980"/>
      <c r="H382" s="993"/>
      <c r="I382" s="993"/>
    </row>
    <row r="383" spans="1:9">
      <c r="A383" s="970"/>
      <c r="B383" s="976"/>
      <c r="C383" s="977"/>
      <c r="D383" s="978"/>
      <c r="E383" s="979"/>
      <c r="F383" s="980"/>
      <c r="G383" s="980"/>
      <c r="H383" s="993"/>
      <c r="I383" s="993"/>
    </row>
    <row r="384" spans="1:9">
      <c r="A384" s="970"/>
      <c r="B384" s="976"/>
      <c r="C384" s="977"/>
      <c r="D384" s="978"/>
      <c r="E384" s="979"/>
      <c r="F384" s="980"/>
      <c r="G384" s="980"/>
      <c r="H384" s="993"/>
      <c r="I384" s="993"/>
    </row>
    <row r="385" spans="1:9">
      <c r="A385" s="970"/>
      <c r="B385" s="976"/>
      <c r="C385" s="977"/>
      <c r="D385" s="978"/>
      <c r="E385" s="979"/>
      <c r="F385" s="980"/>
      <c r="G385" s="980"/>
      <c r="H385" s="993"/>
      <c r="I385" s="993"/>
    </row>
    <row r="386" spans="1:9">
      <c r="A386" s="970"/>
      <c r="B386" s="976"/>
      <c r="C386" s="977"/>
      <c r="D386" s="978"/>
      <c r="E386" s="979"/>
      <c r="F386" s="980"/>
      <c r="G386" s="980"/>
      <c r="H386" s="993"/>
      <c r="I386" s="993"/>
    </row>
    <row r="387" spans="1:9">
      <c r="A387" s="970"/>
      <c r="B387" s="976"/>
      <c r="C387" s="977"/>
      <c r="D387" s="978"/>
      <c r="E387" s="979"/>
      <c r="F387" s="980"/>
      <c r="G387" s="980"/>
      <c r="H387" s="993"/>
      <c r="I387" s="993"/>
    </row>
    <row r="388" spans="1:9">
      <c r="A388" s="970"/>
      <c r="B388" s="976"/>
      <c r="C388" s="977"/>
      <c r="D388" s="978"/>
      <c r="E388" s="979"/>
      <c r="F388" s="980"/>
      <c r="G388" s="980"/>
      <c r="H388" s="993"/>
      <c r="I388" s="993"/>
    </row>
    <row r="389" spans="1:9">
      <c r="A389" s="970"/>
      <c r="B389" s="976"/>
      <c r="C389" s="977"/>
      <c r="D389" s="978"/>
      <c r="E389" s="979"/>
      <c r="F389" s="980"/>
      <c r="G389" s="980"/>
      <c r="H389" s="993"/>
      <c r="I389" s="993"/>
    </row>
    <row r="390" spans="1:9">
      <c r="A390" s="970"/>
      <c r="B390" s="976"/>
      <c r="C390" s="977"/>
      <c r="D390" s="978"/>
      <c r="E390" s="979"/>
      <c r="F390" s="980"/>
      <c r="G390" s="980"/>
      <c r="H390" s="993"/>
      <c r="I390" s="993"/>
    </row>
    <row r="391" spans="1:9">
      <c r="A391" s="970"/>
      <c r="B391" s="976"/>
      <c r="C391" s="977"/>
      <c r="D391" s="978"/>
      <c r="E391" s="979"/>
      <c r="F391" s="980"/>
      <c r="G391" s="980"/>
      <c r="H391" s="993"/>
      <c r="I391" s="993"/>
    </row>
    <row r="392" spans="1:9">
      <c r="A392" s="970"/>
      <c r="B392" s="976"/>
      <c r="C392" s="977"/>
      <c r="D392" s="978"/>
      <c r="E392" s="979"/>
      <c r="F392" s="980"/>
      <c r="G392" s="980"/>
      <c r="H392" s="993"/>
      <c r="I392" s="993"/>
    </row>
    <row r="393" spans="1:9">
      <c r="A393" s="970"/>
      <c r="B393" s="976"/>
      <c r="C393" s="977"/>
      <c r="D393" s="1006"/>
      <c r="E393" s="1006"/>
      <c r="F393" s="980"/>
      <c r="G393" s="980"/>
      <c r="H393" s="993"/>
      <c r="I393" s="993"/>
    </row>
    <row r="394" spans="1:9">
      <c r="A394" s="970"/>
      <c r="B394" s="976"/>
      <c r="C394" s="977"/>
      <c r="D394" s="978"/>
      <c r="E394" s="979"/>
      <c r="F394" s="980"/>
      <c r="G394" s="980"/>
      <c r="H394" s="993"/>
      <c r="I394" s="993"/>
    </row>
    <row r="395" spans="1:9">
      <c r="A395" s="970"/>
      <c r="B395" s="976"/>
      <c r="C395" s="977"/>
      <c r="D395" s="978"/>
      <c r="E395" s="979"/>
      <c r="F395" s="980"/>
      <c r="G395" s="980"/>
      <c r="H395" s="993"/>
      <c r="I395" s="993"/>
    </row>
    <row r="396" spans="1:9">
      <c r="A396" s="970"/>
      <c r="B396" s="976"/>
      <c r="C396" s="977"/>
      <c r="D396" s="978"/>
      <c r="E396" s="979"/>
      <c r="F396" s="980"/>
      <c r="G396" s="980"/>
      <c r="H396" s="993"/>
      <c r="I396" s="993"/>
    </row>
    <row r="397" spans="1:9">
      <c r="A397" s="970"/>
      <c r="B397" s="976"/>
      <c r="C397" s="977"/>
      <c r="D397" s="1006"/>
      <c r="E397" s="1006"/>
      <c r="F397" s="980"/>
      <c r="G397" s="980"/>
      <c r="H397" s="993"/>
      <c r="I397" s="993"/>
    </row>
    <row r="398" spans="1:9">
      <c r="A398" s="970"/>
      <c r="B398" s="976"/>
      <c r="C398" s="977"/>
      <c r="D398" s="978"/>
      <c r="E398" s="979"/>
      <c r="F398" s="980"/>
      <c r="G398" s="980"/>
      <c r="H398" s="993"/>
      <c r="I398" s="993"/>
    </row>
    <row r="399" spans="1:9">
      <c r="A399" s="970"/>
      <c r="B399" s="976"/>
      <c r="C399" s="977"/>
      <c r="D399" s="978"/>
      <c r="E399" s="979"/>
      <c r="F399" s="980"/>
      <c r="G399" s="980"/>
      <c r="H399" s="993"/>
      <c r="I399" s="993"/>
    </row>
    <row r="400" spans="1:9">
      <c r="A400" s="970"/>
      <c r="B400" s="976"/>
      <c r="C400" s="977"/>
      <c r="D400" s="978"/>
      <c r="E400" s="979"/>
      <c r="F400" s="980"/>
      <c r="G400" s="980"/>
      <c r="H400" s="993"/>
      <c r="I400" s="993"/>
    </row>
    <row r="401" spans="1:9">
      <c r="A401" s="970"/>
      <c r="B401" s="976"/>
      <c r="C401" s="977"/>
      <c r="D401" s="978"/>
      <c r="E401" s="979"/>
      <c r="F401" s="980"/>
      <c r="G401" s="980"/>
      <c r="H401" s="993"/>
      <c r="I401" s="993"/>
    </row>
    <row r="402" spans="1:9">
      <c r="A402" s="970"/>
      <c r="B402" s="976"/>
      <c r="C402" s="977"/>
      <c r="D402" s="978"/>
      <c r="E402" s="979"/>
      <c r="F402" s="980"/>
      <c r="G402" s="980"/>
      <c r="H402" s="993"/>
      <c r="I402" s="993"/>
    </row>
    <row r="403" spans="1:9">
      <c r="A403" s="970"/>
      <c r="B403" s="976"/>
      <c r="C403" s="977"/>
      <c r="D403" s="978"/>
      <c r="E403" s="979"/>
      <c r="F403" s="980"/>
      <c r="G403" s="980"/>
      <c r="H403" s="993"/>
      <c r="I403" s="993"/>
    </row>
    <row r="404" spans="1:9">
      <c r="A404" s="970"/>
      <c r="B404" s="976"/>
      <c r="C404" s="977"/>
      <c r="D404" s="978"/>
      <c r="E404" s="979"/>
      <c r="F404" s="980"/>
      <c r="G404" s="980"/>
      <c r="H404" s="993"/>
      <c r="I404" s="993"/>
    </row>
    <row r="405" spans="1:9">
      <c r="A405" s="970"/>
      <c r="B405" s="976"/>
      <c r="C405" s="977"/>
      <c r="D405" s="978"/>
      <c r="E405" s="979"/>
      <c r="F405" s="980"/>
      <c r="G405" s="980"/>
      <c r="H405" s="993"/>
      <c r="I405" s="993"/>
    </row>
    <row r="406" spans="1:9">
      <c r="A406" s="970"/>
      <c r="B406" s="976"/>
      <c r="C406" s="977"/>
      <c r="D406" s="978"/>
      <c r="E406" s="979"/>
      <c r="F406" s="980"/>
      <c r="G406" s="980"/>
      <c r="H406" s="993"/>
      <c r="I406" s="993"/>
    </row>
    <row r="407" spans="1:9">
      <c r="A407" s="970"/>
      <c r="B407" s="976"/>
      <c r="C407" s="977"/>
      <c r="D407" s="978"/>
      <c r="E407" s="979"/>
      <c r="F407" s="980"/>
      <c r="G407" s="980"/>
      <c r="H407" s="993"/>
      <c r="I407" s="993"/>
    </row>
    <row r="408" spans="1:9">
      <c r="A408" s="970"/>
      <c r="B408" s="976"/>
      <c r="C408" s="977"/>
      <c r="D408" s="978"/>
      <c r="E408" s="979"/>
      <c r="F408" s="980"/>
      <c r="G408" s="980"/>
      <c r="H408" s="993"/>
      <c r="I408" s="993"/>
    </row>
    <row r="409" spans="1:9">
      <c r="A409" s="970"/>
      <c r="B409" s="976"/>
      <c r="C409" s="977"/>
      <c r="D409" s="978"/>
      <c r="E409" s="979"/>
      <c r="F409" s="980"/>
      <c r="G409" s="980"/>
      <c r="H409" s="993"/>
      <c r="I409" s="993"/>
    </row>
    <row r="410" spans="1:9">
      <c r="A410" s="970"/>
      <c r="B410" s="976"/>
      <c r="C410" s="977"/>
      <c r="D410" s="978"/>
      <c r="E410" s="979"/>
      <c r="F410" s="980"/>
      <c r="G410" s="980"/>
      <c r="H410" s="993"/>
      <c r="I410" s="993"/>
    </row>
    <row r="411" spans="1:9">
      <c r="A411" s="970"/>
      <c r="B411" s="976"/>
      <c r="C411" s="977"/>
      <c r="D411" s="978"/>
      <c r="E411" s="979"/>
      <c r="F411" s="980"/>
      <c r="G411" s="980"/>
      <c r="H411" s="993"/>
      <c r="I411" s="993"/>
    </row>
    <row r="412" spans="1:9">
      <c r="A412" s="970"/>
      <c r="B412" s="976"/>
      <c r="C412" s="977"/>
      <c r="D412" s="978"/>
      <c r="E412" s="979"/>
      <c r="F412" s="980"/>
      <c r="G412" s="980"/>
      <c r="H412" s="993"/>
      <c r="I412" s="993"/>
    </row>
    <row r="413" spans="1:9">
      <c r="A413" s="970"/>
      <c r="B413" s="976"/>
      <c r="C413" s="977"/>
      <c r="D413" s="978"/>
      <c r="E413" s="979"/>
      <c r="F413" s="980"/>
      <c r="G413" s="980"/>
      <c r="H413" s="993"/>
      <c r="I413" s="993"/>
    </row>
    <row r="414" spans="1:9">
      <c r="A414" s="970"/>
      <c r="B414" s="976"/>
      <c r="C414" s="977"/>
      <c r="D414" s="978"/>
      <c r="E414" s="979"/>
      <c r="F414" s="980"/>
      <c r="G414" s="980"/>
      <c r="H414" s="993"/>
      <c r="I414" s="993"/>
    </row>
    <row r="415" spans="1:9">
      <c r="A415" s="970"/>
      <c r="B415" s="976"/>
      <c r="C415" s="977"/>
      <c r="D415" s="978"/>
      <c r="E415" s="979"/>
      <c r="F415" s="980"/>
      <c r="G415" s="980"/>
      <c r="H415" s="993"/>
      <c r="I415" s="993"/>
    </row>
    <row r="416" spans="1:9">
      <c r="A416" s="970"/>
      <c r="B416" s="976"/>
      <c r="C416" s="977"/>
      <c r="D416" s="978"/>
      <c r="E416" s="979"/>
      <c r="F416" s="980"/>
      <c r="G416" s="980"/>
      <c r="H416" s="993"/>
      <c r="I416" s="993"/>
    </row>
    <row r="417" spans="1:9">
      <c r="A417" s="970"/>
      <c r="B417" s="976"/>
      <c r="C417" s="977"/>
      <c r="D417" s="978"/>
      <c r="E417" s="979"/>
      <c r="F417" s="980"/>
      <c r="G417" s="980"/>
      <c r="H417" s="993"/>
      <c r="I417" s="993"/>
    </row>
    <row r="418" spans="1:9">
      <c r="A418" s="970"/>
      <c r="B418" s="976"/>
      <c r="C418" s="977"/>
      <c r="D418" s="978"/>
      <c r="E418" s="979"/>
      <c r="F418" s="980"/>
      <c r="G418" s="980"/>
      <c r="H418" s="993"/>
      <c r="I418" s="993"/>
    </row>
    <row r="419" spans="1:9">
      <c r="A419" s="970"/>
      <c r="B419" s="976"/>
      <c r="C419" s="977"/>
      <c r="D419" s="978"/>
      <c r="E419" s="979"/>
      <c r="F419" s="980"/>
      <c r="G419" s="980"/>
      <c r="H419" s="993"/>
      <c r="I419" s="993"/>
    </row>
    <row r="420" spans="1:9">
      <c r="A420" s="970"/>
      <c r="B420" s="971"/>
      <c r="C420" s="972"/>
      <c r="D420" s="973"/>
      <c r="E420" s="974"/>
      <c r="F420" s="975"/>
      <c r="G420" s="975"/>
      <c r="H420" s="964"/>
      <c r="I420" s="964"/>
    </row>
    <row r="421" spans="1:9">
      <c r="A421" s="970"/>
      <c r="B421" s="976"/>
      <c r="C421" s="977"/>
      <c r="D421" s="978"/>
      <c r="E421" s="979"/>
      <c r="F421" s="980"/>
      <c r="G421" s="980"/>
      <c r="H421" s="993"/>
      <c r="I421" s="993"/>
    </row>
    <row r="422" spans="1:9">
      <c r="A422" s="970"/>
      <c r="B422" s="976"/>
      <c r="C422" s="977"/>
      <c r="D422" s="978"/>
      <c r="E422" s="979"/>
      <c r="F422" s="980"/>
      <c r="G422" s="980"/>
      <c r="H422" s="993"/>
      <c r="I422" s="993"/>
    </row>
    <row r="423" spans="1:9">
      <c r="A423" s="970"/>
      <c r="B423" s="971"/>
      <c r="C423" s="972"/>
      <c r="D423" s="973"/>
      <c r="E423" s="974"/>
      <c r="F423" s="975"/>
      <c r="G423" s="975"/>
      <c r="H423" s="964"/>
      <c r="I423" s="964"/>
    </row>
    <row r="424" spans="1:9">
      <c r="A424" s="970"/>
      <c r="B424" s="976"/>
      <c r="C424" s="977"/>
      <c r="D424" s="978"/>
      <c r="E424" s="979"/>
      <c r="F424" s="980"/>
      <c r="G424" s="980"/>
      <c r="H424" s="993"/>
      <c r="I424" s="993"/>
    </row>
    <row r="425" spans="1:9">
      <c r="A425" s="970"/>
      <c r="B425" s="976"/>
      <c r="C425" s="977"/>
      <c r="D425" s="978"/>
      <c r="E425" s="979"/>
      <c r="F425" s="980"/>
      <c r="G425" s="980"/>
      <c r="H425" s="993"/>
      <c r="I425" s="993"/>
    </row>
    <row r="426" spans="1:9">
      <c r="A426" s="970"/>
      <c r="B426" s="976"/>
      <c r="C426" s="977"/>
      <c r="D426" s="978"/>
      <c r="E426" s="979"/>
      <c r="F426" s="980"/>
      <c r="G426" s="980"/>
      <c r="H426" s="993"/>
      <c r="I426" s="993"/>
    </row>
    <row r="427" spans="1:9">
      <c r="A427" s="970"/>
      <c r="B427" s="976"/>
      <c r="C427" s="977"/>
      <c r="D427" s="978"/>
      <c r="E427" s="979"/>
      <c r="F427" s="980"/>
      <c r="G427" s="980"/>
      <c r="H427" s="993"/>
      <c r="I427" s="993"/>
    </row>
    <row r="428" spans="1:9">
      <c r="A428" s="970"/>
      <c r="B428" s="976"/>
      <c r="C428" s="977"/>
      <c r="D428" s="978"/>
      <c r="E428" s="979"/>
      <c r="F428" s="980"/>
      <c r="G428" s="980"/>
      <c r="H428" s="993"/>
      <c r="I428" s="993"/>
    </row>
    <row r="429" spans="1:9">
      <c r="A429" s="970"/>
      <c r="B429" s="976"/>
      <c r="C429" s="977"/>
      <c r="D429" s="978"/>
      <c r="E429" s="979"/>
      <c r="F429" s="980"/>
      <c r="G429" s="980"/>
      <c r="H429" s="993"/>
      <c r="I429" s="993"/>
    </row>
    <row r="430" spans="1:9">
      <c r="A430" s="970"/>
      <c r="B430" s="976"/>
      <c r="C430" s="977"/>
      <c r="D430" s="978"/>
      <c r="E430" s="979"/>
      <c r="F430" s="980"/>
      <c r="G430" s="980"/>
      <c r="H430" s="993"/>
      <c r="I430" s="993"/>
    </row>
    <row r="431" spans="1:9">
      <c r="A431" s="970"/>
      <c r="B431" s="976"/>
      <c r="C431" s="977"/>
      <c r="D431" s="978"/>
      <c r="E431" s="979"/>
      <c r="F431" s="980"/>
      <c r="G431" s="980"/>
      <c r="H431" s="993"/>
      <c r="I431" s="993"/>
    </row>
    <row r="432" spans="1:9">
      <c r="A432" s="970"/>
      <c r="B432" s="976"/>
      <c r="C432" s="977"/>
      <c r="D432" s="978"/>
      <c r="E432" s="979"/>
      <c r="F432" s="980"/>
      <c r="G432" s="980"/>
      <c r="H432" s="993"/>
      <c r="I432" s="993"/>
    </row>
    <row r="433" spans="1:9">
      <c r="A433" s="970"/>
      <c r="B433" s="976"/>
      <c r="C433" s="977"/>
      <c r="D433" s="978"/>
      <c r="E433" s="979"/>
      <c r="F433" s="980"/>
      <c r="G433" s="980"/>
      <c r="H433" s="993"/>
      <c r="I433" s="993"/>
    </row>
    <row r="434" spans="1:9">
      <c r="A434" s="970"/>
      <c r="B434" s="976"/>
      <c r="C434" s="977"/>
      <c r="D434" s="978"/>
      <c r="E434" s="979"/>
      <c r="F434" s="980"/>
      <c r="G434" s="980"/>
      <c r="H434" s="993"/>
      <c r="I434" s="993"/>
    </row>
    <row r="435" spans="1:9">
      <c r="A435" s="970"/>
      <c r="B435" s="976"/>
      <c r="C435" s="977"/>
      <c r="D435" s="978"/>
      <c r="E435" s="979"/>
      <c r="F435" s="980"/>
      <c r="G435" s="980"/>
      <c r="H435" s="993"/>
      <c r="I435" s="993"/>
    </row>
    <row r="436" spans="1:9">
      <c r="A436" s="970"/>
      <c r="B436" s="976"/>
      <c r="C436" s="977"/>
      <c r="D436" s="978"/>
      <c r="E436" s="979"/>
      <c r="F436" s="980"/>
      <c r="G436" s="980"/>
      <c r="H436" s="993"/>
      <c r="I436" s="993"/>
    </row>
    <row r="437" spans="1:9">
      <c r="A437" s="970"/>
      <c r="B437" s="976"/>
      <c r="C437" s="977"/>
      <c r="D437" s="978"/>
      <c r="E437" s="979"/>
      <c r="F437" s="980"/>
      <c r="G437" s="980"/>
      <c r="H437" s="993"/>
      <c r="I437" s="993"/>
    </row>
    <row r="438" spans="1:9">
      <c r="A438" s="970"/>
      <c r="B438" s="976"/>
      <c r="C438" s="977"/>
      <c r="D438" s="978"/>
      <c r="E438" s="979"/>
      <c r="F438" s="980"/>
      <c r="G438" s="980"/>
      <c r="H438" s="993"/>
      <c r="I438" s="993"/>
    </row>
    <row r="439" spans="1:9">
      <c r="A439" s="970"/>
      <c r="B439" s="976"/>
      <c r="C439" s="977"/>
      <c r="D439" s="978"/>
      <c r="E439" s="979"/>
      <c r="F439" s="980"/>
      <c r="G439" s="980"/>
      <c r="H439" s="993"/>
      <c r="I439" s="993"/>
    </row>
    <row r="440" spans="1:9">
      <c r="A440" s="970"/>
      <c r="B440" s="976"/>
      <c r="C440" s="977"/>
      <c r="D440" s="978"/>
      <c r="E440" s="979"/>
      <c r="F440" s="980"/>
      <c r="G440" s="980"/>
      <c r="H440" s="993"/>
      <c r="I440" s="993"/>
    </row>
    <row r="441" spans="1:9">
      <c r="A441" s="970"/>
      <c r="B441" s="976"/>
      <c r="C441" s="977"/>
      <c r="D441" s="978"/>
      <c r="E441" s="979"/>
      <c r="F441" s="980"/>
      <c r="G441" s="980"/>
      <c r="H441" s="993"/>
      <c r="I441" s="993"/>
    </row>
    <row r="442" spans="1:9">
      <c r="A442" s="970"/>
      <c r="B442" s="976"/>
      <c r="C442" s="977"/>
      <c r="D442" s="978"/>
      <c r="E442" s="979"/>
      <c r="F442" s="980"/>
      <c r="G442" s="980"/>
      <c r="H442" s="993"/>
      <c r="I442" s="993"/>
    </row>
    <row r="443" spans="1:9">
      <c r="A443" s="970"/>
      <c r="B443" s="976"/>
      <c r="C443" s="977"/>
      <c r="D443" s="978"/>
      <c r="E443" s="979"/>
      <c r="F443" s="980"/>
      <c r="G443" s="980"/>
      <c r="H443" s="993"/>
      <c r="I443" s="993"/>
    </row>
    <row r="444" spans="1:9">
      <c r="A444" s="970"/>
      <c r="B444" s="976"/>
      <c r="C444" s="977"/>
      <c r="D444" s="978"/>
      <c r="E444" s="979"/>
      <c r="F444" s="980"/>
      <c r="G444" s="980"/>
      <c r="H444" s="993"/>
      <c r="I444" s="993"/>
    </row>
    <row r="445" spans="1:9">
      <c r="A445" s="970"/>
      <c r="B445" s="976"/>
      <c r="C445" s="977"/>
      <c r="D445" s="978"/>
      <c r="E445" s="979"/>
      <c r="F445" s="980"/>
      <c r="G445" s="980"/>
      <c r="H445" s="993"/>
      <c r="I445" s="993"/>
    </row>
    <row r="446" spans="1:9">
      <c r="A446" s="970"/>
      <c r="B446" s="976"/>
      <c r="C446" s="977"/>
      <c r="D446" s="978"/>
      <c r="E446" s="979"/>
      <c r="F446" s="980"/>
      <c r="G446" s="980"/>
      <c r="H446" s="993"/>
      <c r="I446" s="993"/>
    </row>
    <row r="447" spans="1:9">
      <c r="A447" s="970"/>
      <c r="B447" s="976"/>
      <c r="C447" s="977"/>
      <c r="D447" s="978"/>
      <c r="E447" s="979"/>
      <c r="F447" s="980"/>
      <c r="G447" s="980"/>
      <c r="H447" s="993"/>
      <c r="I447" s="993"/>
    </row>
    <row r="448" spans="1:9">
      <c r="A448" s="970"/>
      <c r="B448" s="976"/>
      <c r="C448" s="977"/>
      <c r="D448" s="978"/>
      <c r="E448" s="979"/>
      <c r="F448" s="980"/>
      <c r="G448" s="980"/>
      <c r="H448" s="993"/>
      <c r="I448" s="993"/>
    </row>
    <row r="449" spans="1:9">
      <c r="A449" s="970"/>
      <c r="B449" s="976"/>
      <c r="C449" s="977"/>
      <c r="D449" s="978"/>
      <c r="E449" s="979"/>
      <c r="F449" s="980"/>
      <c r="G449" s="980"/>
      <c r="H449" s="993"/>
      <c r="I449" s="993"/>
    </row>
    <row r="450" spans="1:9">
      <c r="A450" s="970"/>
      <c r="B450" s="976"/>
      <c r="C450" s="977"/>
      <c r="D450" s="978"/>
      <c r="E450" s="979"/>
      <c r="F450" s="980"/>
      <c r="G450" s="980"/>
      <c r="H450" s="993"/>
      <c r="I450" s="993"/>
    </row>
    <row r="451" spans="1:9">
      <c r="A451" s="970"/>
      <c r="B451" s="976"/>
      <c r="C451" s="977"/>
      <c r="D451" s="978"/>
      <c r="E451" s="979"/>
      <c r="F451" s="980"/>
      <c r="G451" s="980"/>
      <c r="H451" s="993"/>
      <c r="I451" s="993"/>
    </row>
    <row r="452" spans="1:9">
      <c r="A452" s="970"/>
      <c r="B452" s="976"/>
      <c r="C452" s="977"/>
      <c r="D452" s="978"/>
      <c r="E452" s="979"/>
      <c r="F452" s="980"/>
      <c r="G452" s="980"/>
      <c r="H452" s="993"/>
      <c r="I452" s="993"/>
    </row>
    <row r="453" spans="1:9">
      <c r="A453" s="970"/>
      <c r="B453" s="976"/>
      <c r="C453" s="977"/>
      <c r="D453" s="978"/>
      <c r="E453" s="979"/>
      <c r="F453" s="980"/>
      <c r="G453" s="980"/>
      <c r="H453" s="993"/>
      <c r="I453" s="993"/>
    </row>
    <row r="454" spans="1:9">
      <c r="A454" s="970"/>
      <c r="B454" s="976"/>
      <c r="C454" s="977"/>
      <c r="D454" s="978"/>
      <c r="E454" s="979"/>
      <c r="F454" s="980"/>
      <c r="G454" s="980"/>
      <c r="H454" s="993"/>
      <c r="I454" s="993"/>
    </row>
    <row r="455" spans="1:9">
      <c r="A455" s="970"/>
      <c r="B455" s="976"/>
      <c r="C455" s="977"/>
      <c r="D455" s="978"/>
      <c r="E455" s="979"/>
      <c r="F455" s="980"/>
      <c r="G455" s="980"/>
      <c r="H455" s="993"/>
      <c r="I455" s="993"/>
    </row>
    <row r="456" spans="1:9">
      <c r="A456" s="970"/>
      <c r="B456" s="976"/>
      <c r="C456" s="977"/>
      <c r="D456" s="978"/>
      <c r="E456" s="979"/>
      <c r="F456" s="980"/>
      <c r="G456" s="980"/>
      <c r="H456" s="993"/>
      <c r="I456" s="993"/>
    </row>
    <row r="457" spans="1:9">
      <c r="A457" s="970"/>
      <c r="B457" s="976"/>
      <c r="C457" s="977"/>
      <c r="D457" s="978"/>
      <c r="E457" s="979"/>
      <c r="F457" s="980"/>
      <c r="G457" s="980"/>
      <c r="H457" s="993"/>
      <c r="I457" s="993"/>
    </row>
    <row r="458" spans="1:9">
      <c r="A458" s="970"/>
      <c r="B458" s="976"/>
      <c r="C458" s="977"/>
      <c r="D458" s="978"/>
      <c r="E458" s="979"/>
      <c r="F458" s="980"/>
      <c r="G458" s="980"/>
      <c r="H458" s="993"/>
      <c r="I458" s="993"/>
    </row>
    <row r="459" spans="1:9">
      <c r="A459" s="970"/>
      <c r="B459" s="976"/>
      <c r="C459" s="977"/>
      <c r="D459" s="978"/>
      <c r="E459" s="979"/>
      <c r="F459" s="980"/>
      <c r="G459" s="980"/>
      <c r="H459" s="993"/>
      <c r="I459" s="993"/>
    </row>
    <row r="460" spans="1:9">
      <c r="A460" s="970"/>
      <c r="B460" s="976"/>
      <c r="C460" s="977"/>
      <c r="D460" s="978"/>
      <c r="E460" s="979"/>
      <c r="F460" s="980"/>
      <c r="G460" s="980"/>
      <c r="H460" s="993"/>
      <c r="I460" s="993"/>
    </row>
    <row r="461" spans="1:9">
      <c r="A461" s="970"/>
      <c r="B461" s="976"/>
      <c r="C461" s="977"/>
      <c r="D461" s="978"/>
      <c r="E461" s="979"/>
      <c r="F461" s="980"/>
      <c r="G461" s="980"/>
      <c r="H461" s="993"/>
      <c r="I461" s="993"/>
    </row>
    <row r="462" spans="1:9">
      <c r="A462" s="970"/>
      <c r="B462" s="976"/>
      <c r="C462" s="977"/>
      <c r="D462" s="978"/>
      <c r="E462" s="979"/>
      <c r="F462" s="980"/>
      <c r="G462" s="980"/>
      <c r="H462" s="993"/>
      <c r="I462" s="993"/>
    </row>
    <row r="463" spans="1:9">
      <c r="A463" s="970"/>
      <c r="B463" s="976"/>
      <c r="C463" s="977"/>
      <c r="D463" s="978"/>
      <c r="E463" s="979"/>
      <c r="F463" s="980"/>
      <c r="G463" s="980"/>
      <c r="H463" s="993"/>
      <c r="I463" s="993"/>
    </row>
    <row r="464" spans="1:9">
      <c r="A464" s="970"/>
      <c r="B464" s="976"/>
      <c r="C464" s="977"/>
      <c r="D464" s="978"/>
      <c r="E464" s="979"/>
      <c r="F464" s="980"/>
      <c r="G464" s="980"/>
      <c r="H464" s="993"/>
      <c r="I464" s="993"/>
    </row>
    <row r="465" spans="1:9">
      <c r="A465" s="970"/>
      <c r="B465" s="976"/>
      <c r="C465" s="977"/>
      <c r="D465" s="978"/>
      <c r="E465" s="979"/>
      <c r="F465" s="980"/>
      <c r="G465" s="980"/>
      <c r="H465" s="993"/>
      <c r="I465" s="993"/>
    </row>
    <row r="466" spans="1:9">
      <c r="A466" s="970"/>
      <c r="B466" s="976"/>
      <c r="C466" s="977"/>
      <c r="D466" s="978"/>
      <c r="E466" s="979"/>
      <c r="F466" s="980"/>
      <c r="G466" s="980"/>
      <c r="H466" s="993"/>
      <c r="I466" s="993"/>
    </row>
    <row r="467" spans="1:9">
      <c r="A467" s="970"/>
      <c r="B467" s="976"/>
      <c r="C467" s="977"/>
      <c r="D467" s="978"/>
      <c r="E467" s="979"/>
      <c r="F467" s="980"/>
      <c r="G467" s="980"/>
      <c r="H467" s="993"/>
      <c r="I467" s="993"/>
    </row>
    <row r="468" spans="1:9">
      <c r="A468" s="970"/>
      <c r="B468" s="976"/>
      <c r="C468" s="977"/>
      <c r="D468" s="978"/>
      <c r="E468" s="979"/>
      <c r="F468" s="980"/>
      <c r="G468" s="980"/>
      <c r="H468" s="993"/>
      <c r="I468" s="993"/>
    </row>
    <row r="469" spans="1:9">
      <c r="A469" s="970"/>
      <c r="B469" s="976"/>
      <c r="C469" s="977"/>
      <c r="D469" s="978"/>
      <c r="E469" s="979"/>
      <c r="F469" s="980"/>
      <c r="G469" s="980"/>
      <c r="H469" s="993"/>
      <c r="I469" s="993"/>
    </row>
    <row r="470" spans="1:9">
      <c r="A470" s="970"/>
      <c r="B470" s="976"/>
      <c r="C470" s="977"/>
      <c r="D470" s="978"/>
      <c r="E470" s="979"/>
      <c r="F470" s="980"/>
      <c r="G470" s="980"/>
      <c r="H470" s="993"/>
      <c r="I470" s="993"/>
    </row>
    <row r="471" spans="1:9">
      <c r="A471" s="970"/>
      <c r="B471" s="976"/>
      <c r="C471" s="977"/>
      <c r="D471" s="978"/>
      <c r="E471" s="979"/>
      <c r="F471" s="980"/>
      <c r="G471" s="980"/>
      <c r="H471" s="993"/>
      <c r="I471" s="993"/>
    </row>
    <row r="472" spans="1:9">
      <c r="A472" s="970"/>
      <c r="B472" s="976"/>
      <c r="C472" s="977"/>
      <c r="D472" s="978"/>
      <c r="E472" s="979"/>
      <c r="F472" s="980"/>
      <c r="G472" s="980"/>
      <c r="H472" s="993"/>
      <c r="I472" s="993"/>
    </row>
    <row r="473" spans="1:9">
      <c r="A473" s="970"/>
      <c r="B473" s="976"/>
      <c r="C473" s="977"/>
      <c r="D473" s="978"/>
      <c r="E473" s="979"/>
      <c r="F473" s="980"/>
      <c r="G473" s="980"/>
      <c r="H473" s="993"/>
      <c r="I473" s="993"/>
    </row>
    <row r="474" spans="1:9">
      <c r="A474" s="970"/>
      <c r="B474" s="976"/>
      <c r="C474" s="977"/>
      <c r="D474" s="978"/>
      <c r="E474" s="979"/>
      <c r="F474" s="980"/>
      <c r="G474" s="980"/>
      <c r="H474" s="993"/>
      <c r="I474" s="993"/>
    </row>
    <row r="475" spans="1:9">
      <c r="A475" s="970"/>
      <c r="B475" s="976"/>
      <c r="C475" s="977"/>
      <c r="D475" s="978"/>
      <c r="E475" s="979"/>
      <c r="F475" s="980"/>
      <c r="G475" s="980"/>
      <c r="H475" s="993"/>
      <c r="I475" s="993"/>
    </row>
    <row r="476" spans="1:9">
      <c r="A476" s="970"/>
      <c r="B476" s="976"/>
      <c r="C476" s="977"/>
      <c r="D476" s="978"/>
      <c r="E476" s="979"/>
      <c r="F476" s="980"/>
      <c r="G476" s="980"/>
      <c r="H476" s="993"/>
      <c r="I476" s="993"/>
    </row>
    <row r="477" spans="1:9">
      <c r="A477" s="970"/>
      <c r="B477" s="976"/>
      <c r="C477" s="977"/>
      <c r="D477" s="978"/>
      <c r="E477" s="979"/>
      <c r="F477" s="980"/>
      <c r="G477" s="980"/>
      <c r="H477" s="993"/>
      <c r="I477" s="993"/>
    </row>
    <row r="478" spans="1:9">
      <c r="A478" s="970"/>
      <c r="B478" s="976"/>
      <c r="C478" s="977"/>
      <c r="D478" s="978"/>
      <c r="E478" s="979"/>
      <c r="F478" s="980"/>
      <c r="G478" s="980"/>
      <c r="H478" s="993"/>
      <c r="I478" s="993"/>
    </row>
    <row r="479" spans="1:9">
      <c r="A479" s="970"/>
      <c r="B479" s="976"/>
      <c r="C479" s="977"/>
      <c r="D479" s="978"/>
      <c r="E479" s="979"/>
      <c r="F479" s="980"/>
      <c r="G479" s="980"/>
      <c r="H479" s="993"/>
      <c r="I479" s="993"/>
    </row>
    <row r="480" spans="1:9">
      <c r="A480" s="970"/>
      <c r="B480" s="976"/>
      <c r="C480" s="977"/>
      <c r="D480" s="978"/>
      <c r="E480" s="979"/>
      <c r="F480" s="980"/>
      <c r="G480" s="980"/>
      <c r="H480" s="993"/>
      <c r="I480" s="993"/>
    </row>
    <row r="481" spans="1:9">
      <c r="A481" s="970"/>
      <c r="B481" s="976"/>
      <c r="C481" s="977"/>
      <c r="D481" s="978"/>
      <c r="E481" s="979"/>
      <c r="F481" s="980"/>
      <c r="G481" s="980"/>
      <c r="H481" s="993"/>
      <c r="I481" s="993"/>
    </row>
    <row r="482" spans="1:9">
      <c r="A482" s="970"/>
      <c r="B482" s="976"/>
      <c r="C482" s="977"/>
      <c r="D482" s="978"/>
      <c r="E482" s="979"/>
      <c r="F482" s="980"/>
      <c r="G482" s="980"/>
      <c r="H482" s="993"/>
      <c r="I482" s="993"/>
    </row>
    <row r="483" spans="1:9">
      <c r="A483" s="970"/>
      <c r="B483" s="976"/>
      <c r="C483" s="977"/>
      <c r="D483" s="978"/>
      <c r="E483" s="979"/>
      <c r="F483" s="980"/>
      <c r="G483" s="980"/>
      <c r="H483" s="993"/>
      <c r="I483" s="993"/>
    </row>
    <row r="484" spans="1:9">
      <c r="A484" s="970"/>
      <c r="B484" s="976"/>
      <c r="C484" s="977"/>
      <c r="D484" s="978"/>
      <c r="E484" s="979"/>
      <c r="F484" s="980"/>
      <c r="G484" s="980"/>
      <c r="H484" s="993"/>
      <c r="I484" s="993"/>
    </row>
    <row r="485" spans="1:9">
      <c r="A485" s="970"/>
      <c r="B485" s="976"/>
      <c r="C485" s="977"/>
      <c r="D485" s="978"/>
      <c r="E485" s="979"/>
      <c r="F485" s="980"/>
      <c r="G485" s="980"/>
      <c r="H485" s="993"/>
      <c r="I485" s="993"/>
    </row>
    <row r="486" spans="1:9">
      <c r="A486" s="970"/>
      <c r="B486" s="976"/>
      <c r="C486" s="977"/>
      <c r="D486" s="978"/>
      <c r="E486" s="979"/>
      <c r="F486" s="980"/>
      <c r="G486" s="980"/>
      <c r="H486" s="993"/>
      <c r="I486" s="993"/>
    </row>
    <row r="487" spans="1:9">
      <c r="A487" s="970"/>
      <c r="B487" s="976"/>
      <c r="C487" s="977"/>
      <c r="D487" s="978"/>
      <c r="E487" s="979"/>
      <c r="F487" s="980"/>
      <c r="G487" s="980"/>
      <c r="H487" s="993"/>
      <c r="I487" s="993"/>
    </row>
    <row r="488" spans="1:9">
      <c r="A488" s="970"/>
      <c r="B488" s="976"/>
      <c r="C488" s="977"/>
      <c r="D488" s="978"/>
      <c r="E488" s="979"/>
      <c r="F488" s="980"/>
      <c r="G488" s="980"/>
      <c r="H488" s="993"/>
      <c r="I488" s="993"/>
    </row>
    <row r="489" spans="1:9">
      <c r="A489" s="970"/>
      <c r="B489" s="976"/>
      <c r="C489" s="977"/>
      <c r="D489" s="978"/>
      <c r="E489" s="979"/>
      <c r="F489" s="980"/>
      <c r="G489" s="980"/>
      <c r="H489" s="993"/>
      <c r="I489" s="993"/>
    </row>
    <row r="490" spans="1:9">
      <c r="A490" s="970"/>
      <c r="B490" s="976"/>
      <c r="C490" s="977"/>
      <c r="D490" s="978"/>
      <c r="E490" s="979"/>
      <c r="F490" s="980"/>
      <c r="G490" s="980"/>
      <c r="H490" s="993"/>
      <c r="I490" s="993"/>
    </row>
    <row r="491" spans="1:9">
      <c r="A491" s="970"/>
      <c r="B491" s="976"/>
      <c r="C491" s="977"/>
      <c r="D491" s="978"/>
      <c r="E491" s="979"/>
      <c r="F491" s="980"/>
      <c r="G491" s="980"/>
      <c r="H491" s="993"/>
      <c r="I491" s="993"/>
    </row>
    <row r="492" spans="1:9">
      <c r="A492" s="970"/>
      <c r="B492" s="976"/>
      <c r="C492" s="977"/>
      <c r="D492" s="978"/>
      <c r="E492" s="979"/>
      <c r="F492" s="980"/>
      <c r="G492" s="980"/>
      <c r="H492" s="993"/>
      <c r="I492" s="993"/>
    </row>
    <row r="493" spans="1:9">
      <c r="A493" s="970"/>
      <c r="B493" s="976"/>
      <c r="C493" s="977"/>
      <c r="D493" s="978"/>
      <c r="E493" s="979"/>
      <c r="F493" s="980"/>
      <c r="G493" s="980"/>
      <c r="H493" s="993"/>
      <c r="I493" s="993"/>
    </row>
    <row r="494" spans="1:9">
      <c r="A494" s="970"/>
      <c r="B494" s="976"/>
      <c r="C494" s="977"/>
      <c r="D494" s="978"/>
      <c r="E494" s="979"/>
      <c r="F494" s="980"/>
      <c r="G494" s="980"/>
      <c r="H494" s="993"/>
      <c r="I494" s="993"/>
    </row>
    <row r="495" spans="1:9">
      <c r="A495" s="970"/>
      <c r="B495" s="976"/>
      <c r="C495" s="977"/>
      <c r="D495" s="978"/>
      <c r="E495" s="979"/>
      <c r="F495" s="980"/>
      <c r="G495" s="980"/>
      <c r="H495" s="993"/>
      <c r="I495" s="993"/>
    </row>
    <row r="496" spans="1:9">
      <c r="A496" s="970"/>
      <c r="B496" s="976"/>
      <c r="C496" s="977"/>
      <c r="D496" s="978"/>
      <c r="E496" s="979"/>
      <c r="F496" s="980"/>
      <c r="G496" s="980"/>
      <c r="H496" s="993"/>
      <c r="I496" s="993"/>
    </row>
    <row r="497" spans="1:9">
      <c r="A497" s="970"/>
      <c r="B497" s="976"/>
      <c r="C497" s="977"/>
      <c r="D497" s="978"/>
      <c r="E497" s="979"/>
      <c r="F497" s="980"/>
      <c r="G497" s="980"/>
      <c r="H497" s="993"/>
      <c r="I497" s="993"/>
    </row>
    <row r="498" spans="1:9">
      <c r="A498" s="970"/>
      <c r="B498" s="976"/>
      <c r="C498" s="977"/>
      <c r="D498" s="978"/>
      <c r="E498" s="979"/>
      <c r="F498" s="980"/>
      <c r="G498" s="980"/>
      <c r="H498" s="993"/>
      <c r="I498" s="993"/>
    </row>
    <row r="499" spans="1:9">
      <c r="A499" s="970"/>
      <c r="B499" s="976"/>
      <c r="C499" s="977"/>
      <c r="D499" s="978"/>
      <c r="E499" s="979"/>
      <c r="F499" s="980"/>
      <c r="G499" s="980"/>
      <c r="H499" s="993"/>
      <c r="I499" s="993"/>
    </row>
    <row r="500" spans="1:9">
      <c r="A500" s="970"/>
      <c r="B500" s="976"/>
      <c r="C500" s="977"/>
      <c r="D500" s="978"/>
      <c r="E500" s="979"/>
      <c r="F500" s="980"/>
      <c r="G500" s="980"/>
      <c r="H500" s="993"/>
      <c r="I500" s="993"/>
    </row>
    <row r="501" spans="1:9">
      <c r="A501" s="970"/>
      <c r="B501" s="976"/>
      <c r="C501" s="977"/>
      <c r="D501" s="978"/>
      <c r="E501" s="979"/>
      <c r="F501" s="980"/>
      <c r="G501" s="980"/>
      <c r="H501" s="993"/>
      <c r="I501" s="993"/>
    </row>
    <row r="502" spans="1:9">
      <c r="A502" s="970"/>
      <c r="B502" s="976"/>
      <c r="C502" s="977"/>
      <c r="D502" s="978"/>
      <c r="E502" s="979"/>
      <c r="F502" s="980"/>
      <c r="G502" s="980"/>
      <c r="H502" s="993"/>
      <c r="I502" s="993"/>
    </row>
    <row r="503" spans="1:9">
      <c r="A503" s="970"/>
      <c r="B503" s="976"/>
      <c r="C503" s="977"/>
      <c r="D503" s="978"/>
      <c r="E503" s="979"/>
      <c r="F503" s="980"/>
      <c r="G503" s="980"/>
      <c r="H503" s="993"/>
      <c r="I503" s="993"/>
    </row>
    <row r="504" spans="1:9">
      <c r="A504" s="970"/>
      <c r="B504" s="976"/>
      <c r="C504" s="977"/>
      <c r="D504" s="978"/>
      <c r="E504" s="979"/>
      <c r="F504" s="980"/>
      <c r="G504" s="980"/>
      <c r="H504" s="993"/>
      <c r="I504" s="993"/>
    </row>
    <row r="505" spans="1:9">
      <c r="A505" s="970"/>
      <c r="B505" s="976"/>
      <c r="C505" s="977"/>
      <c r="D505" s="978"/>
      <c r="E505" s="979"/>
      <c r="F505" s="980"/>
      <c r="G505" s="980"/>
      <c r="H505" s="993"/>
      <c r="I505" s="993"/>
    </row>
    <row r="506" spans="1:9">
      <c r="A506" s="970"/>
      <c r="B506" s="976"/>
      <c r="C506" s="977"/>
      <c r="D506" s="978"/>
      <c r="E506" s="979"/>
      <c r="F506" s="980"/>
      <c r="G506" s="980"/>
      <c r="H506" s="993"/>
      <c r="I506" s="993"/>
    </row>
    <row r="507" spans="1:9">
      <c r="A507" s="970"/>
      <c r="B507" s="976"/>
      <c r="C507" s="977"/>
      <c r="D507" s="978"/>
      <c r="E507" s="979"/>
      <c r="F507" s="980"/>
      <c r="G507" s="980"/>
      <c r="H507" s="993"/>
      <c r="I507" s="993"/>
    </row>
    <row r="508" spans="1:9">
      <c r="A508" s="970"/>
      <c r="B508" s="976"/>
      <c r="C508" s="977"/>
      <c r="D508" s="978"/>
      <c r="E508" s="979"/>
      <c r="F508" s="980"/>
      <c r="G508" s="980"/>
      <c r="H508" s="993"/>
      <c r="I508" s="993"/>
    </row>
    <row r="509" spans="1:9">
      <c r="A509" s="970"/>
      <c r="B509" s="976"/>
      <c r="C509" s="977"/>
      <c r="D509" s="978"/>
      <c r="E509" s="979"/>
      <c r="F509" s="980"/>
      <c r="G509" s="980"/>
      <c r="H509" s="993"/>
      <c r="I509" s="993"/>
    </row>
    <row r="510" spans="1:9">
      <c r="A510" s="970"/>
      <c r="B510" s="976"/>
      <c r="C510" s="977"/>
      <c r="D510" s="978"/>
      <c r="E510" s="979"/>
      <c r="F510" s="980"/>
      <c r="G510" s="980"/>
      <c r="H510" s="993"/>
      <c r="I510" s="993"/>
    </row>
    <row r="511" spans="1:9">
      <c r="A511" s="970"/>
      <c r="B511" s="976"/>
      <c r="C511" s="977"/>
      <c r="D511" s="978"/>
      <c r="E511" s="979"/>
      <c r="F511" s="980"/>
      <c r="G511" s="980"/>
      <c r="H511" s="993"/>
      <c r="I511" s="993"/>
    </row>
    <row r="512" spans="1:9">
      <c r="A512" s="970"/>
      <c r="B512" s="976"/>
      <c r="C512" s="977"/>
      <c r="D512" s="978"/>
      <c r="E512" s="979"/>
      <c r="F512" s="980"/>
      <c r="G512" s="980"/>
      <c r="H512" s="993"/>
      <c r="I512" s="993"/>
    </row>
    <row r="513" spans="1:9">
      <c r="A513" s="970"/>
      <c r="B513" s="976"/>
      <c r="C513" s="977"/>
      <c r="D513" s="978"/>
      <c r="E513" s="979"/>
      <c r="F513" s="980"/>
      <c r="G513" s="980"/>
      <c r="H513" s="993"/>
      <c r="I513" s="993"/>
    </row>
    <row r="514" spans="1:9">
      <c r="A514" s="970"/>
      <c r="B514" s="976"/>
      <c r="C514" s="977"/>
      <c r="D514" s="978"/>
      <c r="E514" s="979"/>
      <c r="F514" s="980"/>
      <c r="G514" s="980"/>
      <c r="H514" s="993"/>
      <c r="I514" s="993"/>
    </row>
    <row r="515" spans="1:9">
      <c r="A515" s="970"/>
      <c r="B515" s="976"/>
      <c r="C515" s="977"/>
      <c r="D515" s="978"/>
      <c r="E515" s="979"/>
      <c r="F515" s="980"/>
      <c r="G515" s="980"/>
      <c r="H515" s="993"/>
      <c r="I515" s="993"/>
    </row>
    <row r="516" spans="1:9">
      <c r="A516" s="970"/>
      <c r="B516" s="976"/>
      <c r="C516" s="977"/>
      <c r="D516" s="978"/>
      <c r="E516" s="979"/>
      <c r="F516" s="980"/>
      <c r="G516" s="980"/>
      <c r="H516" s="993"/>
      <c r="I516" s="993"/>
    </row>
    <row r="517" spans="1:9">
      <c r="A517" s="970"/>
      <c r="B517" s="976"/>
      <c r="C517" s="977"/>
      <c r="D517" s="978"/>
      <c r="E517" s="979"/>
      <c r="F517" s="980"/>
      <c r="G517" s="980"/>
      <c r="H517" s="993"/>
      <c r="I517" s="993"/>
    </row>
    <row r="518" spans="1:9">
      <c r="A518" s="970"/>
      <c r="B518" s="976"/>
      <c r="C518" s="977"/>
      <c r="D518" s="978"/>
      <c r="E518" s="979"/>
      <c r="F518" s="980"/>
      <c r="G518" s="980"/>
      <c r="H518" s="993"/>
      <c r="I518" s="993"/>
    </row>
    <row r="519" spans="1:9">
      <c r="A519" s="970"/>
      <c r="B519" s="976"/>
      <c r="C519" s="977"/>
      <c r="D519" s="978"/>
      <c r="E519" s="979"/>
      <c r="F519" s="980"/>
      <c r="G519" s="980"/>
      <c r="H519" s="993"/>
      <c r="I519" s="993"/>
    </row>
    <row r="520" spans="1:9">
      <c r="A520" s="970"/>
      <c r="B520" s="976"/>
      <c r="C520" s="977"/>
      <c r="D520" s="978"/>
      <c r="E520" s="979"/>
      <c r="F520" s="980"/>
      <c r="G520" s="980"/>
      <c r="H520" s="993"/>
      <c r="I520" s="993"/>
    </row>
    <row r="521" spans="1:9">
      <c r="A521" s="970"/>
      <c r="B521" s="976"/>
      <c r="C521" s="977"/>
      <c r="D521" s="978"/>
      <c r="E521" s="979"/>
      <c r="F521" s="980"/>
      <c r="G521" s="980"/>
      <c r="H521" s="993"/>
      <c r="I521" s="993"/>
    </row>
    <row r="522" spans="1:9">
      <c r="A522" s="970"/>
      <c r="B522" s="976"/>
      <c r="C522" s="977"/>
      <c r="D522" s="978"/>
      <c r="E522" s="979"/>
      <c r="F522" s="980"/>
      <c r="G522" s="980"/>
      <c r="H522" s="993"/>
      <c r="I522" s="993"/>
    </row>
    <row r="523" spans="1:9">
      <c r="A523" s="970"/>
      <c r="B523" s="976"/>
      <c r="C523" s="977"/>
      <c r="D523" s="978"/>
      <c r="E523" s="979"/>
      <c r="F523" s="980"/>
      <c r="G523" s="980"/>
      <c r="H523" s="993"/>
      <c r="I523" s="993"/>
    </row>
    <row r="524" spans="1:9">
      <c r="A524" s="970"/>
      <c r="B524" s="976"/>
      <c r="C524" s="977"/>
      <c r="D524" s="978"/>
      <c r="E524" s="979"/>
      <c r="F524" s="980"/>
      <c r="G524" s="980"/>
      <c r="H524" s="993"/>
      <c r="I524" s="993"/>
    </row>
    <row r="525" spans="1:9">
      <c r="A525" s="970"/>
      <c r="B525" s="976"/>
      <c r="C525" s="977"/>
      <c r="D525" s="978"/>
      <c r="E525" s="979"/>
      <c r="F525" s="980"/>
      <c r="G525" s="980"/>
      <c r="H525" s="993"/>
      <c r="I525" s="993"/>
    </row>
    <row r="526" spans="1:9">
      <c r="A526" s="970"/>
      <c r="B526" s="976"/>
      <c r="C526" s="977"/>
      <c r="D526" s="978"/>
      <c r="E526" s="979"/>
      <c r="F526" s="980"/>
      <c r="G526" s="980"/>
      <c r="H526" s="993"/>
      <c r="I526" s="993"/>
    </row>
    <row r="527" spans="1:9">
      <c r="A527" s="970"/>
      <c r="B527" s="976"/>
      <c r="C527" s="977"/>
      <c r="D527" s="978"/>
      <c r="E527" s="979"/>
      <c r="F527" s="980"/>
      <c r="G527" s="980"/>
      <c r="H527" s="993"/>
      <c r="I527" s="993"/>
    </row>
    <row r="528" spans="1:9">
      <c r="A528" s="970"/>
      <c r="B528" s="976"/>
      <c r="C528" s="977"/>
      <c r="D528" s="978"/>
      <c r="E528" s="979"/>
      <c r="F528" s="980"/>
      <c r="G528" s="980"/>
      <c r="H528" s="993"/>
      <c r="I528" s="993"/>
    </row>
    <row r="529" spans="1:9">
      <c r="A529" s="970"/>
      <c r="B529" s="976"/>
      <c r="C529" s="977"/>
      <c r="D529" s="978"/>
      <c r="E529" s="979"/>
      <c r="F529" s="980"/>
      <c r="G529" s="980"/>
      <c r="H529" s="993"/>
      <c r="I529" s="993"/>
    </row>
    <row r="530" spans="1:9">
      <c r="A530" s="970"/>
      <c r="B530" s="976"/>
      <c r="C530" s="977"/>
      <c r="D530" s="978"/>
      <c r="E530" s="979"/>
      <c r="F530" s="980"/>
      <c r="G530" s="980"/>
      <c r="H530" s="993"/>
      <c r="I530" s="993"/>
    </row>
    <row r="531" spans="1:9">
      <c r="A531" s="970"/>
      <c r="B531" s="976"/>
      <c r="C531" s="977"/>
      <c r="D531" s="978"/>
      <c r="E531" s="979"/>
      <c r="F531" s="980"/>
      <c r="G531" s="980"/>
      <c r="H531" s="993"/>
      <c r="I531" s="993"/>
    </row>
    <row r="532" spans="1:9">
      <c r="A532" s="970"/>
      <c r="B532" s="976"/>
      <c r="C532" s="977"/>
      <c r="D532" s="978"/>
      <c r="E532" s="979"/>
      <c r="F532" s="980"/>
      <c r="G532" s="980"/>
      <c r="H532" s="993"/>
      <c r="I532" s="993"/>
    </row>
    <row r="533" spans="1:9">
      <c r="A533" s="970"/>
      <c r="B533" s="976"/>
      <c r="C533" s="977"/>
      <c r="D533" s="978"/>
      <c r="E533" s="979"/>
      <c r="F533" s="980"/>
      <c r="G533" s="980"/>
      <c r="H533" s="993"/>
      <c r="I533" s="993"/>
    </row>
    <row r="534" spans="1:9">
      <c r="A534" s="970"/>
      <c r="B534" s="976"/>
      <c r="C534" s="977"/>
      <c r="D534" s="978"/>
      <c r="E534" s="979"/>
      <c r="F534" s="980"/>
      <c r="G534" s="980"/>
      <c r="H534" s="993"/>
      <c r="I534" s="993"/>
    </row>
    <row r="535" spans="1:9">
      <c r="A535" s="970"/>
      <c r="B535" s="976"/>
      <c r="C535" s="977"/>
      <c r="D535" s="978"/>
      <c r="E535" s="979"/>
      <c r="F535" s="980"/>
      <c r="G535" s="980"/>
      <c r="H535" s="993"/>
      <c r="I535" s="993"/>
    </row>
    <row r="536" spans="1:9">
      <c r="A536" s="970"/>
      <c r="B536" s="976"/>
      <c r="C536" s="977"/>
      <c r="D536" s="978"/>
      <c r="E536" s="979"/>
      <c r="F536" s="980"/>
      <c r="G536" s="980"/>
      <c r="H536" s="993"/>
      <c r="I536" s="993"/>
    </row>
    <row r="537" spans="1:9">
      <c r="A537" s="970"/>
      <c r="B537" s="976"/>
      <c r="C537" s="977"/>
      <c r="D537" s="978"/>
      <c r="E537" s="979"/>
      <c r="F537" s="980"/>
      <c r="G537" s="980"/>
      <c r="H537" s="993"/>
      <c r="I537" s="993"/>
    </row>
    <row r="538" spans="1:9">
      <c r="A538" s="970"/>
      <c r="B538" s="976"/>
      <c r="C538" s="977"/>
      <c r="D538" s="978"/>
      <c r="E538" s="979"/>
      <c r="F538" s="980"/>
      <c r="G538" s="980"/>
      <c r="H538" s="993"/>
      <c r="I538" s="993"/>
    </row>
    <row r="539" spans="1:9">
      <c r="A539" s="970"/>
      <c r="B539" s="976"/>
      <c r="C539" s="977"/>
      <c r="D539" s="978"/>
      <c r="E539" s="979"/>
      <c r="F539" s="980"/>
      <c r="G539" s="980"/>
      <c r="H539" s="993"/>
      <c r="I539" s="993"/>
    </row>
    <row r="540" spans="1:9">
      <c r="A540" s="970"/>
      <c r="B540" s="976"/>
      <c r="C540" s="977"/>
      <c r="D540" s="978"/>
      <c r="E540" s="979"/>
      <c r="F540" s="980"/>
      <c r="G540" s="980"/>
      <c r="H540" s="993"/>
      <c r="I540" s="993"/>
    </row>
    <row r="541" spans="1:9">
      <c r="A541" s="970"/>
      <c r="B541" s="976"/>
      <c r="C541" s="977"/>
      <c r="D541" s="978"/>
      <c r="E541" s="979"/>
      <c r="F541" s="980"/>
      <c r="G541" s="980"/>
      <c r="H541" s="993"/>
      <c r="I541" s="993"/>
    </row>
    <row r="542" spans="1:9">
      <c r="A542" s="970"/>
      <c r="B542" s="976"/>
      <c r="C542" s="977"/>
      <c r="D542" s="978"/>
      <c r="E542" s="979"/>
      <c r="F542" s="980"/>
      <c r="G542" s="980"/>
      <c r="H542" s="993"/>
      <c r="I542" s="993"/>
    </row>
    <row r="543" spans="1:9">
      <c r="A543" s="970"/>
      <c r="B543" s="976"/>
      <c r="C543" s="977"/>
      <c r="D543" s="978"/>
      <c r="E543" s="979"/>
      <c r="F543" s="980"/>
      <c r="G543" s="980"/>
      <c r="H543" s="993"/>
      <c r="I543" s="993"/>
    </row>
    <row r="544" spans="1:9">
      <c r="A544" s="970"/>
      <c r="B544" s="976"/>
      <c r="C544" s="977"/>
      <c r="D544" s="978"/>
      <c r="E544" s="979"/>
      <c r="F544" s="980"/>
      <c r="G544" s="980"/>
      <c r="H544" s="993"/>
      <c r="I544" s="993"/>
    </row>
    <row r="545" spans="1:9">
      <c r="A545" s="970"/>
      <c r="B545" s="976"/>
      <c r="C545" s="977"/>
      <c r="D545" s="978"/>
      <c r="E545" s="979"/>
      <c r="F545" s="980"/>
      <c r="G545" s="980"/>
      <c r="H545" s="993"/>
      <c r="I545" s="993"/>
    </row>
    <row r="546" spans="1:9">
      <c r="A546" s="970"/>
      <c r="B546" s="976"/>
      <c r="C546" s="977"/>
      <c r="D546" s="978"/>
      <c r="E546" s="979"/>
      <c r="F546" s="980"/>
      <c r="G546" s="980"/>
      <c r="H546" s="993"/>
      <c r="I546" s="993"/>
    </row>
    <row r="547" spans="1:9">
      <c r="A547" s="970"/>
      <c r="B547" s="976"/>
      <c r="C547" s="977"/>
      <c r="D547" s="978"/>
      <c r="E547" s="979"/>
      <c r="F547" s="980"/>
      <c r="G547" s="980"/>
      <c r="H547" s="993"/>
      <c r="I547" s="993"/>
    </row>
    <row r="548" spans="1:9">
      <c r="A548" s="970"/>
      <c r="B548" s="976"/>
      <c r="C548" s="977"/>
      <c r="D548" s="978"/>
      <c r="E548" s="979"/>
      <c r="F548" s="980"/>
      <c r="G548" s="980"/>
      <c r="H548" s="993"/>
      <c r="I548" s="993"/>
    </row>
    <row r="549" spans="1:9">
      <c r="A549" s="970"/>
      <c r="B549" s="976"/>
      <c r="C549" s="977"/>
      <c r="D549" s="978"/>
      <c r="E549" s="979"/>
      <c r="F549" s="980"/>
      <c r="G549" s="980"/>
      <c r="H549" s="993"/>
      <c r="I549" s="993"/>
    </row>
    <row r="550" spans="1:9">
      <c r="A550" s="970"/>
      <c r="B550" s="976"/>
      <c r="C550" s="977"/>
      <c r="D550" s="978"/>
      <c r="E550" s="979"/>
      <c r="F550" s="980"/>
      <c r="G550" s="980"/>
      <c r="H550" s="993"/>
      <c r="I550" s="993"/>
    </row>
    <row r="551" spans="1:9">
      <c r="A551" s="970"/>
      <c r="B551" s="976"/>
      <c r="C551" s="977"/>
      <c r="D551" s="978"/>
      <c r="E551" s="979"/>
      <c r="F551" s="980"/>
      <c r="G551" s="980"/>
      <c r="H551" s="993"/>
      <c r="I551" s="993"/>
    </row>
    <row r="552" spans="1:9">
      <c r="A552" s="970"/>
      <c r="B552" s="976"/>
      <c r="C552" s="977"/>
      <c r="D552" s="978"/>
      <c r="E552" s="979"/>
      <c r="F552" s="980"/>
      <c r="G552" s="980"/>
      <c r="H552" s="993"/>
      <c r="I552" s="993"/>
    </row>
    <row r="553" spans="1:9">
      <c r="A553" s="970"/>
      <c r="B553" s="976"/>
      <c r="C553" s="977"/>
      <c r="D553" s="978"/>
      <c r="E553" s="979"/>
      <c r="F553" s="980"/>
      <c r="G553" s="980"/>
      <c r="H553" s="993"/>
      <c r="I553" s="993"/>
    </row>
    <row r="554" spans="1:9">
      <c r="A554" s="970"/>
      <c r="B554" s="976"/>
      <c r="C554" s="977"/>
      <c r="D554" s="978"/>
      <c r="E554" s="979"/>
      <c r="F554" s="980"/>
      <c r="G554" s="980"/>
      <c r="H554" s="993"/>
      <c r="I554" s="993"/>
    </row>
    <row r="555" spans="1:9">
      <c r="A555" s="970"/>
      <c r="B555" s="976"/>
      <c r="C555" s="977"/>
      <c r="D555" s="978"/>
      <c r="E555" s="979"/>
      <c r="F555" s="980"/>
      <c r="G555" s="980"/>
      <c r="H555" s="993"/>
      <c r="I555" s="993"/>
    </row>
    <row r="556" spans="1:9">
      <c r="A556" s="970"/>
      <c r="B556" s="976"/>
      <c r="C556" s="977"/>
      <c r="D556" s="978"/>
      <c r="E556" s="979"/>
      <c r="F556" s="980"/>
      <c r="G556" s="980"/>
      <c r="H556" s="993"/>
      <c r="I556" s="993"/>
    </row>
    <row r="557" spans="1:9">
      <c r="A557" s="970"/>
      <c r="B557" s="976"/>
      <c r="C557" s="977"/>
      <c r="D557" s="978"/>
      <c r="E557" s="979"/>
      <c r="F557" s="980"/>
      <c r="G557" s="980"/>
      <c r="H557" s="993"/>
      <c r="I557" s="993"/>
    </row>
    <row r="558" spans="1:9">
      <c r="A558" s="970"/>
      <c r="B558" s="976"/>
      <c r="C558" s="977"/>
      <c r="D558" s="978"/>
      <c r="E558" s="979"/>
      <c r="F558" s="980"/>
      <c r="G558" s="980"/>
      <c r="H558" s="993"/>
      <c r="I558" s="993"/>
    </row>
    <row r="559" spans="1:9">
      <c r="A559" s="970"/>
      <c r="B559" s="976"/>
      <c r="C559" s="977"/>
      <c r="D559" s="978"/>
      <c r="E559" s="979"/>
      <c r="F559" s="980"/>
      <c r="G559" s="980"/>
      <c r="H559" s="993"/>
      <c r="I559" s="993"/>
    </row>
    <row r="560" spans="1:9">
      <c r="A560" s="970"/>
      <c r="B560" s="976"/>
      <c r="C560" s="977"/>
      <c r="D560" s="978"/>
      <c r="E560" s="979"/>
      <c r="F560" s="980"/>
      <c r="G560" s="980"/>
      <c r="H560" s="993"/>
      <c r="I560" s="993"/>
    </row>
    <row r="561" spans="1:9">
      <c r="A561" s="970"/>
      <c r="B561" s="976"/>
      <c r="C561" s="977"/>
      <c r="D561" s="978"/>
      <c r="E561" s="979"/>
      <c r="F561" s="980"/>
      <c r="G561" s="980"/>
      <c r="H561" s="993"/>
      <c r="I561" s="993"/>
    </row>
    <row r="562" spans="1:9">
      <c r="A562" s="970"/>
      <c r="B562" s="976"/>
      <c r="C562" s="977"/>
      <c r="D562" s="978"/>
      <c r="E562" s="979"/>
      <c r="F562" s="980"/>
      <c r="G562" s="980"/>
      <c r="H562" s="993"/>
      <c r="I562" s="993"/>
    </row>
    <row r="563" spans="1:9">
      <c r="A563" s="970"/>
      <c r="B563" s="976"/>
      <c r="C563" s="977"/>
      <c r="D563" s="978"/>
      <c r="E563" s="979"/>
      <c r="F563" s="980"/>
      <c r="G563" s="980"/>
      <c r="H563" s="993"/>
      <c r="I563" s="993"/>
    </row>
    <row r="564" spans="1:9">
      <c r="A564" s="970"/>
      <c r="B564" s="976"/>
      <c r="C564" s="977"/>
      <c r="D564" s="978"/>
      <c r="E564" s="979"/>
      <c r="F564" s="980"/>
      <c r="G564" s="980"/>
      <c r="H564" s="993"/>
      <c r="I564" s="993"/>
    </row>
    <row r="565" spans="1:9">
      <c r="A565" s="970"/>
      <c r="B565" s="976"/>
      <c r="C565" s="977"/>
      <c r="D565" s="978"/>
      <c r="E565" s="979"/>
      <c r="F565" s="980"/>
      <c r="G565" s="980"/>
      <c r="H565" s="993"/>
      <c r="I565" s="993"/>
    </row>
    <row r="566" spans="1:9">
      <c r="A566" s="970"/>
      <c r="B566" s="976"/>
      <c r="C566" s="977"/>
      <c r="D566" s="978"/>
      <c r="E566" s="979"/>
      <c r="F566" s="980"/>
      <c r="G566" s="980"/>
      <c r="H566" s="993"/>
      <c r="I566" s="993"/>
    </row>
    <row r="567" spans="1:9">
      <c r="A567" s="970"/>
      <c r="B567" s="976"/>
      <c r="C567" s="977"/>
      <c r="D567" s="978"/>
      <c r="E567" s="979"/>
      <c r="F567" s="980"/>
      <c r="G567" s="980"/>
      <c r="H567" s="993"/>
      <c r="I567" s="993"/>
    </row>
    <row r="568" spans="1:9">
      <c r="A568" s="970"/>
      <c r="B568" s="971"/>
      <c r="C568" s="972"/>
      <c r="D568" s="973"/>
      <c r="E568" s="974"/>
      <c r="F568" s="975"/>
      <c r="G568" s="975"/>
      <c r="H568" s="964"/>
      <c r="I568" s="964"/>
    </row>
    <row r="569" spans="1:9">
      <c r="A569" s="970"/>
      <c r="B569" s="976"/>
      <c r="C569" s="995"/>
      <c r="D569" s="978"/>
      <c r="E569" s="979"/>
      <c r="F569" s="980"/>
      <c r="G569" s="980"/>
      <c r="H569" s="993"/>
      <c r="I569" s="993"/>
    </row>
    <row r="570" spans="1:9">
      <c r="A570" s="970"/>
      <c r="B570" s="976"/>
      <c r="C570" s="995"/>
      <c r="D570" s="978"/>
      <c r="E570" s="979"/>
      <c r="F570" s="980"/>
      <c r="G570" s="980"/>
      <c r="H570" s="993"/>
      <c r="I570" s="993"/>
    </row>
    <row r="571" spans="1:9">
      <c r="A571" s="970"/>
      <c r="B571" s="971"/>
      <c r="C571" s="1001"/>
      <c r="D571" s="973"/>
      <c r="E571" s="974"/>
      <c r="F571" s="975"/>
      <c r="G571" s="975"/>
      <c r="H571" s="964"/>
      <c r="I571" s="964"/>
    </row>
    <row r="572" spans="1:9">
      <c r="A572" s="970"/>
      <c r="B572" s="976"/>
      <c r="C572" s="977"/>
      <c r="D572" s="978"/>
      <c r="E572" s="979"/>
      <c r="F572" s="980"/>
      <c r="G572" s="980"/>
      <c r="H572" s="993"/>
      <c r="I572" s="993"/>
    </row>
    <row r="573" spans="1:9">
      <c r="A573" s="970"/>
      <c r="B573" s="976"/>
      <c r="C573" s="977"/>
      <c r="D573" s="978"/>
      <c r="E573" s="979"/>
      <c r="F573" s="980"/>
      <c r="G573" s="980"/>
      <c r="H573" s="993"/>
      <c r="I573" s="993"/>
    </row>
    <row r="574" spans="1:9">
      <c r="A574" s="970"/>
      <c r="B574" s="976"/>
      <c r="C574" s="977"/>
      <c r="D574" s="978"/>
      <c r="E574" s="979"/>
      <c r="F574" s="980"/>
      <c r="G574" s="980"/>
      <c r="H574" s="981"/>
      <c r="I574" s="993"/>
    </row>
    <row r="575" spans="1:9">
      <c r="A575" s="970"/>
      <c r="B575" s="976"/>
      <c r="C575" s="977"/>
      <c r="D575" s="978"/>
      <c r="E575" s="979"/>
      <c r="F575" s="980"/>
      <c r="G575" s="980"/>
      <c r="H575" s="981"/>
      <c r="I575" s="993"/>
    </row>
    <row r="576" spans="1:9">
      <c r="A576" s="970"/>
      <c r="B576" s="976"/>
      <c r="C576" s="977"/>
      <c r="D576" s="978"/>
      <c r="E576" s="979"/>
      <c r="F576" s="980"/>
      <c r="G576" s="980"/>
      <c r="H576" s="981"/>
      <c r="I576" s="993"/>
    </row>
    <row r="577" spans="1:9">
      <c r="A577" s="970"/>
      <c r="B577" s="976"/>
      <c r="C577" s="977"/>
      <c r="D577" s="978"/>
      <c r="E577" s="979"/>
      <c r="F577" s="980"/>
      <c r="G577" s="980"/>
      <c r="H577" s="981"/>
      <c r="I577" s="993"/>
    </row>
    <row r="578" spans="1:9">
      <c r="A578" s="970"/>
      <c r="B578" s="976"/>
      <c r="C578" s="977"/>
      <c r="D578" s="978"/>
      <c r="E578" s="979"/>
      <c r="F578" s="980"/>
      <c r="G578" s="980"/>
      <c r="H578" s="981"/>
      <c r="I578" s="993"/>
    </row>
    <row r="579" spans="1:9">
      <c r="A579" s="970"/>
      <c r="B579" s="976"/>
      <c r="C579" s="977"/>
      <c r="D579" s="978"/>
      <c r="E579" s="979"/>
      <c r="F579" s="980"/>
      <c r="G579" s="980"/>
      <c r="H579" s="981"/>
      <c r="I579" s="993"/>
    </row>
    <row r="580" spans="1:9">
      <c r="A580" s="970"/>
      <c r="B580" s="976"/>
      <c r="C580" s="977"/>
      <c r="D580" s="978"/>
      <c r="E580" s="979"/>
      <c r="F580" s="980"/>
      <c r="G580" s="980"/>
      <c r="H580" s="993"/>
      <c r="I580" s="993"/>
    </row>
    <row r="581" spans="1:9">
      <c r="A581" s="970"/>
      <c r="B581" s="976"/>
      <c r="C581" s="977"/>
      <c r="D581" s="978"/>
      <c r="E581" s="979"/>
      <c r="F581" s="980"/>
      <c r="G581" s="980"/>
      <c r="H581" s="993"/>
      <c r="I581" s="993"/>
    </row>
    <row r="582" spans="1:9">
      <c r="A582" s="970"/>
      <c r="B582" s="976"/>
      <c r="C582" s="977"/>
      <c r="D582" s="978"/>
      <c r="E582" s="979"/>
      <c r="F582" s="980"/>
      <c r="G582" s="980"/>
      <c r="H582" s="993"/>
      <c r="I582" s="993"/>
    </row>
    <row r="583" spans="1:9">
      <c r="A583" s="970"/>
      <c r="B583" s="976"/>
      <c r="C583" s="977"/>
      <c r="D583" s="978"/>
      <c r="E583" s="979"/>
      <c r="F583" s="980"/>
      <c r="G583" s="980"/>
      <c r="H583" s="993"/>
      <c r="I583" s="993"/>
    </row>
    <row r="584" spans="1:9">
      <c r="A584" s="970"/>
      <c r="B584" s="976"/>
      <c r="C584" s="977"/>
      <c r="D584" s="978"/>
      <c r="E584" s="979"/>
      <c r="F584" s="980"/>
      <c r="G584" s="980"/>
      <c r="H584" s="993"/>
      <c r="I584" s="993"/>
    </row>
    <row r="585" spans="1:9">
      <c r="A585" s="970"/>
      <c r="B585" s="976"/>
      <c r="C585" s="977"/>
      <c r="D585" s="978"/>
      <c r="E585" s="979"/>
      <c r="F585" s="980"/>
      <c r="G585" s="980"/>
      <c r="H585" s="993"/>
      <c r="I585" s="993"/>
    </row>
    <row r="586" spans="1:9">
      <c r="A586" s="970"/>
      <c r="B586" s="976"/>
      <c r="C586" s="977"/>
      <c r="D586" s="978"/>
      <c r="E586" s="979"/>
      <c r="F586" s="980"/>
      <c r="G586" s="980"/>
      <c r="H586" s="993"/>
      <c r="I586" s="993"/>
    </row>
    <row r="587" spans="1:9">
      <c r="A587" s="970"/>
      <c r="B587" s="976"/>
      <c r="C587" s="977"/>
      <c r="D587" s="978"/>
      <c r="E587" s="979"/>
      <c r="F587" s="980"/>
      <c r="G587" s="980"/>
      <c r="H587" s="993"/>
      <c r="I587" s="993"/>
    </row>
    <row r="588" spans="1:9">
      <c r="A588" s="970"/>
      <c r="B588" s="976"/>
      <c r="C588" s="977"/>
      <c r="D588" s="978"/>
      <c r="E588" s="979"/>
      <c r="F588" s="980"/>
      <c r="G588" s="980"/>
      <c r="H588" s="993"/>
      <c r="I588" s="993"/>
    </row>
    <row r="589" spans="1:9">
      <c r="A589" s="970"/>
      <c r="B589" s="976"/>
      <c r="C589" s="977"/>
      <c r="D589" s="978"/>
      <c r="E589" s="979"/>
      <c r="F589" s="980"/>
      <c r="G589" s="980"/>
      <c r="H589" s="993"/>
      <c r="I589" s="993"/>
    </row>
    <row r="590" spans="1:9">
      <c r="A590" s="970"/>
      <c r="B590" s="976"/>
      <c r="C590" s="977"/>
      <c r="D590" s="978"/>
      <c r="E590" s="979"/>
      <c r="F590" s="980"/>
      <c r="G590" s="980"/>
      <c r="H590" s="993"/>
      <c r="I590" s="993"/>
    </row>
    <row r="591" spans="1:9">
      <c r="A591" s="970"/>
      <c r="B591" s="976"/>
      <c r="C591" s="977"/>
      <c r="D591" s="978"/>
      <c r="E591" s="979"/>
      <c r="F591" s="980"/>
      <c r="G591" s="980"/>
      <c r="H591" s="993"/>
      <c r="I591" s="993"/>
    </row>
    <row r="592" spans="1:9">
      <c r="A592" s="970"/>
      <c r="B592" s="971"/>
      <c r="C592" s="972"/>
      <c r="D592" s="973"/>
      <c r="E592" s="974"/>
      <c r="F592" s="975"/>
      <c r="G592" s="975"/>
      <c r="H592" s="969"/>
      <c r="I592" s="964"/>
    </row>
    <row r="593" spans="1:9">
      <c r="A593" s="970"/>
      <c r="B593" s="976"/>
      <c r="C593" s="977"/>
      <c r="D593" s="978"/>
      <c r="E593" s="979"/>
      <c r="F593" s="980"/>
      <c r="G593" s="980"/>
      <c r="H593" s="981"/>
      <c r="I593" s="969"/>
    </row>
    <row r="594" spans="1:9">
      <c r="A594" s="970"/>
      <c r="B594" s="976"/>
      <c r="C594" s="977"/>
      <c r="D594" s="978"/>
      <c r="E594" s="979"/>
      <c r="F594" s="980"/>
      <c r="G594" s="980"/>
      <c r="H594" s="993"/>
      <c r="I594" s="993"/>
    </row>
    <row r="595" spans="1:9">
      <c r="A595" s="970"/>
      <c r="B595" s="971"/>
      <c r="C595" s="972"/>
      <c r="D595" s="978"/>
      <c r="E595" s="979"/>
      <c r="F595" s="980"/>
      <c r="G595" s="980"/>
      <c r="H595" s="993"/>
      <c r="I595" s="993"/>
    </row>
    <row r="596" spans="1:9">
      <c r="A596" s="970"/>
      <c r="B596" s="971"/>
      <c r="C596" s="977"/>
      <c r="D596" s="978"/>
      <c r="E596" s="979"/>
      <c r="F596" s="980"/>
      <c r="G596" s="980"/>
      <c r="H596" s="993"/>
      <c r="I596" s="993"/>
    </row>
    <row r="597" spans="1:9">
      <c r="A597" s="970"/>
      <c r="B597" s="971"/>
      <c r="C597" s="977"/>
      <c r="D597" s="978"/>
      <c r="E597" s="979"/>
      <c r="F597" s="980"/>
      <c r="G597" s="980"/>
      <c r="H597" s="993"/>
      <c r="I597" s="993"/>
    </row>
    <row r="598" spans="1:9">
      <c r="A598" s="970"/>
      <c r="B598" s="971"/>
      <c r="C598" s="977"/>
      <c r="D598" s="978"/>
      <c r="E598" s="979"/>
      <c r="F598" s="980"/>
      <c r="G598" s="980"/>
      <c r="H598" s="993"/>
      <c r="I598" s="993"/>
    </row>
    <row r="599" spans="1:9">
      <c r="A599" s="970"/>
      <c r="B599" s="971"/>
      <c r="C599" s="977"/>
      <c r="D599" s="978"/>
      <c r="E599" s="979"/>
      <c r="F599" s="980"/>
      <c r="G599" s="980"/>
      <c r="H599" s="993"/>
      <c r="I599" s="993"/>
    </row>
    <row r="600" spans="1:9">
      <c r="A600" s="970"/>
      <c r="B600" s="971"/>
      <c r="C600" s="977"/>
      <c r="D600" s="978"/>
      <c r="E600" s="979"/>
      <c r="F600" s="980"/>
      <c r="G600" s="980"/>
      <c r="H600" s="993"/>
      <c r="I600" s="993"/>
    </row>
    <row r="601" spans="1:9">
      <c r="A601" s="970"/>
      <c r="B601" s="976"/>
      <c r="C601" s="977"/>
      <c r="D601" s="978"/>
      <c r="E601" s="979"/>
      <c r="F601" s="980"/>
      <c r="G601" s="980"/>
      <c r="H601" s="993"/>
      <c r="I601" s="993"/>
    </row>
    <row r="602" spans="1:9">
      <c r="A602" s="970"/>
      <c r="B602" s="976"/>
      <c r="C602" s="977"/>
      <c r="D602" s="978"/>
      <c r="E602" s="979"/>
      <c r="F602" s="980"/>
      <c r="G602" s="980"/>
      <c r="H602" s="993"/>
      <c r="I602" s="993"/>
    </row>
    <row r="603" spans="1:9">
      <c r="A603" s="970"/>
      <c r="B603" s="976"/>
      <c r="C603" s="977"/>
      <c r="D603" s="978"/>
      <c r="E603" s="979"/>
      <c r="F603" s="980"/>
      <c r="G603" s="980"/>
      <c r="H603" s="993"/>
      <c r="I603" s="993"/>
    </row>
    <row r="604" spans="1:9">
      <c r="A604" s="970"/>
      <c r="B604" s="976"/>
      <c r="C604" s="977"/>
      <c r="D604" s="978"/>
      <c r="E604" s="979"/>
      <c r="F604" s="980"/>
      <c r="G604" s="980"/>
      <c r="H604" s="993"/>
      <c r="I604" s="993"/>
    </row>
    <row r="605" spans="1:9">
      <c r="A605" s="970"/>
      <c r="B605" s="976"/>
      <c r="C605" s="977"/>
      <c r="D605" s="978"/>
      <c r="E605" s="979"/>
      <c r="F605" s="980"/>
      <c r="G605" s="980"/>
      <c r="H605" s="993"/>
      <c r="I605" s="993"/>
    </row>
    <row r="606" spans="1:9">
      <c r="A606" s="970"/>
      <c r="B606" s="976"/>
      <c r="C606" s="977"/>
      <c r="D606" s="978"/>
      <c r="E606" s="979"/>
      <c r="F606" s="980"/>
      <c r="G606" s="980"/>
      <c r="H606" s="993"/>
      <c r="I606" s="993"/>
    </row>
    <row r="607" spans="1:9">
      <c r="A607" s="970"/>
      <c r="B607" s="976"/>
      <c r="C607" s="977"/>
      <c r="D607" s="978"/>
      <c r="E607" s="979"/>
      <c r="F607" s="980"/>
      <c r="G607" s="980"/>
      <c r="H607" s="993"/>
      <c r="I607" s="993"/>
    </row>
    <row r="608" spans="1:9">
      <c r="A608" s="970"/>
      <c r="B608" s="976"/>
      <c r="C608" s="977"/>
      <c r="D608" s="978"/>
      <c r="E608" s="979"/>
      <c r="F608" s="980"/>
      <c r="G608" s="980"/>
      <c r="H608" s="993"/>
      <c r="I608" s="993"/>
    </row>
    <row r="609" spans="1:9">
      <c r="A609" s="970"/>
      <c r="B609" s="976"/>
      <c r="C609" s="977"/>
      <c r="D609" s="978"/>
      <c r="E609" s="979"/>
      <c r="F609" s="980"/>
      <c r="G609" s="980"/>
      <c r="H609" s="993"/>
      <c r="I609" s="993"/>
    </row>
    <row r="610" spans="1:9">
      <c r="A610" s="970"/>
      <c r="B610" s="976"/>
      <c r="C610" s="977"/>
      <c r="D610" s="978"/>
      <c r="E610" s="979"/>
      <c r="F610" s="980"/>
      <c r="G610" s="980"/>
      <c r="H610" s="993"/>
      <c r="I610" s="993"/>
    </row>
    <row r="611" spans="1:9">
      <c r="A611" s="970"/>
      <c r="B611" s="976"/>
      <c r="C611" s="977"/>
      <c r="D611" s="978"/>
      <c r="E611" s="979"/>
      <c r="F611" s="980"/>
      <c r="G611" s="980"/>
      <c r="H611" s="993"/>
      <c r="I611" s="993"/>
    </row>
    <row r="612" spans="1:9">
      <c r="A612" s="970"/>
      <c r="B612" s="976"/>
      <c r="C612" s="977"/>
      <c r="D612" s="978"/>
      <c r="E612" s="979"/>
      <c r="F612" s="980"/>
      <c r="G612" s="980"/>
      <c r="H612" s="993"/>
      <c r="I612" s="993"/>
    </row>
    <row r="613" spans="1:9">
      <c r="A613" s="970"/>
      <c r="B613" s="976"/>
      <c r="C613" s="977"/>
      <c r="D613" s="978"/>
      <c r="E613" s="979"/>
      <c r="F613" s="980"/>
      <c r="G613" s="980"/>
      <c r="H613" s="993"/>
      <c r="I613" s="993"/>
    </row>
    <row r="614" spans="1:9">
      <c r="A614" s="970"/>
      <c r="B614" s="976"/>
      <c r="C614" s="977"/>
      <c r="D614" s="978"/>
      <c r="E614" s="979"/>
      <c r="F614" s="980"/>
      <c r="G614" s="980"/>
      <c r="H614" s="993"/>
      <c r="I614" s="993"/>
    </row>
    <row r="615" spans="1:9">
      <c r="A615" s="970"/>
      <c r="B615" s="976"/>
      <c r="C615" s="977"/>
      <c r="D615" s="978"/>
      <c r="E615" s="979"/>
      <c r="F615" s="980"/>
      <c r="G615" s="980"/>
      <c r="H615" s="993"/>
      <c r="I615" s="993"/>
    </row>
    <row r="616" spans="1:9">
      <c r="A616" s="970"/>
      <c r="B616" s="976"/>
      <c r="C616" s="977"/>
      <c r="D616" s="978"/>
      <c r="E616" s="979"/>
      <c r="F616" s="980"/>
      <c r="G616" s="980"/>
      <c r="H616" s="993"/>
      <c r="I616" s="993"/>
    </row>
    <row r="617" spans="1:9">
      <c r="A617" s="970"/>
      <c r="B617" s="976"/>
      <c r="C617" s="977"/>
      <c r="D617" s="978"/>
      <c r="E617" s="979"/>
      <c r="F617" s="980"/>
      <c r="G617" s="980"/>
      <c r="H617" s="993"/>
      <c r="I617" s="993"/>
    </row>
    <row r="618" spans="1:9">
      <c r="A618" s="970"/>
      <c r="B618" s="976"/>
      <c r="C618" s="977"/>
      <c r="D618" s="978"/>
      <c r="E618" s="979"/>
      <c r="F618" s="980"/>
      <c r="G618" s="980"/>
      <c r="H618" s="993"/>
      <c r="I618" s="993"/>
    </row>
    <row r="619" spans="1:9">
      <c r="A619" s="970"/>
      <c r="B619" s="976"/>
      <c r="C619" s="977"/>
      <c r="D619" s="978"/>
      <c r="E619" s="979"/>
      <c r="F619" s="980"/>
      <c r="G619" s="980"/>
      <c r="H619" s="993"/>
      <c r="I619" s="993"/>
    </row>
    <row r="620" spans="1:9">
      <c r="A620" s="970"/>
      <c r="B620" s="976"/>
      <c r="C620" s="977"/>
      <c r="D620" s="978"/>
      <c r="E620" s="979"/>
      <c r="F620" s="980"/>
      <c r="G620" s="980"/>
      <c r="H620" s="993"/>
      <c r="I620" s="993"/>
    </row>
    <row r="621" spans="1:9">
      <c r="A621" s="970"/>
      <c r="B621" s="976"/>
      <c r="C621" s="977"/>
      <c r="D621" s="978"/>
      <c r="E621" s="979"/>
      <c r="F621" s="980"/>
      <c r="G621" s="980"/>
      <c r="H621" s="993"/>
      <c r="I621" s="993"/>
    </row>
    <row r="622" spans="1:9">
      <c r="A622" s="970"/>
      <c r="B622" s="976"/>
      <c r="C622" s="977"/>
      <c r="D622" s="978"/>
      <c r="E622" s="979"/>
      <c r="F622" s="980"/>
      <c r="G622" s="980"/>
      <c r="H622" s="993"/>
      <c r="I622" s="993"/>
    </row>
    <row r="623" spans="1:9">
      <c r="A623" s="970"/>
      <c r="B623" s="976"/>
      <c r="C623" s="977"/>
      <c r="D623" s="978"/>
      <c r="E623" s="979"/>
      <c r="F623" s="980"/>
      <c r="G623" s="980"/>
      <c r="H623" s="993"/>
      <c r="I623" s="993"/>
    </row>
    <row r="624" spans="1:9">
      <c r="A624" s="970"/>
      <c r="B624" s="976"/>
      <c r="C624" s="977"/>
      <c r="D624" s="978"/>
      <c r="E624" s="979"/>
      <c r="F624" s="980"/>
      <c r="G624" s="980"/>
      <c r="H624" s="993"/>
      <c r="I624" s="993"/>
    </row>
    <row r="625" spans="1:9">
      <c r="A625" s="970"/>
      <c r="B625" s="976"/>
      <c r="C625" s="977"/>
      <c r="D625" s="978"/>
      <c r="E625" s="979"/>
      <c r="F625" s="980"/>
      <c r="G625" s="980"/>
      <c r="H625" s="993"/>
      <c r="I625" s="993"/>
    </row>
    <row r="626" spans="1:9">
      <c r="A626" s="970"/>
      <c r="B626" s="976"/>
      <c r="C626" s="977"/>
      <c r="D626" s="978"/>
      <c r="E626" s="979"/>
      <c r="F626" s="980"/>
      <c r="G626" s="980"/>
      <c r="H626" s="993"/>
      <c r="I626" s="993"/>
    </row>
    <row r="627" spans="1:9">
      <c r="A627" s="970"/>
      <c r="B627" s="976"/>
      <c r="C627" s="977"/>
      <c r="D627" s="978"/>
      <c r="E627" s="979"/>
      <c r="F627" s="980"/>
      <c r="G627" s="980"/>
      <c r="H627" s="993"/>
      <c r="I627" s="993"/>
    </row>
    <row r="628" spans="1:9">
      <c r="A628" s="970"/>
      <c r="B628" s="976"/>
      <c r="C628" s="977"/>
      <c r="D628" s="978"/>
      <c r="E628" s="979"/>
      <c r="F628" s="980"/>
      <c r="G628" s="980"/>
      <c r="H628" s="993"/>
      <c r="I628" s="993"/>
    </row>
    <row r="629" spans="1:9">
      <c r="A629" s="970"/>
      <c r="B629" s="976"/>
      <c r="C629" s="977"/>
      <c r="D629" s="978"/>
      <c r="E629" s="979"/>
      <c r="F629" s="980"/>
      <c r="G629" s="980"/>
      <c r="H629" s="993"/>
      <c r="I629" s="993"/>
    </row>
    <row r="630" spans="1:9">
      <c r="A630" s="970"/>
      <c r="B630" s="976"/>
      <c r="C630" s="977"/>
      <c r="D630" s="978"/>
      <c r="E630" s="979"/>
      <c r="F630" s="980"/>
      <c r="G630" s="980"/>
      <c r="H630" s="993"/>
      <c r="I630" s="993"/>
    </row>
    <row r="631" spans="1:9">
      <c r="A631" s="970"/>
      <c r="B631" s="976"/>
      <c r="C631" s="977"/>
      <c r="D631" s="978"/>
      <c r="E631" s="979"/>
      <c r="F631" s="980"/>
      <c r="G631" s="980"/>
      <c r="H631" s="993"/>
      <c r="I631" s="993"/>
    </row>
    <row r="632" spans="1:9">
      <c r="A632" s="970"/>
      <c r="B632" s="976"/>
      <c r="C632" s="977"/>
      <c r="D632" s="978"/>
      <c r="E632" s="979"/>
      <c r="F632" s="980"/>
      <c r="G632" s="980"/>
      <c r="H632" s="993"/>
      <c r="I632" s="993"/>
    </row>
    <row r="633" spans="1:9">
      <c r="A633" s="970"/>
      <c r="B633" s="976"/>
      <c r="C633" s="977"/>
      <c r="D633" s="978"/>
      <c r="E633" s="979"/>
      <c r="F633" s="980"/>
      <c r="G633" s="980"/>
      <c r="H633" s="993"/>
      <c r="I633" s="993"/>
    </row>
    <row r="634" spans="1:9">
      <c r="A634" s="970"/>
      <c r="B634" s="976"/>
      <c r="C634" s="977"/>
      <c r="D634" s="978"/>
      <c r="E634" s="979"/>
      <c r="F634" s="980"/>
      <c r="G634" s="980"/>
      <c r="H634" s="993"/>
      <c r="I634" s="993"/>
    </row>
    <row r="635" spans="1:9">
      <c r="A635" s="970"/>
      <c r="B635" s="976"/>
      <c r="C635" s="977"/>
      <c r="D635" s="978"/>
      <c r="E635" s="979"/>
      <c r="F635" s="980"/>
      <c r="G635" s="980"/>
      <c r="H635" s="993"/>
      <c r="I635" s="993"/>
    </row>
    <row r="636" spans="1:9">
      <c r="A636" s="970"/>
      <c r="B636" s="976"/>
      <c r="C636" s="977"/>
      <c r="D636" s="978"/>
      <c r="E636" s="979"/>
      <c r="F636" s="980"/>
      <c r="G636" s="980"/>
      <c r="H636" s="993"/>
      <c r="I636" s="993"/>
    </row>
    <row r="637" spans="1:9">
      <c r="A637" s="970"/>
      <c r="B637" s="976"/>
      <c r="C637" s="977"/>
      <c r="D637" s="978"/>
      <c r="E637" s="979"/>
      <c r="F637" s="980"/>
      <c r="G637" s="980"/>
      <c r="H637" s="993"/>
      <c r="I637" s="993"/>
    </row>
    <row r="638" spans="1:9">
      <c r="A638" s="970"/>
      <c r="B638" s="976"/>
      <c r="C638" s="977"/>
      <c r="D638" s="978"/>
      <c r="E638" s="979"/>
      <c r="F638" s="980"/>
      <c r="G638" s="980"/>
      <c r="H638" s="993"/>
      <c r="I638" s="993"/>
    </row>
    <row r="639" spans="1:9">
      <c r="A639" s="970"/>
      <c r="B639" s="976"/>
      <c r="C639" s="977"/>
      <c r="D639" s="978"/>
      <c r="E639" s="979"/>
      <c r="F639" s="980"/>
      <c r="G639" s="980"/>
      <c r="H639" s="993"/>
      <c r="I639" s="993"/>
    </row>
    <row r="640" spans="1:9">
      <c r="A640" s="970"/>
      <c r="B640" s="976"/>
      <c r="C640" s="977"/>
      <c r="D640" s="978"/>
      <c r="E640" s="979"/>
      <c r="F640" s="980"/>
      <c r="G640" s="980"/>
      <c r="H640" s="993"/>
      <c r="I640" s="993"/>
    </row>
    <row r="641" spans="1:9">
      <c r="A641" s="970"/>
      <c r="B641" s="976"/>
      <c r="C641" s="977"/>
      <c r="D641" s="978"/>
      <c r="E641" s="979"/>
      <c r="F641" s="980"/>
      <c r="G641" s="980"/>
      <c r="H641" s="993"/>
      <c r="I641" s="993"/>
    </row>
    <row r="642" spans="1:9">
      <c r="A642" s="970"/>
      <c r="B642" s="976"/>
      <c r="C642" s="977"/>
      <c r="D642" s="978"/>
      <c r="E642" s="979"/>
      <c r="F642" s="980"/>
      <c r="G642" s="980"/>
      <c r="H642" s="993"/>
      <c r="I642" s="993"/>
    </row>
    <row r="643" spans="1:9">
      <c r="A643" s="970"/>
      <c r="B643" s="976"/>
      <c r="C643" s="977"/>
      <c r="D643" s="978"/>
      <c r="E643" s="979"/>
      <c r="F643" s="980"/>
      <c r="G643" s="980"/>
      <c r="H643" s="993"/>
      <c r="I643" s="993"/>
    </row>
    <row r="644" spans="1:9">
      <c r="A644" s="970"/>
      <c r="B644" s="976"/>
      <c r="C644" s="977"/>
      <c r="D644" s="978"/>
      <c r="E644" s="979"/>
      <c r="F644" s="980"/>
      <c r="G644" s="980"/>
      <c r="H644" s="993"/>
      <c r="I644" s="993"/>
    </row>
    <row r="645" spans="1:9">
      <c r="A645" s="970"/>
      <c r="B645" s="976"/>
      <c r="C645" s="977"/>
      <c r="D645" s="978"/>
      <c r="E645" s="979"/>
      <c r="F645" s="980"/>
      <c r="G645" s="980"/>
      <c r="H645" s="993"/>
      <c r="I645" s="993"/>
    </row>
    <row r="646" spans="1:9">
      <c r="A646" s="970"/>
      <c r="B646" s="976"/>
      <c r="C646" s="977"/>
      <c r="D646" s="978"/>
      <c r="E646" s="979"/>
      <c r="F646" s="980"/>
      <c r="G646" s="980"/>
      <c r="H646" s="993"/>
      <c r="I646" s="993"/>
    </row>
    <row r="647" spans="1:9">
      <c r="A647" s="970"/>
      <c r="B647" s="976"/>
      <c r="C647" s="977"/>
      <c r="D647" s="978"/>
      <c r="E647" s="979"/>
      <c r="F647" s="980"/>
      <c r="G647" s="980"/>
      <c r="H647" s="993"/>
      <c r="I647" s="993"/>
    </row>
    <row r="648" spans="1:9">
      <c r="A648" s="970"/>
      <c r="B648" s="971"/>
      <c r="C648" s="972"/>
      <c r="D648" s="973"/>
      <c r="E648" s="974"/>
      <c r="F648" s="975"/>
      <c r="G648" s="975"/>
      <c r="H648" s="964"/>
      <c r="I648" s="964"/>
    </row>
    <row r="649" spans="1:9">
      <c r="A649" s="970"/>
      <c r="B649" s="976"/>
      <c r="C649" s="977"/>
      <c r="D649" s="978"/>
      <c r="E649" s="979"/>
      <c r="F649" s="980"/>
      <c r="G649" s="980"/>
      <c r="H649" s="993"/>
      <c r="I649" s="993"/>
    </row>
    <row r="650" spans="1:9">
      <c r="A650" s="970"/>
      <c r="B650" s="971"/>
      <c r="C650" s="972"/>
      <c r="D650" s="978"/>
      <c r="E650" s="979"/>
      <c r="F650" s="980"/>
      <c r="G650" s="980"/>
      <c r="H650" s="993"/>
      <c r="I650" s="993"/>
    </row>
    <row r="651" spans="1:9">
      <c r="A651" s="970"/>
      <c r="B651" s="976"/>
      <c r="C651" s="977"/>
      <c r="D651" s="978"/>
      <c r="E651" s="979"/>
      <c r="F651" s="980"/>
      <c r="G651" s="980"/>
      <c r="H651" s="993"/>
      <c r="I651" s="993"/>
    </row>
    <row r="652" spans="1:9">
      <c r="A652" s="970"/>
      <c r="B652" s="976"/>
      <c r="C652" s="977"/>
      <c r="D652" s="978"/>
      <c r="E652" s="979"/>
      <c r="F652" s="980"/>
      <c r="G652" s="980"/>
      <c r="H652" s="993"/>
      <c r="I652" s="993"/>
    </row>
    <row r="653" spans="1:9">
      <c r="A653" s="970"/>
      <c r="B653" s="976"/>
      <c r="C653" s="977"/>
      <c r="D653" s="978"/>
      <c r="E653" s="979"/>
      <c r="F653" s="980"/>
      <c r="G653" s="980"/>
      <c r="H653" s="993"/>
      <c r="I653" s="993"/>
    </row>
    <row r="654" spans="1:9">
      <c r="A654" s="970"/>
      <c r="B654" s="976"/>
      <c r="C654" s="977"/>
      <c r="D654" s="978"/>
      <c r="E654" s="979"/>
      <c r="F654" s="980"/>
      <c r="G654" s="980"/>
      <c r="H654" s="993"/>
      <c r="I654" s="993"/>
    </row>
    <row r="655" spans="1:9">
      <c r="A655" s="970"/>
      <c r="B655" s="976"/>
      <c r="C655" s="977"/>
      <c r="D655" s="978"/>
      <c r="E655" s="979"/>
      <c r="F655" s="980"/>
      <c r="G655" s="980"/>
      <c r="H655" s="993"/>
      <c r="I655" s="993"/>
    </row>
    <row r="656" spans="1:9">
      <c r="A656" s="970"/>
      <c r="B656" s="976"/>
      <c r="C656" s="977"/>
      <c r="D656" s="978"/>
      <c r="E656" s="979"/>
      <c r="F656" s="980"/>
      <c r="G656" s="980"/>
      <c r="H656" s="993"/>
      <c r="I656" s="993"/>
    </row>
    <row r="657" spans="1:9">
      <c r="A657" s="970"/>
      <c r="B657" s="976"/>
      <c r="C657" s="977"/>
      <c r="D657" s="978"/>
      <c r="E657" s="979"/>
      <c r="F657" s="980"/>
      <c r="G657" s="980"/>
      <c r="H657" s="993"/>
      <c r="I657" s="993"/>
    </row>
    <row r="658" spans="1:9">
      <c r="A658" s="970"/>
      <c r="B658" s="976"/>
      <c r="C658" s="977"/>
      <c r="D658" s="978"/>
      <c r="E658" s="979"/>
      <c r="F658" s="980"/>
      <c r="G658" s="980"/>
      <c r="H658" s="993"/>
      <c r="I658" s="993"/>
    </row>
    <row r="659" spans="1:9">
      <c r="A659" s="970"/>
      <c r="B659" s="976"/>
      <c r="C659" s="977"/>
      <c r="D659" s="978"/>
      <c r="E659" s="979"/>
      <c r="F659" s="980"/>
      <c r="G659" s="980"/>
      <c r="H659" s="993"/>
      <c r="I659" s="993"/>
    </row>
    <row r="660" spans="1:9">
      <c r="A660" s="970"/>
      <c r="B660" s="976"/>
      <c r="C660" s="977"/>
      <c r="D660" s="978"/>
      <c r="E660" s="979"/>
      <c r="F660" s="980"/>
      <c r="G660" s="980"/>
      <c r="H660" s="993"/>
      <c r="I660" s="993"/>
    </row>
    <row r="661" spans="1:9">
      <c r="A661" s="970"/>
      <c r="B661" s="976"/>
      <c r="C661" s="977"/>
      <c r="D661" s="978"/>
      <c r="E661" s="979"/>
      <c r="F661" s="980"/>
      <c r="G661" s="980"/>
      <c r="H661" s="993"/>
      <c r="I661" s="993"/>
    </row>
    <row r="662" spans="1:9">
      <c r="A662" s="970"/>
      <c r="B662" s="976"/>
      <c r="C662" s="977"/>
      <c r="D662" s="978"/>
      <c r="E662" s="979"/>
      <c r="F662" s="980"/>
      <c r="G662" s="980"/>
      <c r="H662" s="993"/>
      <c r="I662" s="993"/>
    </row>
    <row r="663" spans="1:9">
      <c r="A663" s="970"/>
      <c r="B663" s="976"/>
      <c r="C663" s="977"/>
      <c r="D663" s="978"/>
      <c r="E663" s="979"/>
      <c r="F663" s="980"/>
      <c r="G663" s="980"/>
      <c r="H663" s="993"/>
      <c r="I663" s="993"/>
    </row>
    <row r="664" spans="1:9">
      <c r="A664" s="970"/>
      <c r="B664" s="976"/>
      <c r="C664" s="977"/>
      <c r="D664" s="978"/>
      <c r="E664" s="979"/>
      <c r="F664" s="980"/>
      <c r="G664" s="980"/>
      <c r="H664" s="993"/>
      <c r="I664" s="993"/>
    </row>
    <row r="665" spans="1:9">
      <c r="A665" s="970"/>
      <c r="B665" s="976"/>
      <c r="C665" s="977"/>
      <c r="D665" s="978"/>
      <c r="E665" s="979"/>
      <c r="F665" s="980"/>
      <c r="G665" s="980"/>
      <c r="H665" s="993"/>
      <c r="I665" s="993"/>
    </row>
    <row r="666" spans="1:9">
      <c r="A666" s="970"/>
      <c r="B666" s="976"/>
      <c r="C666" s="977"/>
      <c r="D666" s="978"/>
      <c r="E666" s="979"/>
      <c r="F666" s="980"/>
      <c r="G666" s="980"/>
      <c r="H666" s="993"/>
      <c r="I666" s="993"/>
    </row>
    <row r="667" spans="1:9">
      <c r="A667" s="970"/>
      <c r="B667" s="976"/>
      <c r="C667" s="977"/>
      <c r="D667" s="978"/>
      <c r="E667" s="979"/>
      <c r="F667" s="980"/>
      <c r="G667" s="980"/>
      <c r="H667" s="993"/>
      <c r="I667" s="993"/>
    </row>
    <row r="668" spans="1:9">
      <c r="A668" s="970"/>
      <c r="B668" s="976"/>
      <c r="C668" s="977"/>
      <c r="D668" s="978"/>
      <c r="E668" s="979"/>
      <c r="F668" s="980"/>
      <c r="G668" s="980"/>
      <c r="H668" s="993"/>
      <c r="I668" s="993"/>
    </row>
    <row r="669" spans="1:9">
      <c r="A669" s="970"/>
      <c r="B669" s="976"/>
      <c r="C669" s="977"/>
      <c r="D669" s="978"/>
      <c r="E669" s="979"/>
      <c r="F669" s="980"/>
      <c r="G669" s="980"/>
      <c r="H669" s="993"/>
      <c r="I669" s="993"/>
    </row>
    <row r="670" spans="1:9">
      <c r="A670" s="970"/>
      <c r="B670" s="976"/>
      <c r="C670" s="977"/>
      <c r="D670" s="978"/>
      <c r="E670" s="979"/>
      <c r="F670" s="980"/>
      <c r="G670" s="980"/>
      <c r="H670" s="993"/>
      <c r="I670" s="993"/>
    </row>
    <row r="671" spans="1:9">
      <c r="A671" s="970"/>
      <c r="B671" s="971"/>
      <c r="C671" s="972"/>
      <c r="D671" s="973"/>
      <c r="E671" s="974"/>
      <c r="F671" s="975"/>
      <c r="G671" s="975"/>
      <c r="H671" s="964"/>
      <c r="I671" s="964"/>
    </row>
    <row r="672" spans="1:9">
      <c r="A672" s="970"/>
      <c r="B672" s="976"/>
      <c r="C672" s="972"/>
      <c r="D672" s="973"/>
      <c r="E672" s="974"/>
      <c r="F672" s="975"/>
      <c r="G672" s="975"/>
      <c r="H672" s="964"/>
      <c r="I672" s="964"/>
    </row>
    <row r="673" spans="1:9">
      <c r="A673" s="970"/>
      <c r="B673" s="976"/>
      <c r="C673" s="972"/>
      <c r="D673" s="973"/>
      <c r="E673" s="974"/>
      <c r="F673" s="975"/>
      <c r="G673" s="975"/>
      <c r="H673" s="964"/>
      <c r="I673" s="964"/>
    </row>
    <row r="674" spans="1:9">
      <c r="A674" s="970"/>
      <c r="B674" s="971"/>
      <c r="C674" s="972"/>
      <c r="D674" s="973"/>
      <c r="E674" s="974"/>
      <c r="F674" s="975"/>
      <c r="G674" s="975"/>
      <c r="H674" s="965"/>
      <c r="I674" s="965"/>
    </row>
    <row r="675" spans="1:9">
      <c r="A675" s="970"/>
      <c r="B675" s="976"/>
      <c r="C675" s="977"/>
      <c r="D675" s="978"/>
      <c r="E675" s="979"/>
      <c r="F675" s="980"/>
      <c r="G675" s="980"/>
      <c r="H675" s="982"/>
      <c r="I675" s="982"/>
    </row>
    <row r="676" spans="1:9">
      <c r="A676" s="970"/>
      <c r="B676" s="976"/>
      <c r="C676" s="977"/>
      <c r="D676" s="978"/>
      <c r="E676" s="979"/>
      <c r="F676" s="980"/>
      <c r="G676" s="980"/>
      <c r="H676" s="982"/>
      <c r="I676" s="982"/>
    </row>
    <row r="677" spans="1:9">
      <c r="A677" s="970"/>
      <c r="B677" s="976"/>
      <c r="C677" s="977"/>
      <c r="D677" s="978"/>
      <c r="E677" s="979"/>
      <c r="F677" s="980"/>
      <c r="G677" s="980"/>
      <c r="H677" s="982"/>
      <c r="I677" s="982"/>
    </row>
    <row r="678" spans="1:9">
      <c r="A678" s="970"/>
      <c r="B678" s="976"/>
      <c r="C678" s="977"/>
      <c r="D678" s="978"/>
      <c r="E678" s="979"/>
      <c r="F678" s="980"/>
      <c r="G678" s="980"/>
      <c r="H678" s="982"/>
      <c r="I678" s="982"/>
    </row>
    <row r="679" spans="1:9">
      <c r="A679" s="970"/>
      <c r="B679" s="976"/>
      <c r="C679" s="977"/>
      <c r="D679" s="978"/>
      <c r="E679" s="979"/>
      <c r="F679" s="980"/>
      <c r="G679" s="980"/>
      <c r="H679" s="982"/>
      <c r="I679" s="982"/>
    </row>
    <row r="680" spans="1:9">
      <c r="A680" s="970"/>
      <c r="B680" s="976"/>
      <c r="C680" s="977"/>
      <c r="D680" s="978"/>
      <c r="E680" s="979"/>
      <c r="F680" s="980"/>
      <c r="G680" s="980"/>
      <c r="H680" s="982"/>
      <c r="I680" s="982"/>
    </row>
    <row r="681" spans="1:9">
      <c r="A681" s="970"/>
      <c r="B681" s="976"/>
      <c r="C681" s="977"/>
      <c r="D681" s="978"/>
      <c r="E681" s="979"/>
      <c r="F681" s="980"/>
      <c r="G681" s="980"/>
      <c r="H681" s="982"/>
      <c r="I681" s="982"/>
    </row>
    <row r="682" spans="1:9">
      <c r="A682" s="970"/>
      <c r="B682" s="976"/>
      <c r="C682" s="977"/>
      <c r="D682" s="978"/>
      <c r="E682" s="979"/>
      <c r="F682" s="980"/>
      <c r="G682" s="980"/>
      <c r="H682" s="982"/>
      <c r="I682" s="982"/>
    </row>
    <row r="683" spans="1:9">
      <c r="A683" s="970"/>
      <c r="B683" s="976"/>
      <c r="C683" s="977"/>
      <c r="D683" s="978"/>
      <c r="E683" s="979"/>
      <c r="F683" s="980"/>
      <c r="G683" s="980"/>
      <c r="H683" s="982"/>
      <c r="I683" s="982"/>
    </row>
    <row r="684" spans="1:9">
      <c r="A684" s="970"/>
      <c r="B684" s="976"/>
      <c r="C684" s="977"/>
      <c r="D684" s="978"/>
      <c r="E684" s="979"/>
      <c r="F684" s="980"/>
      <c r="G684" s="980"/>
      <c r="H684" s="982"/>
      <c r="I684" s="982"/>
    </row>
    <row r="685" spans="1:9">
      <c r="A685" s="970"/>
      <c r="B685" s="971"/>
      <c r="C685" s="972"/>
      <c r="D685" s="973"/>
      <c r="E685" s="974"/>
      <c r="F685" s="975"/>
      <c r="G685" s="975"/>
      <c r="H685" s="965"/>
      <c r="I685" s="965"/>
    </row>
    <row r="686" spans="1:9">
      <c r="A686" s="970"/>
      <c r="B686" s="976"/>
      <c r="C686" s="977"/>
      <c r="D686" s="978"/>
      <c r="E686" s="979"/>
      <c r="F686" s="980"/>
      <c r="G686" s="980"/>
      <c r="H686" s="993"/>
      <c r="I686" s="964"/>
    </row>
    <row r="687" spans="1:9">
      <c r="A687" s="970"/>
      <c r="B687" s="971"/>
      <c r="C687" s="972"/>
      <c r="D687" s="978"/>
      <c r="E687" s="979"/>
      <c r="F687" s="980"/>
      <c r="G687" s="980"/>
      <c r="H687" s="993"/>
      <c r="I687" s="993"/>
    </row>
    <row r="688" spans="1:9">
      <c r="A688" s="970"/>
      <c r="B688" s="971"/>
      <c r="C688" s="972"/>
      <c r="D688" s="978"/>
      <c r="E688" s="979"/>
      <c r="F688" s="980"/>
      <c r="G688" s="980"/>
      <c r="H688" s="993"/>
      <c r="I688" s="993"/>
    </row>
    <row r="689" spans="1:9">
      <c r="A689" s="970"/>
      <c r="B689" s="976"/>
      <c r="C689" s="977"/>
      <c r="D689" s="978"/>
      <c r="E689" s="979"/>
      <c r="F689" s="980"/>
      <c r="G689" s="980"/>
      <c r="H689" s="993"/>
      <c r="I689" s="993"/>
    </row>
    <row r="690" spans="1:9">
      <c r="A690" s="970"/>
      <c r="B690" s="976"/>
      <c r="C690" s="977"/>
      <c r="D690" s="978"/>
      <c r="E690" s="979"/>
      <c r="F690" s="980"/>
      <c r="G690" s="980"/>
      <c r="H690" s="993"/>
      <c r="I690" s="993"/>
    </row>
    <row r="691" spans="1:9">
      <c r="A691" s="970"/>
      <c r="B691" s="976"/>
      <c r="C691" s="977"/>
      <c r="D691" s="978"/>
      <c r="E691" s="979"/>
      <c r="F691" s="980"/>
      <c r="G691" s="980"/>
      <c r="H691" s="993"/>
      <c r="I691" s="993"/>
    </row>
    <row r="692" spans="1:9">
      <c r="A692" s="970"/>
      <c r="B692" s="976"/>
      <c r="C692" s="977"/>
      <c r="D692" s="978"/>
      <c r="E692" s="979"/>
      <c r="F692" s="980"/>
      <c r="G692" s="980"/>
      <c r="H692" s="993"/>
      <c r="I692" s="993"/>
    </row>
    <row r="693" spans="1:9">
      <c r="A693" s="970"/>
      <c r="B693" s="976"/>
      <c r="C693" s="977"/>
      <c r="D693" s="978"/>
      <c r="E693" s="979"/>
      <c r="F693" s="980"/>
      <c r="G693" s="980"/>
      <c r="H693" s="993"/>
      <c r="I693" s="993"/>
    </row>
    <row r="694" spans="1:9">
      <c r="A694" s="970"/>
      <c r="B694" s="976"/>
      <c r="C694" s="977"/>
      <c r="D694" s="978"/>
      <c r="E694" s="979"/>
      <c r="F694" s="980"/>
      <c r="G694" s="980"/>
      <c r="H694" s="993"/>
      <c r="I694" s="993"/>
    </row>
    <row r="695" spans="1:9">
      <c r="A695" s="970"/>
      <c r="B695" s="976"/>
      <c r="C695" s="977"/>
      <c r="D695" s="978"/>
      <c r="E695" s="979"/>
      <c r="F695" s="980"/>
      <c r="G695" s="980"/>
      <c r="H695" s="993"/>
      <c r="I695" s="993"/>
    </row>
    <row r="696" spans="1:9">
      <c r="A696" s="970"/>
      <c r="B696" s="976"/>
      <c r="C696" s="977"/>
      <c r="D696" s="978"/>
      <c r="E696" s="979"/>
      <c r="F696" s="980"/>
      <c r="G696" s="980"/>
      <c r="H696" s="993"/>
      <c r="I696" s="993"/>
    </row>
    <row r="697" spans="1:9">
      <c r="A697" s="970"/>
      <c r="B697" s="976"/>
      <c r="C697" s="977"/>
      <c r="D697" s="978"/>
      <c r="E697" s="979"/>
      <c r="F697" s="980"/>
      <c r="G697" s="980"/>
      <c r="H697" s="993"/>
      <c r="I697" s="993"/>
    </row>
    <row r="698" spans="1:9">
      <c r="A698" s="970"/>
      <c r="B698" s="976"/>
      <c r="C698" s="977"/>
      <c r="D698" s="978"/>
      <c r="E698" s="979"/>
      <c r="F698" s="980"/>
      <c r="G698" s="980"/>
      <c r="H698" s="993"/>
      <c r="I698" s="993"/>
    </row>
    <row r="699" spans="1:9">
      <c r="A699" s="970"/>
      <c r="B699" s="971"/>
      <c r="C699" s="972"/>
      <c r="D699" s="973"/>
      <c r="E699" s="974"/>
      <c r="F699" s="975"/>
      <c r="G699" s="975"/>
      <c r="H699" s="964"/>
      <c r="I699" s="964"/>
    </row>
    <row r="700" spans="1:9">
      <c r="A700" s="970"/>
      <c r="B700" s="976"/>
      <c r="C700" s="977"/>
      <c r="D700" s="978"/>
      <c r="E700" s="979"/>
      <c r="F700" s="980"/>
      <c r="G700" s="980"/>
      <c r="H700" s="982"/>
      <c r="I700" s="982"/>
    </row>
    <row r="701" spans="1:9">
      <c r="A701" s="970"/>
      <c r="B701" s="971"/>
      <c r="C701" s="972"/>
      <c r="D701" s="973"/>
      <c r="E701" s="974"/>
      <c r="F701" s="975"/>
      <c r="G701" s="975"/>
      <c r="H701" s="964"/>
      <c r="I701" s="964"/>
    </row>
    <row r="702" spans="1:9">
      <c r="A702" s="970"/>
      <c r="B702" s="971"/>
      <c r="C702" s="972"/>
      <c r="D702" s="973"/>
      <c r="E702" s="974"/>
      <c r="F702" s="975"/>
      <c r="G702" s="975"/>
      <c r="H702" s="964"/>
      <c r="I702" s="964"/>
    </row>
    <row r="703" spans="1:9">
      <c r="A703" s="970"/>
      <c r="B703" s="971"/>
      <c r="C703" s="972"/>
      <c r="D703" s="973"/>
      <c r="E703" s="974"/>
      <c r="F703" s="975"/>
      <c r="G703" s="975"/>
      <c r="H703" s="964"/>
      <c r="I703" s="964"/>
    </row>
    <row r="704" spans="1:9">
      <c r="A704" s="970"/>
      <c r="B704" s="971"/>
      <c r="C704" s="972"/>
      <c r="D704" s="978"/>
      <c r="E704" s="979"/>
      <c r="F704" s="980"/>
      <c r="G704" s="980"/>
      <c r="H704" s="981"/>
      <c r="I704" s="969"/>
    </row>
    <row r="705" spans="1:9">
      <c r="A705" s="970"/>
      <c r="B705" s="971"/>
      <c r="C705" s="972"/>
      <c r="D705" s="978"/>
      <c r="E705" s="979"/>
      <c r="F705" s="980"/>
      <c r="G705" s="980"/>
      <c r="H705" s="981"/>
      <c r="I705" s="969"/>
    </row>
    <row r="706" spans="1:9">
      <c r="A706" s="970"/>
      <c r="B706" s="971"/>
      <c r="C706" s="972"/>
      <c r="D706" s="978"/>
      <c r="E706" s="979"/>
      <c r="F706" s="980"/>
      <c r="G706" s="980"/>
      <c r="H706" s="981"/>
      <c r="I706" s="969"/>
    </row>
    <row r="707" spans="1:9">
      <c r="A707" s="970"/>
      <c r="B707" s="976"/>
      <c r="C707" s="977"/>
      <c r="D707" s="978"/>
      <c r="E707" s="979"/>
      <c r="F707" s="980"/>
      <c r="G707" s="980"/>
      <c r="H707" s="981"/>
      <c r="I707" s="981"/>
    </row>
    <row r="708" spans="1:9">
      <c r="A708" s="970"/>
      <c r="B708" s="976"/>
      <c r="C708" s="977"/>
      <c r="D708" s="978"/>
      <c r="E708" s="979"/>
      <c r="F708" s="980"/>
      <c r="G708" s="980"/>
      <c r="H708" s="981"/>
      <c r="I708" s="981"/>
    </row>
    <row r="709" spans="1:9">
      <c r="A709" s="970"/>
      <c r="B709" s="976"/>
      <c r="C709" s="977"/>
      <c r="D709" s="978"/>
      <c r="E709" s="979"/>
      <c r="F709" s="980"/>
      <c r="G709" s="980"/>
      <c r="H709" s="981"/>
      <c r="I709" s="981"/>
    </row>
    <row r="710" spans="1:9">
      <c r="A710" s="970"/>
      <c r="B710" s="976"/>
      <c r="C710" s="977"/>
      <c r="D710" s="978"/>
      <c r="E710" s="979"/>
      <c r="F710" s="980"/>
      <c r="G710" s="980"/>
      <c r="H710" s="981"/>
      <c r="I710" s="981"/>
    </row>
    <row r="711" spans="1:9">
      <c r="A711" s="970"/>
      <c r="B711" s="976"/>
      <c r="C711" s="977"/>
      <c r="D711" s="978"/>
      <c r="E711" s="979"/>
      <c r="F711" s="980"/>
      <c r="G711" s="980"/>
      <c r="H711" s="981"/>
      <c r="I711" s="981"/>
    </row>
    <row r="712" spans="1:9">
      <c r="A712" s="970"/>
      <c r="B712" s="976"/>
      <c r="C712" s="977"/>
      <c r="D712" s="978"/>
      <c r="E712" s="979"/>
      <c r="F712" s="980"/>
      <c r="G712" s="980"/>
      <c r="H712" s="981"/>
      <c r="I712" s="981"/>
    </row>
    <row r="713" spans="1:9">
      <c r="A713" s="970"/>
      <c r="B713" s="976"/>
      <c r="C713" s="977"/>
      <c r="D713" s="978"/>
      <c r="E713" s="979"/>
      <c r="F713" s="980"/>
      <c r="G713" s="980"/>
      <c r="H713" s="981"/>
      <c r="I713" s="981"/>
    </row>
    <row r="714" spans="1:9">
      <c r="A714" s="970"/>
      <c r="B714" s="971"/>
      <c r="C714" s="977"/>
      <c r="D714" s="978"/>
      <c r="E714" s="979"/>
      <c r="F714" s="980"/>
      <c r="G714" s="980"/>
      <c r="H714" s="981"/>
      <c r="I714" s="969"/>
    </row>
    <row r="715" spans="1:9">
      <c r="A715" s="970"/>
      <c r="B715" s="971"/>
      <c r="C715" s="972"/>
      <c r="D715" s="978"/>
      <c r="E715" s="979"/>
      <c r="F715" s="980"/>
      <c r="G715" s="980"/>
      <c r="H715" s="981"/>
      <c r="I715" s="969"/>
    </row>
    <row r="716" spans="1:9">
      <c r="A716" s="970"/>
      <c r="B716" s="976"/>
      <c r="C716" s="977"/>
      <c r="D716" s="978"/>
      <c r="E716" s="979"/>
      <c r="F716" s="980"/>
      <c r="G716" s="980"/>
      <c r="H716" s="981"/>
      <c r="I716" s="981"/>
    </row>
    <row r="717" spans="1:9">
      <c r="A717" s="970"/>
      <c r="B717" s="976"/>
      <c r="C717" s="977"/>
      <c r="D717" s="978"/>
      <c r="E717" s="979"/>
      <c r="F717" s="980"/>
      <c r="G717" s="980"/>
      <c r="H717" s="981"/>
      <c r="I717" s="981"/>
    </row>
    <row r="718" spans="1:9">
      <c r="A718" s="970"/>
      <c r="B718" s="976"/>
      <c r="C718" s="977"/>
      <c r="D718" s="978"/>
      <c r="E718" s="979"/>
      <c r="F718" s="980"/>
      <c r="G718" s="980"/>
      <c r="H718" s="981"/>
      <c r="I718" s="981"/>
    </row>
    <row r="719" spans="1:9">
      <c r="A719" s="970"/>
      <c r="B719" s="976"/>
      <c r="C719" s="977"/>
      <c r="D719" s="978"/>
      <c r="E719" s="979"/>
      <c r="F719" s="980"/>
      <c r="G719" s="980"/>
      <c r="H719" s="981"/>
      <c r="I719" s="981"/>
    </row>
    <row r="720" spans="1:9">
      <c r="A720" s="970"/>
      <c r="B720" s="976"/>
      <c r="C720" s="977"/>
      <c r="D720" s="978"/>
      <c r="E720" s="979"/>
      <c r="F720" s="980"/>
      <c r="G720" s="980"/>
      <c r="H720" s="981"/>
      <c r="I720" s="981"/>
    </row>
    <row r="721" spans="1:9">
      <c r="A721" s="970"/>
      <c r="B721" s="976"/>
      <c r="C721" s="977"/>
      <c r="D721" s="978"/>
      <c r="E721" s="979"/>
      <c r="F721" s="980"/>
      <c r="G721" s="980"/>
      <c r="H721" s="981"/>
      <c r="I721" s="981"/>
    </row>
    <row r="722" spans="1:9">
      <c r="A722" s="970"/>
      <c r="B722" s="971"/>
      <c r="C722" s="977"/>
      <c r="D722" s="978"/>
      <c r="E722" s="979"/>
      <c r="F722" s="980"/>
      <c r="G722" s="980"/>
      <c r="H722" s="981"/>
      <c r="I722" s="969"/>
    </row>
    <row r="723" spans="1:9">
      <c r="A723" s="970"/>
      <c r="B723" s="971"/>
      <c r="C723" s="972"/>
      <c r="D723" s="978"/>
      <c r="E723" s="979"/>
      <c r="F723" s="980"/>
      <c r="G723" s="980"/>
      <c r="H723" s="981"/>
      <c r="I723" s="969"/>
    </row>
    <row r="724" spans="1:9">
      <c r="A724" s="970"/>
      <c r="B724" s="976"/>
      <c r="C724" s="977"/>
      <c r="D724" s="978"/>
      <c r="E724" s="979"/>
      <c r="F724" s="980"/>
      <c r="G724" s="980"/>
      <c r="H724" s="981"/>
      <c r="I724" s="981"/>
    </row>
    <row r="725" spans="1:9">
      <c r="A725" s="970"/>
      <c r="B725" s="976"/>
      <c r="C725" s="977"/>
      <c r="D725" s="978"/>
      <c r="E725" s="979"/>
      <c r="F725" s="980"/>
      <c r="G725" s="980"/>
      <c r="H725" s="981"/>
      <c r="I725" s="981"/>
    </row>
    <row r="726" spans="1:9">
      <c r="A726" s="970"/>
      <c r="B726" s="976"/>
      <c r="C726" s="977"/>
      <c r="D726" s="978"/>
      <c r="E726" s="979"/>
      <c r="F726" s="980"/>
      <c r="G726" s="980"/>
      <c r="H726" s="981"/>
      <c r="I726" s="981"/>
    </row>
    <row r="727" spans="1:9">
      <c r="A727" s="970"/>
      <c r="B727" s="976"/>
      <c r="C727" s="977"/>
      <c r="D727" s="978"/>
      <c r="E727" s="979"/>
      <c r="F727" s="980"/>
      <c r="G727" s="980"/>
      <c r="H727" s="981"/>
      <c r="I727" s="981"/>
    </row>
    <row r="728" spans="1:9">
      <c r="A728" s="970"/>
      <c r="B728" s="976"/>
      <c r="C728" s="977"/>
      <c r="D728" s="978"/>
      <c r="E728" s="979"/>
      <c r="F728" s="980"/>
      <c r="G728" s="980"/>
      <c r="H728" s="981"/>
      <c r="I728" s="981"/>
    </row>
    <row r="729" spans="1:9">
      <c r="A729" s="970"/>
      <c r="B729" s="976"/>
      <c r="C729" s="977"/>
      <c r="D729" s="978"/>
      <c r="E729" s="979"/>
      <c r="F729" s="980"/>
      <c r="G729" s="980"/>
      <c r="H729" s="981"/>
      <c r="I729" s="981"/>
    </row>
    <row r="730" spans="1:9">
      <c r="A730" s="970"/>
      <c r="B730" s="976"/>
      <c r="C730" s="977"/>
      <c r="D730" s="978"/>
      <c r="E730" s="979"/>
      <c r="F730" s="980"/>
      <c r="G730" s="980"/>
      <c r="H730" s="981"/>
      <c r="I730" s="981"/>
    </row>
    <row r="731" spans="1:9">
      <c r="A731" s="970"/>
      <c r="B731" s="971"/>
      <c r="C731" s="977"/>
      <c r="D731" s="978"/>
      <c r="E731" s="979"/>
      <c r="F731" s="980"/>
      <c r="G731" s="980"/>
      <c r="H731" s="981"/>
      <c r="I731" s="969"/>
    </row>
    <row r="732" spans="1:9">
      <c r="A732" s="970"/>
      <c r="B732" s="971"/>
      <c r="C732" s="972"/>
      <c r="D732" s="978"/>
      <c r="E732" s="979"/>
      <c r="F732" s="980"/>
      <c r="G732" s="980"/>
      <c r="H732" s="981"/>
      <c r="I732" s="969"/>
    </row>
    <row r="733" spans="1:9">
      <c r="A733" s="970"/>
      <c r="B733" s="971"/>
      <c r="C733" s="972"/>
      <c r="D733" s="978"/>
      <c r="E733" s="979"/>
      <c r="F733" s="980"/>
      <c r="G733" s="980"/>
      <c r="H733" s="981"/>
      <c r="I733" s="969"/>
    </row>
    <row r="734" spans="1:9">
      <c r="A734" s="970"/>
      <c r="B734" s="971"/>
      <c r="C734" s="972"/>
      <c r="D734" s="978"/>
      <c r="E734" s="979"/>
      <c r="F734" s="980"/>
      <c r="G734" s="980"/>
      <c r="H734" s="981"/>
      <c r="I734" s="969"/>
    </row>
    <row r="735" spans="1:9">
      <c r="A735" s="970"/>
      <c r="B735" s="971"/>
      <c r="C735" s="972"/>
      <c r="D735" s="978"/>
      <c r="E735" s="979"/>
      <c r="F735" s="980"/>
      <c r="G735" s="980"/>
      <c r="H735" s="981"/>
      <c r="I735" s="969"/>
    </row>
    <row r="736" spans="1:9">
      <c r="A736" s="970"/>
      <c r="B736" s="971"/>
      <c r="C736" s="972"/>
      <c r="D736" s="978"/>
      <c r="E736" s="979"/>
      <c r="F736" s="980"/>
      <c r="G736" s="980"/>
      <c r="H736" s="981"/>
      <c r="I736" s="969"/>
    </row>
    <row r="737" spans="1:9">
      <c r="A737" s="970"/>
      <c r="B737" s="976"/>
      <c r="C737" s="977"/>
      <c r="D737" s="978"/>
      <c r="E737" s="979"/>
      <c r="F737" s="980"/>
      <c r="G737" s="980"/>
      <c r="H737" s="981"/>
      <c r="I737" s="969"/>
    </row>
    <row r="738" spans="1:9">
      <c r="A738" s="970"/>
      <c r="B738" s="976"/>
      <c r="C738" s="977"/>
      <c r="D738" s="978"/>
      <c r="E738" s="979"/>
      <c r="F738" s="980"/>
      <c r="G738" s="980"/>
      <c r="H738" s="981"/>
      <c r="I738" s="981"/>
    </row>
    <row r="739" spans="1:9">
      <c r="A739" s="970"/>
      <c r="B739" s="976"/>
      <c r="C739" s="977"/>
      <c r="D739" s="978"/>
      <c r="E739" s="979"/>
      <c r="F739" s="980"/>
      <c r="G739" s="980"/>
      <c r="H739" s="981"/>
      <c r="I739" s="981"/>
    </row>
    <row r="740" spans="1:9">
      <c r="A740" s="970"/>
      <c r="B740" s="976"/>
      <c r="C740" s="977"/>
      <c r="D740" s="978"/>
      <c r="E740" s="979"/>
      <c r="F740" s="980"/>
      <c r="G740" s="980"/>
      <c r="H740" s="981"/>
      <c r="I740" s="981"/>
    </row>
    <row r="741" spans="1:9">
      <c r="A741" s="970"/>
      <c r="B741" s="976"/>
      <c r="C741" s="977"/>
      <c r="D741" s="978"/>
      <c r="E741" s="979"/>
      <c r="F741" s="980"/>
      <c r="G741" s="980"/>
      <c r="H741" s="981"/>
      <c r="I741" s="981"/>
    </row>
    <row r="742" spans="1:9">
      <c r="A742" s="970"/>
      <c r="B742" s="976"/>
      <c r="C742" s="977"/>
      <c r="D742" s="978"/>
      <c r="E742" s="979"/>
      <c r="F742" s="980"/>
      <c r="G742" s="980"/>
      <c r="H742" s="981"/>
      <c r="I742" s="981"/>
    </row>
    <row r="743" spans="1:9">
      <c r="A743" s="970"/>
      <c r="B743" s="976"/>
      <c r="C743" s="977"/>
      <c r="D743" s="978"/>
      <c r="E743" s="979"/>
      <c r="F743" s="980"/>
      <c r="G743" s="980"/>
      <c r="H743" s="993"/>
      <c r="I743" s="993"/>
    </row>
    <row r="744" spans="1:9">
      <c r="A744" s="970"/>
      <c r="B744" s="976"/>
      <c r="C744" s="977"/>
      <c r="D744" s="978"/>
      <c r="E744" s="979"/>
      <c r="F744" s="980"/>
      <c r="G744" s="980"/>
      <c r="H744" s="993"/>
      <c r="I744" s="993"/>
    </row>
    <row r="745" spans="1:9">
      <c r="A745" s="970"/>
      <c r="B745" s="976"/>
      <c r="C745" s="977"/>
      <c r="D745" s="978"/>
      <c r="E745" s="979"/>
      <c r="F745" s="980"/>
      <c r="G745" s="980"/>
      <c r="H745" s="993"/>
      <c r="I745" s="993"/>
    </row>
    <row r="746" spans="1:9">
      <c r="A746" s="970"/>
      <c r="B746" s="971"/>
      <c r="C746" s="977"/>
      <c r="D746" s="978"/>
      <c r="E746" s="979"/>
      <c r="F746" s="980"/>
      <c r="G746" s="980"/>
      <c r="H746" s="981"/>
      <c r="I746" s="969"/>
    </row>
    <row r="747" spans="1:9">
      <c r="A747" s="970"/>
      <c r="B747" s="971"/>
      <c r="C747" s="977"/>
      <c r="D747" s="978"/>
      <c r="E747" s="979"/>
      <c r="F747" s="980"/>
      <c r="G747" s="980"/>
      <c r="H747" s="981"/>
      <c r="I747" s="969"/>
    </row>
    <row r="748" spans="1:9">
      <c r="A748" s="970"/>
      <c r="B748" s="971"/>
      <c r="C748" s="972"/>
      <c r="D748" s="978"/>
      <c r="E748" s="979"/>
      <c r="F748" s="980"/>
      <c r="G748" s="980"/>
      <c r="H748" s="981"/>
      <c r="I748" s="969"/>
    </row>
    <row r="749" spans="1:9">
      <c r="A749" s="970"/>
      <c r="B749" s="971"/>
      <c r="C749" s="972"/>
      <c r="D749" s="973"/>
      <c r="E749" s="974"/>
      <c r="F749" s="975"/>
      <c r="G749" s="975"/>
      <c r="H749" s="964"/>
      <c r="I749" s="964"/>
    </row>
    <row r="750" spans="1:9">
      <c r="A750" s="970"/>
      <c r="B750" s="976"/>
      <c r="C750" s="977"/>
      <c r="D750" s="978"/>
      <c r="E750" s="979"/>
      <c r="F750" s="980"/>
      <c r="G750" s="980"/>
      <c r="H750" s="993"/>
      <c r="I750" s="993"/>
    </row>
    <row r="751" spans="1:9">
      <c r="A751" s="970"/>
      <c r="B751" s="976"/>
      <c r="C751" s="977"/>
      <c r="D751" s="978"/>
      <c r="E751" s="979"/>
      <c r="F751" s="980"/>
      <c r="G751" s="980"/>
      <c r="H751" s="1007"/>
      <c r="I751" s="1007"/>
    </row>
    <row r="752" spans="1:9">
      <c r="A752" s="970"/>
      <c r="B752" s="1008"/>
      <c r="C752" s="1009"/>
      <c r="D752" s="1010"/>
      <c r="E752" s="1011"/>
      <c r="F752" s="1012"/>
      <c r="G752" s="1012"/>
      <c r="H752" s="960"/>
      <c r="I752" s="960"/>
    </row>
    <row r="753" spans="1:8">
      <c r="A753" s="970"/>
      <c r="B753" s="1008"/>
      <c r="C753" s="1009"/>
      <c r="D753" s="1010"/>
      <c r="E753" s="1011"/>
      <c r="F753" s="1012"/>
      <c r="G753" s="1012"/>
      <c r="H753" s="960"/>
    </row>
    <row r="754" spans="1:8">
      <c r="A754" s="970"/>
      <c r="B754" s="976"/>
      <c r="C754" s="977"/>
      <c r="D754" s="983"/>
      <c r="E754" s="979"/>
      <c r="F754" s="980"/>
      <c r="G754" s="980"/>
      <c r="H754" s="993"/>
    </row>
    <row r="755" spans="1:8">
      <c r="A755" s="970"/>
      <c r="B755" s="976"/>
      <c r="C755" s="972"/>
      <c r="D755" s="978"/>
      <c r="E755" s="979"/>
      <c r="F755" s="980"/>
      <c r="G755" s="980"/>
      <c r="H755" s="993"/>
    </row>
    <row r="756" spans="1:8">
      <c r="A756" s="970"/>
      <c r="B756" s="971"/>
      <c r="C756" s="972"/>
      <c r="D756" s="973"/>
      <c r="E756" s="974"/>
      <c r="F756" s="975"/>
      <c r="G756" s="975"/>
      <c r="H756" s="964"/>
    </row>
    <row r="757" spans="1:8">
      <c r="A757" s="970"/>
      <c r="B757" s="971"/>
      <c r="C757" s="972"/>
      <c r="D757" s="973"/>
      <c r="E757" s="974"/>
      <c r="F757" s="975"/>
      <c r="G757" s="975"/>
      <c r="H757" s="964"/>
    </row>
    <row r="758" spans="1:8">
      <c r="A758" s="970"/>
      <c r="B758" s="976"/>
      <c r="C758" s="977"/>
      <c r="D758" s="978"/>
      <c r="E758" s="979"/>
      <c r="F758" s="980"/>
      <c r="G758" s="980"/>
      <c r="H758" s="993"/>
    </row>
    <row r="759" spans="1:8">
      <c r="A759" s="970"/>
      <c r="B759" s="976"/>
      <c r="C759" s="977"/>
      <c r="D759" s="978"/>
      <c r="E759" s="979"/>
      <c r="F759" s="980"/>
      <c r="G759" s="980"/>
      <c r="H759" s="993"/>
    </row>
    <row r="760" spans="1:8">
      <c r="A760" s="970"/>
      <c r="B760" s="976"/>
      <c r="C760" s="977"/>
      <c r="D760" s="978"/>
      <c r="E760" s="979"/>
      <c r="F760" s="980"/>
      <c r="G760" s="980"/>
      <c r="H760" s="993"/>
    </row>
    <row r="761" spans="1:8">
      <c r="A761" s="970"/>
      <c r="B761" s="976"/>
      <c r="C761" s="977"/>
      <c r="D761" s="978"/>
      <c r="E761" s="979"/>
      <c r="F761" s="980"/>
      <c r="G761" s="980"/>
      <c r="H761" s="993"/>
    </row>
    <row r="762" spans="1:8">
      <c r="A762" s="970"/>
      <c r="B762" s="976"/>
      <c r="C762" s="977"/>
      <c r="D762" s="978"/>
      <c r="E762" s="979"/>
      <c r="F762" s="980"/>
      <c r="G762" s="980"/>
      <c r="H762" s="993"/>
    </row>
    <row r="763" spans="1:8">
      <c r="A763" s="970"/>
      <c r="B763" s="976"/>
      <c r="C763" s="977"/>
      <c r="D763" s="978"/>
      <c r="E763" s="979"/>
      <c r="F763" s="980"/>
      <c r="G763" s="980"/>
      <c r="H763" s="993"/>
    </row>
    <row r="764" spans="1:8">
      <c r="A764" s="970"/>
      <c r="B764" s="976"/>
      <c r="C764" s="977"/>
      <c r="D764" s="978"/>
      <c r="E764" s="979"/>
      <c r="F764" s="980"/>
      <c r="G764" s="980"/>
      <c r="H764" s="993"/>
    </row>
    <row r="765" spans="1:8">
      <c r="A765" s="970"/>
      <c r="B765" s="976"/>
      <c r="C765" s="977"/>
      <c r="D765" s="978"/>
      <c r="E765" s="979"/>
      <c r="F765" s="980"/>
      <c r="G765" s="980"/>
      <c r="H765" s="993"/>
    </row>
    <row r="766" spans="1:8">
      <c r="A766" s="970"/>
      <c r="B766" s="976"/>
      <c r="C766" s="977"/>
      <c r="D766" s="978"/>
      <c r="E766" s="979"/>
      <c r="F766" s="980"/>
      <c r="G766" s="980"/>
      <c r="H766" s="993"/>
    </row>
    <row r="767" spans="1:8">
      <c r="A767" s="970"/>
      <c r="B767" s="976"/>
      <c r="C767" s="977"/>
      <c r="D767" s="978"/>
      <c r="E767" s="979"/>
      <c r="F767" s="980"/>
      <c r="G767" s="980"/>
      <c r="H767" s="993"/>
    </row>
    <row r="768" spans="1:8">
      <c r="A768" s="970"/>
      <c r="B768" s="976"/>
      <c r="C768" s="977"/>
      <c r="D768" s="978"/>
      <c r="E768" s="979"/>
      <c r="F768" s="980"/>
      <c r="G768" s="980"/>
      <c r="H768" s="993"/>
    </row>
    <row r="769" spans="1:8">
      <c r="A769" s="970"/>
      <c r="B769" s="976"/>
      <c r="C769" s="977"/>
      <c r="D769" s="978"/>
      <c r="E769" s="979"/>
      <c r="F769" s="980"/>
      <c r="G769" s="980"/>
      <c r="H769" s="993"/>
    </row>
    <row r="770" spans="1:8">
      <c r="A770" s="970"/>
      <c r="B770" s="976"/>
      <c r="C770" s="977"/>
      <c r="D770" s="978"/>
      <c r="E770" s="979"/>
      <c r="F770" s="980"/>
      <c r="G770" s="980"/>
      <c r="H770" s="993"/>
    </row>
    <row r="771" spans="1:8">
      <c r="A771" s="970"/>
      <c r="B771" s="971"/>
      <c r="C771" s="972"/>
      <c r="D771" s="973"/>
      <c r="E771" s="974"/>
      <c r="F771" s="975"/>
      <c r="G771" s="975"/>
      <c r="H771" s="964"/>
    </row>
    <row r="772" spans="1:8">
      <c r="A772" s="970"/>
      <c r="B772" s="971"/>
      <c r="C772" s="972"/>
      <c r="D772" s="973"/>
      <c r="E772" s="974"/>
      <c r="F772" s="975"/>
      <c r="G772" s="975"/>
      <c r="H772" s="964"/>
    </row>
    <row r="773" spans="1:8">
      <c r="A773" s="970"/>
      <c r="B773" s="971"/>
      <c r="C773" s="972"/>
      <c r="D773" s="973"/>
      <c r="E773" s="974"/>
      <c r="F773" s="975"/>
      <c r="G773" s="975"/>
      <c r="H773" s="964"/>
    </row>
    <row r="774" spans="1:8">
      <c r="A774" s="970"/>
      <c r="B774" s="971"/>
      <c r="C774" s="972"/>
      <c r="D774" s="973"/>
      <c r="E774" s="974"/>
      <c r="F774" s="975"/>
      <c r="G774" s="975"/>
      <c r="H774" s="964"/>
    </row>
    <row r="775" spans="1:8">
      <c r="A775" s="970"/>
      <c r="B775" s="971"/>
      <c r="C775" s="972"/>
      <c r="D775" s="973"/>
      <c r="E775" s="974"/>
      <c r="F775" s="975"/>
      <c r="G775" s="975"/>
      <c r="H775" s="964"/>
    </row>
    <row r="776" spans="1:8">
      <c r="A776" s="970"/>
      <c r="B776" s="976"/>
      <c r="C776" s="977"/>
      <c r="D776" s="978"/>
      <c r="E776" s="979"/>
      <c r="F776" s="980"/>
      <c r="G776" s="980"/>
      <c r="H776" s="1007"/>
    </row>
    <row r="777" spans="1:8">
      <c r="A777" s="970"/>
      <c r="B777" s="1008"/>
      <c r="C777" s="1009"/>
      <c r="D777" s="1010"/>
      <c r="E777" s="1011"/>
      <c r="F777" s="1012"/>
      <c r="G777" s="1012"/>
      <c r="H777" s="960"/>
    </row>
    <row r="778" spans="1:8">
      <c r="A778" s="970"/>
      <c r="B778" s="1008"/>
      <c r="C778" s="1009"/>
      <c r="D778" s="1010"/>
      <c r="E778" s="1011"/>
      <c r="F778" s="1012"/>
      <c r="G778" s="1012"/>
      <c r="H778" s="960"/>
    </row>
    <row r="779" spans="1:8">
      <c r="A779" s="970"/>
      <c r="B779" s="1008"/>
      <c r="C779" s="1009"/>
      <c r="D779" s="1010"/>
      <c r="E779" s="1011"/>
      <c r="F779" s="1012"/>
      <c r="G779" s="1012"/>
      <c r="H779" s="960"/>
    </row>
  </sheetData>
  <mergeCells count="6">
    <mergeCell ref="A4:A5"/>
    <mergeCell ref="B4:C5"/>
    <mergeCell ref="B6:C6"/>
    <mergeCell ref="B1:C1"/>
    <mergeCell ref="B2:C2"/>
    <mergeCell ref="B3:C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C14"/>
  <sheetViews>
    <sheetView zoomScale="130" zoomScaleNormal="130" workbookViewId="0">
      <selection activeCell="G12" sqref="G12"/>
    </sheetView>
  </sheetViews>
  <sheetFormatPr defaultRowHeight="15"/>
  <cols>
    <col min="2" max="2" width="61.28515625" customWidth="1"/>
  </cols>
  <sheetData>
    <row r="1" spans="1:3">
      <c r="A1" s="384" t="s">
        <v>161</v>
      </c>
      <c r="B1" s="385" t="s">
        <v>689</v>
      </c>
      <c r="C1" s="705"/>
    </row>
    <row r="2" spans="1:3">
      <c r="A2" s="386"/>
      <c r="B2" s="386"/>
    </row>
    <row r="3" spans="1:3" ht="51">
      <c r="A3" s="386"/>
      <c r="B3" s="386" t="s">
        <v>690</v>
      </c>
    </row>
    <row r="4" spans="1:3" ht="191.25">
      <c r="A4" s="386"/>
      <c r="B4" s="1151" t="s">
        <v>2249</v>
      </c>
    </row>
    <row r="5" spans="1:3" ht="114.75">
      <c r="A5" s="386"/>
      <c r="B5" s="386" t="s">
        <v>691</v>
      </c>
    </row>
    <row r="6" spans="1:3" ht="51">
      <c r="A6" s="386"/>
      <c r="B6" s="1150" t="s">
        <v>2250</v>
      </c>
    </row>
    <row r="7" spans="1:3" ht="165.75">
      <c r="A7" s="386"/>
      <c r="B7" s="386" t="s">
        <v>692</v>
      </c>
    </row>
    <row r="8" spans="1:3" ht="102">
      <c r="A8" s="386"/>
      <c r="B8" s="1152" t="s">
        <v>2251</v>
      </c>
    </row>
    <row r="9" spans="1:3" ht="76.5">
      <c r="A9" s="386"/>
      <c r="B9" s="386" t="s">
        <v>693</v>
      </c>
    </row>
    <row r="10" spans="1:3" ht="51">
      <c r="A10" s="386"/>
      <c r="B10" s="386" t="s">
        <v>694</v>
      </c>
    </row>
    <row r="11" spans="1:3" ht="76.5">
      <c r="A11" s="386"/>
      <c r="B11" s="386" t="s">
        <v>695</v>
      </c>
    </row>
    <row r="12" spans="1:3" ht="51">
      <c r="A12" s="386"/>
      <c r="B12" s="386" t="s">
        <v>696</v>
      </c>
    </row>
    <row r="13" spans="1:3" ht="76.5">
      <c r="A13" s="386"/>
      <c r="B13" s="1067" t="s">
        <v>2252</v>
      </c>
    </row>
    <row r="14" spans="1:3">
      <c r="A14" s="386"/>
      <c r="B14" s="38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G243"/>
  <sheetViews>
    <sheetView topLeftCell="A256" workbookViewId="0">
      <selection activeCell="H210" sqref="H210"/>
    </sheetView>
  </sheetViews>
  <sheetFormatPr defaultColWidth="9.140625" defaultRowHeight="15"/>
  <cols>
    <col min="1" max="1" width="11" style="604" bestFit="1" customWidth="1"/>
    <col min="2" max="2" width="44.7109375" style="586" customWidth="1"/>
    <col min="3" max="3" width="8.85546875" style="885" customWidth="1"/>
    <col min="4" max="4" width="8.42578125" style="443" bestFit="1" customWidth="1"/>
    <col min="5" max="5" width="14" style="443" bestFit="1" customWidth="1"/>
    <col min="6" max="6" width="15.7109375" style="443" bestFit="1" customWidth="1"/>
    <col min="7" max="7" width="40.140625" style="443" customWidth="1"/>
    <col min="8" max="16384" width="9.140625" style="443"/>
  </cols>
  <sheetData>
    <row r="1" spans="1:7" ht="22.5" customHeight="1">
      <c r="A1" s="1021" t="s">
        <v>130</v>
      </c>
      <c r="B1" s="1014" t="s">
        <v>131</v>
      </c>
      <c r="C1" s="1021" t="s">
        <v>132</v>
      </c>
      <c r="D1" s="1019" t="s">
        <v>133</v>
      </c>
      <c r="E1" s="1020" t="s">
        <v>134</v>
      </c>
      <c r="F1" s="1020" t="s">
        <v>135</v>
      </c>
    </row>
    <row r="2" spans="1:7" ht="11.25" customHeight="1"/>
    <row r="3" spans="1:7" ht="254.25" customHeight="1">
      <c r="B3" s="955" t="s">
        <v>2253</v>
      </c>
    </row>
    <row r="4" spans="1:7" ht="11.25" customHeight="1"/>
    <row r="5" spans="1:7" ht="22.5" customHeight="1">
      <c r="A5" s="1017" t="s">
        <v>105</v>
      </c>
      <c r="B5" s="1013" t="s">
        <v>698</v>
      </c>
      <c r="C5" s="1016"/>
      <c r="D5" s="900"/>
      <c r="E5" s="1022"/>
      <c r="F5" s="1023"/>
    </row>
    <row r="6" spans="1:7" ht="11.25" customHeight="1"/>
    <row r="7" spans="1:7" ht="94.5" customHeight="1">
      <c r="A7" s="610" t="s">
        <v>699</v>
      </c>
      <c r="B7" s="1071" t="s">
        <v>2254</v>
      </c>
      <c r="C7" s="1153"/>
      <c r="D7" s="1154"/>
      <c r="E7" s="1154"/>
      <c r="F7" s="1154"/>
      <c r="G7" s="1069"/>
    </row>
    <row r="8" spans="1:7">
      <c r="A8" s="610"/>
      <c r="B8" s="1157"/>
      <c r="C8" s="1153" t="s">
        <v>700</v>
      </c>
      <c r="D8" s="1155">
        <v>20</v>
      </c>
      <c r="E8" s="1154"/>
      <c r="F8" s="1156">
        <f>D8*E8</f>
        <v>0</v>
      </c>
    </row>
    <row r="9" spans="1:7" ht="11.25" customHeight="1">
      <c r="A9" s="610"/>
    </row>
    <row r="10" spans="1:7" ht="38.25">
      <c r="A10" s="610" t="s">
        <v>701</v>
      </c>
      <c r="B10" s="586" t="s">
        <v>702</v>
      </c>
    </row>
    <row r="11" spans="1:7" ht="11.25" customHeight="1">
      <c r="A11" s="885"/>
      <c r="C11" s="885" t="s">
        <v>2</v>
      </c>
      <c r="D11" s="443">
        <v>4</v>
      </c>
      <c r="F11" s="1018">
        <f>D11*E11</f>
        <v>0</v>
      </c>
    </row>
    <row r="12" spans="1:7" ht="11.25" customHeight="1">
      <c r="A12" s="885"/>
    </row>
    <row r="13" spans="1:7" ht="22.5" customHeight="1">
      <c r="A13" s="1025" t="s">
        <v>105</v>
      </c>
      <c r="B13" s="1315" t="s">
        <v>703</v>
      </c>
      <c r="C13" s="1316"/>
      <c r="D13" s="1316"/>
      <c r="E13" s="1316"/>
      <c r="F13" s="1024">
        <f>SUM(F8:F12)</f>
        <v>0</v>
      </c>
    </row>
    <row r="14" spans="1:7" ht="11.25" customHeight="1">
      <c r="A14" s="885"/>
    </row>
    <row r="15" spans="1:7" ht="22.5" customHeight="1">
      <c r="A15" s="1017" t="s">
        <v>106</v>
      </c>
      <c r="B15" s="1015" t="s">
        <v>704</v>
      </c>
      <c r="C15" s="1016"/>
      <c r="D15" s="900"/>
      <c r="E15" s="1026"/>
      <c r="F15" s="1027"/>
    </row>
    <row r="16" spans="1:7">
      <c r="A16" s="885"/>
    </row>
    <row r="17" spans="1:6">
      <c r="A17" s="958" t="s">
        <v>705</v>
      </c>
      <c r="B17" s="826" t="s">
        <v>706</v>
      </c>
    </row>
    <row r="18" spans="1:6">
      <c r="A18" s="885"/>
    </row>
    <row r="19" spans="1:6" ht="135" customHeight="1">
      <c r="A19" s="610" t="s">
        <v>707</v>
      </c>
      <c r="B19" s="586" t="s">
        <v>708</v>
      </c>
    </row>
    <row r="20" spans="1:6">
      <c r="B20" s="586" t="s">
        <v>709</v>
      </c>
      <c r="C20" s="885" t="s">
        <v>710</v>
      </c>
      <c r="D20" s="603">
        <v>45</v>
      </c>
      <c r="F20" s="1018">
        <f t="shared" ref="F20:F21" si="0">D20*E20</f>
        <v>0</v>
      </c>
    </row>
    <row r="21" spans="1:6">
      <c r="B21" s="586" t="s">
        <v>711</v>
      </c>
      <c r="C21" s="885" t="s">
        <v>710</v>
      </c>
      <c r="D21" s="603">
        <v>60</v>
      </c>
      <c r="F21" s="1018">
        <f t="shared" si="0"/>
        <v>0</v>
      </c>
    </row>
    <row r="23" spans="1:6" ht="22.5" customHeight="1">
      <c r="A23" s="1021" t="s">
        <v>130</v>
      </c>
      <c r="B23" s="1014" t="s">
        <v>131</v>
      </c>
      <c r="C23" s="1021" t="s">
        <v>132</v>
      </c>
      <c r="D23" s="1019" t="s">
        <v>133</v>
      </c>
      <c r="E23" s="1020" t="s">
        <v>134</v>
      </c>
      <c r="F23" s="1020" t="s">
        <v>135</v>
      </c>
    </row>
    <row r="25" spans="1:6" ht="93" customHeight="1">
      <c r="A25" s="604" t="s">
        <v>712</v>
      </c>
      <c r="B25" s="586" t="s">
        <v>713</v>
      </c>
    </row>
    <row r="26" spans="1:6">
      <c r="B26" s="586" t="s">
        <v>714</v>
      </c>
      <c r="C26" s="885" t="s">
        <v>4</v>
      </c>
      <c r="D26" s="443">
        <v>4</v>
      </c>
      <c r="F26" s="1018">
        <f>D26*E26</f>
        <v>0</v>
      </c>
    </row>
    <row r="28" spans="1:6" ht="22.5" customHeight="1">
      <c r="A28" s="1025" t="s">
        <v>705</v>
      </c>
      <c r="B28" s="1030" t="s">
        <v>715</v>
      </c>
      <c r="C28" s="804"/>
      <c r="D28" s="585"/>
      <c r="E28" s="1036"/>
      <c r="F28" s="1024">
        <f>SUM(F20:F27)</f>
        <v>0</v>
      </c>
    </row>
    <row r="29" spans="1:6">
      <c r="A29" s="865"/>
      <c r="B29" s="1029" t="s">
        <v>716</v>
      </c>
      <c r="C29" s="1028"/>
      <c r="D29" s="445"/>
      <c r="E29" s="1028"/>
      <c r="F29" s="1028"/>
    </row>
    <row r="30" spans="1:6">
      <c r="A30" s="1035" t="s">
        <v>717</v>
      </c>
      <c r="B30" s="1045" t="s">
        <v>718</v>
      </c>
      <c r="C30" s="1031"/>
      <c r="D30" s="1032"/>
      <c r="E30" s="1033"/>
      <c r="F30" s="1034"/>
    </row>
    <row r="32" spans="1:6" ht="129.75">
      <c r="A32" s="610" t="s">
        <v>719</v>
      </c>
      <c r="B32" s="1071" t="s">
        <v>2255</v>
      </c>
    </row>
    <row r="33" spans="1:6">
      <c r="A33" s="610"/>
      <c r="B33" s="586" t="s">
        <v>720</v>
      </c>
      <c r="C33" s="885" t="s">
        <v>710</v>
      </c>
      <c r="D33" s="603">
        <v>33</v>
      </c>
      <c r="F33" s="1018">
        <f>D33*E33</f>
        <v>0</v>
      </c>
    </row>
    <row r="34" spans="1:6">
      <c r="A34" s="610"/>
    </row>
    <row r="35" spans="1:6" ht="372">
      <c r="A35" s="610" t="s">
        <v>721</v>
      </c>
      <c r="B35" s="1071" t="s">
        <v>2256</v>
      </c>
    </row>
    <row r="36" spans="1:6">
      <c r="A36" s="885"/>
      <c r="B36" s="586" t="s">
        <v>722</v>
      </c>
      <c r="C36" s="885" t="s">
        <v>710</v>
      </c>
      <c r="D36" s="603">
        <v>24</v>
      </c>
      <c r="F36" s="1018">
        <f t="shared" ref="F36:F38" si="1">D36*E36</f>
        <v>0</v>
      </c>
    </row>
    <row r="37" spans="1:6">
      <c r="A37" s="885"/>
      <c r="B37" s="586" t="s">
        <v>723</v>
      </c>
      <c r="C37" s="885" t="s">
        <v>710</v>
      </c>
      <c r="D37" s="603">
        <v>36</v>
      </c>
      <c r="F37" s="1018">
        <f t="shared" si="1"/>
        <v>0</v>
      </c>
    </row>
    <row r="38" spans="1:6">
      <c r="B38" s="586" t="s">
        <v>724</v>
      </c>
      <c r="C38" s="885" t="s">
        <v>710</v>
      </c>
      <c r="D38" s="603">
        <v>91</v>
      </c>
      <c r="F38" s="1018">
        <f t="shared" si="1"/>
        <v>0</v>
      </c>
    </row>
    <row r="40" spans="1:6" ht="40.5">
      <c r="A40" s="610" t="s">
        <v>725</v>
      </c>
      <c r="B40" s="586" t="s">
        <v>726</v>
      </c>
    </row>
    <row r="41" spans="1:6">
      <c r="A41" s="610"/>
      <c r="B41" s="586" t="s">
        <v>727</v>
      </c>
      <c r="C41" s="885" t="s">
        <v>4</v>
      </c>
      <c r="D41" s="443">
        <v>5</v>
      </c>
      <c r="F41" s="1018">
        <f t="shared" ref="F41:F42" si="2">D41*E41</f>
        <v>0</v>
      </c>
    </row>
    <row r="42" spans="1:6">
      <c r="A42" s="610"/>
      <c r="B42" s="586" t="s">
        <v>728</v>
      </c>
      <c r="C42" s="885" t="s">
        <v>4</v>
      </c>
      <c r="D42" s="443">
        <v>4</v>
      </c>
      <c r="F42" s="1018">
        <f t="shared" si="2"/>
        <v>0</v>
      </c>
    </row>
    <row r="43" spans="1:6">
      <c r="A43" s="610"/>
    </row>
    <row r="44" spans="1:6" ht="53.25">
      <c r="A44" s="610" t="s">
        <v>729</v>
      </c>
      <c r="B44" s="1071" t="s">
        <v>2257</v>
      </c>
    </row>
    <row r="45" spans="1:6">
      <c r="B45" s="586" t="s">
        <v>730</v>
      </c>
      <c r="C45" s="885" t="s">
        <v>4</v>
      </c>
      <c r="D45" s="443">
        <v>8</v>
      </c>
      <c r="F45" s="1018">
        <f t="shared" ref="F45" si="3">D45*E45</f>
        <v>0</v>
      </c>
    </row>
    <row r="47" spans="1:6" ht="22.5" customHeight="1">
      <c r="A47" s="1021" t="s">
        <v>130</v>
      </c>
      <c r="B47" s="1014" t="s">
        <v>131</v>
      </c>
      <c r="C47" s="1021" t="s">
        <v>132</v>
      </c>
      <c r="D47" s="1019" t="s">
        <v>133</v>
      </c>
      <c r="E47" s="1020" t="s">
        <v>134</v>
      </c>
      <c r="F47" s="1020" t="s">
        <v>135</v>
      </c>
    </row>
    <row r="49" spans="1:6" ht="40.5" customHeight="1">
      <c r="A49" s="610" t="s">
        <v>731</v>
      </c>
      <c r="B49" s="586" t="s">
        <v>732</v>
      </c>
    </row>
    <row r="50" spans="1:6">
      <c r="A50" s="610"/>
      <c r="B50" s="586" t="s">
        <v>727</v>
      </c>
      <c r="C50" s="885" t="s">
        <v>4</v>
      </c>
      <c r="D50" s="443">
        <v>10</v>
      </c>
      <c r="F50" s="1018">
        <f t="shared" ref="F50:F51" si="4">D50*E50</f>
        <v>0</v>
      </c>
    </row>
    <row r="51" spans="1:6">
      <c r="A51" s="610"/>
      <c r="B51" s="586" t="s">
        <v>728</v>
      </c>
      <c r="C51" s="885" t="s">
        <v>4</v>
      </c>
      <c r="D51" s="443">
        <v>2</v>
      </c>
      <c r="F51" s="1018">
        <f t="shared" si="4"/>
        <v>0</v>
      </c>
    </row>
    <row r="52" spans="1:6">
      <c r="A52" s="610"/>
    </row>
    <row r="54" spans="1:6" ht="63.75">
      <c r="A54" s="610" t="s">
        <v>733</v>
      </c>
      <c r="B54" s="586" t="s">
        <v>735</v>
      </c>
    </row>
    <row r="55" spans="1:6">
      <c r="B55" s="586" t="s">
        <v>736</v>
      </c>
      <c r="C55" s="885" t="s">
        <v>4</v>
      </c>
      <c r="D55" s="443">
        <v>3</v>
      </c>
      <c r="F55" s="1018">
        <f>D55*E55</f>
        <v>0</v>
      </c>
    </row>
    <row r="58" spans="1:6" ht="54.75" customHeight="1">
      <c r="A58" s="610" t="s">
        <v>734</v>
      </c>
      <c r="B58" s="586" t="s">
        <v>738</v>
      </c>
    </row>
    <row r="59" spans="1:6">
      <c r="B59" s="955" t="s">
        <v>736</v>
      </c>
      <c r="C59" s="885" t="s">
        <v>710</v>
      </c>
      <c r="D59" s="443">
        <v>184</v>
      </c>
      <c r="F59" s="1018">
        <f>D59*E59</f>
        <v>0</v>
      </c>
    </row>
    <row r="61" spans="1:6" ht="52.5" customHeight="1">
      <c r="A61" s="610" t="s">
        <v>737</v>
      </c>
      <c r="B61" s="586" t="s">
        <v>739</v>
      </c>
    </row>
    <row r="62" spans="1:6">
      <c r="A62" s="610"/>
      <c r="B62" s="1068" t="s">
        <v>740</v>
      </c>
      <c r="C62" s="885" t="s">
        <v>710</v>
      </c>
      <c r="D62" s="443">
        <v>184</v>
      </c>
      <c r="F62" s="1018">
        <f t="shared" ref="F62:F64" si="5">D62*E62</f>
        <v>0</v>
      </c>
    </row>
    <row r="63" spans="1:6">
      <c r="A63" s="610"/>
      <c r="B63" s="1068" t="s">
        <v>741</v>
      </c>
      <c r="C63" s="885" t="s">
        <v>4</v>
      </c>
      <c r="D63" s="443">
        <v>2</v>
      </c>
      <c r="F63" s="1018">
        <f t="shared" si="5"/>
        <v>0</v>
      </c>
    </row>
    <row r="64" spans="1:6">
      <c r="B64" s="1068" t="s">
        <v>742</v>
      </c>
      <c r="C64" s="885" t="s">
        <v>4</v>
      </c>
      <c r="D64" s="443">
        <v>2</v>
      </c>
      <c r="F64" s="1018">
        <f t="shared" si="5"/>
        <v>0</v>
      </c>
    </row>
    <row r="67" spans="1:6" ht="22.5" customHeight="1">
      <c r="A67" s="1025" t="s">
        <v>717</v>
      </c>
      <c r="B67" s="1315" t="s">
        <v>743</v>
      </c>
      <c r="C67" s="1316"/>
      <c r="D67" s="585"/>
      <c r="E67" s="1036"/>
      <c r="F67" s="1024">
        <f>SUM(F32:F66)</f>
        <v>0</v>
      </c>
    </row>
    <row r="70" spans="1:6" ht="22.5" customHeight="1">
      <c r="A70" s="1025" t="s">
        <v>106</v>
      </c>
      <c r="B70" s="1030" t="s">
        <v>745</v>
      </c>
      <c r="C70" s="804"/>
      <c r="D70" s="585"/>
      <c r="E70" s="1036"/>
      <c r="F70" s="1024">
        <f>F67+F28</f>
        <v>0</v>
      </c>
    </row>
    <row r="72" spans="1:6" ht="22.5" customHeight="1">
      <c r="A72" s="1021" t="s">
        <v>130</v>
      </c>
      <c r="B72" s="1014" t="s">
        <v>131</v>
      </c>
      <c r="C72" s="1021" t="s">
        <v>132</v>
      </c>
      <c r="D72" s="1019" t="s">
        <v>133</v>
      </c>
      <c r="E72" s="1020" t="s">
        <v>134</v>
      </c>
      <c r="F72" s="1020" t="s">
        <v>135</v>
      </c>
    </row>
    <row r="74" spans="1:6" ht="22.5" customHeight="1">
      <c r="A74" s="1017" t="s">
        <v>107</v>
      </c>
      <c r="B74" s="1016" t="s">
        <v>746</v>
      </c>
      <c r="C74" s="1016"/>
      <c r="D74" s="900"/>
      <c r="E74" s="1026"/>
      <c r="F74" s="1027"/>
    </row>
    <row r="76" spans="1:6">
      <c r="A76" s="1035" t="s">
        <v>747</v>
      </c>
      <c r="B76" s="1037" t="s">
        <v>748</v>
      </c>
    </row>
    <row r="78" spans="1:6" ht="131.25" customHeight="1">
      <c r="A78" s="610" t="s">
        <v>749</v>
      </c>
      <c r="B78" s="586" t="s">
        <v>750</v>
      </c>
    </row>
    <row r="79" spans="1:6">
      <c r="A79" s="610"/>
      <c r="B79" s="586" t="s">
        <v>751</v>
      </c>
      <c r="C79" s="885" t="s">
        <v>710</v>
      </c>
      <c r="D79" s="603">
        <v>5</v>
      </c>
      <c r="F79" s="1018">
        <f>D79*E79</f>
        <v>0</v>
      </c>
    </row>
    <row r="80" spans="1:6">
      <c r="A80" s="610"/>
    </row>
    <row r="81" spans="1:6" ht="81">
      <c r="A81" s="610" t="s">
        <v>752</v>
      </c>
      <c r="B81" s="586" t="s">
        <v>753</v>
      </c>
    </row>
    <row r="82" spans="1:6">
      <c r="A82" s="610"/>
      <c r="B82" s="586" t="s">
        <v>754</v>
      </c>
      <c r="C82" s="885" t="s">
        <v>4</v>
      </c>
      <c r="D82" s="443">
        <v>2</v>
      </c>
      <c r="F82" s="1018">
        <f t="shared" ref="F82:F83" si="6">D82*E82</f>
        <v>0</v>
      </c>
    </row>
    <row r="83" spans="1:6">
      <c r="A83" s="610"/>
      <c r="B83" s="586" t="s">
        <v>755</v>
      </c>
      <c r="C83" s="885" t="s">
        <v>4</v>
      </c>
      <c r="D83" s="443">
        <v>3</v>
      </c>
      <c r="F83" s="1018">
        <f t="shared" si="6"/>
        <v>0</v>
      </c>
    </row>
    <row r="84" spans="1:6">
      <c r="A84" s="610"/>
    </row>
    <row r="85" spans="1:6" ht="51">
      <c r="A85" s="610" t="s">
        <v>756</v>
      </c>
      <c r="B85" s="586" t="s">
        <v>757</v>
      </c>
    </row>
    <row r="86" spans="1:6">
      <c r="C86" s="885" t="s">
        <v>710</v>
      </c>
      <c r="D86" s="603">
        <v>40</v>
      </c>
      <c r="F86" s="1018">
        <f>D86*E86</f>
        <v>0</v>
      </c>
    </row>
    <row r="88" spans="1:6" ht="120" customHeight="1">
      <c r="A88" s="610" t="s">
        <v>758</v>
      </c>
      <c r="B88" s="1071" t="s">
        <v>2258</v>
      </c>
    </row>
    <row r="89" spans="1:6">
      <c r="A89" s="610"/>
      <c r="C89" s="885" t="s">
        <v>700</v>
      </c>
      <c r="D89" s="603">
        <v>20</v>
      </c>
      <c r="F89" s="1018">
        <f>D89*E89</f>
        <v>0</v>
      </c>
    </row>
    <row r="90" spans="1:6">
      <c r="A90" s="610"/>
    </row>
    <row r="91" spans="1:6" ht="76.5">
      <c r="A91" s="610" t="s">
        <v>759</v>
      </c>
      <c r="B91" s="586" t="s">
        <v>760</v>
      </c>
    </row>
    <row r="92" spans="1:6">
      <c r="C92" s="885" t="s">
        <v>4</v>
      </c>
      <c r="D92" s="443">
        <v>1</v>
      </c>
      <c r="F92" s="1018">
        <f>D92*E92</f>
        <v>0</v>
      </c>
    </row>
    <row r="94" spans="1:6" ht="65.25">
      <c r="A94" s="610" t="s">
        <v>761</v>
      </c>
      <c r="B94" s="586" t="s">
        <v>762</v>
      </c>
    </row>
    <row r="95" spans="1:6">
      <c r="C95" s="885" t="s">
        <v>763</v>
      </c>
      <c r="D95" s="603">
        <v>6</v>
      </c>
      <c r="F95" s="1018">
        <f>D95*E95</f>
        <v>0</v>
      </c>
    </row>
    <row r="97" spans="1:6" ht="22.5" customHeight="1">
      <c r="A97" s="1021" t="s">
        <v>130</v>
      </c>
      <c r="B97" s="1014" t="s">
        <v>131</v>
      </c>
      <c r="C97" s="1021" t="s">
        <v>132</v>
      </c>
      <c r="D97" s="1019" t="s">
        <v>133</v>
      </c>
      <c r="E97" s="1020" t="s">
        <v>134</v>
      </c>
      <c r="F97" s="1020" t="s">
        <v>135</v>
      </c>
    </row>
    <row r="99" spans="1:6" ht="135" customHeight="1">
      <c r="A99" s="610" t="s">
        <v>764</v>
      </c>
      <c r="B99" s="586" t="s">
        <v>765</v>
      </c>
    </row>
    <row r="100" spans="1:6">
      <c r="C100" s="885" t="s">
        <v>710</v>
      </c>
      <c r="D100" s="603">
        <v>16</v>
      </c>
      <c r="F100" s="1018">
        <f>D100*E100</f>
        <v>0</v>
      </c>
    </row>
    <row r="102" spans="1:6" ht="65.25">
      <c r="A102" s="610" t="s">
        <v>766</v>
      </c>
      <c r="B102" s="586" t="s">
        <v>767</v>
      </c>
    </row>
    <row r="103" spans="1:6">
      <c r="C103" s="885" t="s">
        <v>700</v>
      </c>
      <c r="D103" s="603">
        <v>6</v>
      </c>
      <c r="F103" s="1018">
        <f>D103*E103</f>
        <v>0</v>
      </c>
    </row>
    <row r="105" spans="1:6" ht="22.5" customHeight="1">
      <c r="A105" s="785" t="s">
        <v>747</v>
      </c>
      <c r="B105" s="1313" t="s">
        <v>768</v>
      </c>
      <c r="C105" s="1314"/>
      <c r="D105" s="602"/>
      <c r="E105" s="1041"/>
      <c r="F105" s="1038">
        <f>SUM(F79:F104)</f>
        <v>0</v>
      </c>
    </row>
    <row r="106" spans="1:6">
      <c r="A106" s="511"/>
      <c r="B106" s="811"/>
      <c r="C106" s="584"/>
      <c r="D106" s="601"/>
      <c r="E106" s="1039"/>
      <c r="F106" s="1040"/>
    </row>
    <row r="107" spans="1:6">
      <c r="A107" s="691" t="s">
        <v>769</v>
      </c>
      <c r="B107" s="800" t="s">
        <v>770</v>
      </c>
      <c r="C107" s="881"/>
      <c r="D107" s="692"/>
      <c r="E107"/>
      <c r="F107"/>
    </row>
    <row r="109" spans="1:6" ht="132.75" customHeight="1">
      <c r="A109" s="610" t="s">
        <v>771</v>
      </c>
      <c r="B109" s="586" t="s">
        <v>772</v>
      </c>
    </row>
    <row r="110" spans="1:6">
      <c r="A110" s="610"/>
      <c r="B110" s="586" t="s">
        <v>736</v>
      </c>
      <c r="C110" s="885" t="s">
        <v>773</v>
      </c>
      <c r="D110" s="603">
        <v>10</v>
      </c>
      <c r="F110" s="1018">
        <f>D110*E110</f>
        <v>0</v>
      </c>
    </row>
    <row r="111" spans="1:6">
      <c r="A111" s="610"/>
    </row>
    <row r="112" spans="1:6" ht="54.75">
      <c r="A112" s="610" t="s">
        <v>774</v>
      </c>
      <c r="B112" s="586" t="s">
        <v>775</v>
      </c>
    </row>
    <row r="113" spans="1:6">
      <c r="A113" s="610"/>
      <c r="C113" s="885" t="s">
        <v>700</v>
      </c>
      <c r="D113" s="603">
        <v>25</v>
      </c>
      <c r="F113" s="1018">
        <f>D113*E113</f>
        <v>0</v>
      </c>
    </row>
    <row r="114" spans="1:6">
      <c r="A114" s="610"/>
    </row>
    <row r="115" spans="1:6" ht="54.75">
      <c r="A115" s="610" t="s">
        <v>776</v>
      </c>
      <c r="B115" s="1071" t="s">
        <v>777</v>
      </c>
    </row>
    <row r="116" spans="1:6">
      <c r="A116" s="610"/>
      <c r="C116" s="885" t="s">
        <v>773</v>
      </c>
      <c r="D116" s="603">
        <v>2.5</v>
      </c>
      <c r="F116" s="1018">
        <f>D116*E116</f>
        <v>0</v>
      </c>
    </row>
    <row r="117" spans="1:6">
      <c r="A117" s="610"/>
    </row>
    <row r="118" spans="1:6" ht="120" customHeight="1">
      <c r="A118" s="610" t="s">
        <v>778</v>
      </c>
      <c r="B118" s="586" t="s">
        <v>779</v>
      </c>
    </row>
    <row r="119" spans="1:6">
      <c r="C119" s="885" t="s">
        <v>773</v>
      </c>
      <c r="D119" s="603">
        <v>2.5</v>
      </c>
      <c r="F119" s="1018">
        <f>D119*E119</f>
        <v>0</v>
      </c>
    </row>
    <row r="121" spans="1:6" ht="22.5" customHeight="1">
      <c r="A121" s="1021" t="s">
        <v>130</v>
      </c>
      <c r="B121" s="1014" t="s">
        <v>131</v>
      </c>
      <c r="C121" s="1021" t="s">
        <v>132</v>
      </c>
      <c r="D121" s="1019" t="s">
        <v>133</v>
      </c>
      <c r="E121" s="1020" t="s">
        <v>134</v>
      </c>
      <c r="F121" s="1020" t="s">
        <v>135</v>
      </c>
    </row>
    <row r="123" spans="1:6" ht="67.5">
      <c r="A123" s="610" t="s">
        <v>780</v>
      </c>
      <c r="B123" s="586" t="s">
        <v>2259</v>
      </c>
    </row>
    <row r="124" spans="1:6">
      <c r="A124" s="610"/>
      <c r="B124" s="586" t="s">
        <v>736</v>
      </c>
      <c r="C124" s="885" t="s">
        <v>773</v>
      </c>
      <c r="D124" s="603">
        <v>3</v>
      </c>
      <c r="F124" s="1018">
        <f>D124*E124</f>
        <v>0</v>
      </c>
    </row>
    <row r="125" spans="1:6">
      <c r="A125" s="610"/>
    </row>
    <row r="126" spans="1:6" ht="65.25">
      <c r="A126" s="610" t="s">
        <v>781</v>
      </c>
      <c r="B126" s="1068" t="s">
        <v>2260</v>
      </c>
    </row>
    <row r="127" spans="1:6">
      <c r="B127" s="586" t="s">
        <v>736</v>
      </c>
      <c r="C127" s="885" t="s">
        <v>773</v>
      </c>
      <c r="D127" s="603">
        <v>7</v>
      </c>
      <c r="F127" s="1018">
        <f>D127*E127</f>
        <v>0</v>
      </c>
    </row>
    <row r="129" spans="1:6" ht="22.5" customHeight="1">
      <c r="A129" s="785" t="s">
        <v>769</v>
      </c>
      <c r="B129" s="1313" t="s">
        <v>782</v>
      </c>
      <c r="C129" s="1314"/>
      <c r="D129" s="1314"/>
      <c r="E129" s="1042"/>
      <c r="F129" s="1038">
        <f>SUM(F110:F128)</f>
        <v>0</v>
      </c>
    </row>
    <row r="130" spans="1:6">
      <c r="A130" s="609"/>
      <c r="B130" s="813" t="s">
        <v>716</v>
      </c>
      <c r="C130"/>
      <c r="D130" s="692"/>
      <c r="E130"/>
      <c r="F130"/>
    </row>
    <row r="131" spans="1:6">
      <c r="A131" s="691" t="s">
        <v>783</v>
      </c>
      <c r="B131" s="800" t="s">
        <v>784</v>
      </c>
      <c r="C131" s="881"/>
      <c r="D131" s="583"/>
      <c r="E131" s="1043"/>
      <c r="F131" s="1044"/>
    </row>
    <row r="133" spans="1:6" ht="192" customHeight="1">
      <c r="A133" s="610" t="s">
        <v>785</v>
      </c>
      <c r="B133" s="586" t="s">
        <v>786</v>
      </c>
    </row>
    <row r="134" spans="1:6">
      <c r="C134" s="885" t="s">
        <v>4</v>
      </c>
      <c r="D134" s="443">
        <v>1</v>
      </c>
      <c r="F134" s="1018">
        <f>D134*E134</f>
        <v>0</v>
      </c>
    </row>
    <row r="136" spans="1:6" ht="22.5" customHeight="1">
      <c r="A136" s="785" t="s">
        <v>783</v>
      </c>
      <c r="B136" s="1313" t="s">
        <v>787</v>
      </c>
      <c r="C136" s="1314"/>
      <c r="D136" s="1314"/>
      <c r="E136" s="1314"/>
      <c r="F136" s="1038">
        <f>SUM(F134:F135)</f>
        <v>0</v>
      </c>
    </row>
    <row r="138" spans="1:6">
      <c r="A138" s="798" t="s">
        <v>788</v>
      </c>
      <c r="B138" s="800" t="s">
        <v>789</v>
      </c>
    </row>
    <row r="139" spans="1:6">
      <c r="B139" s="586" t="s">
        <v>736</v>
      </c>
      <c r="C139" s="885" t="s">
        <v>790</v>
      </c>
    </row>
    <row r="140" spans="1:6" ht="260.25" customHeight="1">
      <c r="A140" s="610" t="s">
        <v>791</v>
      </c>
      <c r="B140" s="586" t="s">
        <v>792</v>
      </c>
    </row>
    <row r="141" spans="1:6">
      <c r="B141" s="586" t="s">
        <v>793</v>
      </c>
      <c r="C141" s="885" t="s">
        <v>4</v>
      </c>
      <c r="D141" s="443">
        <v>2</v>
      </c>
      <c r="F141" s="1018">
        <f>D141*E141</f>
        <v>0</v>
      </c>
    </row>
    <row r="143" spans="1:6" ht="22.5" customHeight="1">
      <c r="A143" s="1021" t="s">
        <v>130</v>
      </c>
      <c r="B143" s="1014" t="s">
        <v>131</v>
      </c>
      <c r="C143" s="1021" t="s">
        <v>132</v>
      </c>
      <c r="D143" s="1019" t="s">
        <v>133</v>
      </c>
      <c r="E143" s="1020" t="s">
        <v>134</v>
      </c>
      <c r="F143" s="1020" t="s">
        <v>135</v>
      </c>
    </row>
    <row r="145" spans="1:6" ht="195.75">
      <c r="A145" s="610" t="s">
        <v>794</v>
      </c>
      <c r="B145" s="1071" t="s">
        <v>2261</v>
      </c>
    </row>
    <row r="146" spans="1:6">
      <c r="A146" s="610"/>
      <c r="B146" s="586" t="s">
        <v>795</v>
      </c>
      <c r="C146" s="885" t="s">
        <v>710</v>
      </c>
      <c r="D146" s="603">
        <v>10</v>
      </c>
      <c r="F146" s="1018">
        <f>D146*E146</f>
        <v>0</v>
      </c>
    </row>
    <row r="147" spans="1:6">
      <c r="A147" s="610"/>
    </row>
    <row r="148" spans="1:6" ht="78.75">
      <c r="A148" s="610" t="s">
        <v>796</v>
      </c>
      <c r="B148" s="1071" t="s">
        <v>2262</v>
      </c>
    </row>
    <row r="149" spans="1:6">
      <c r="A149" s="610"/>
      <c r="B149" s="586" t="s">
        <v>795</v>
      </c>
      <c r="C149" s="885" t="s">
        <v>4</v>
      </c>
      <c r="D149" s="443">
        <v>4</v>
      </c>
      <c r="F149" s="1018">
        <f>D149*E149</f>
        <v>0</v>
      </c>
    </row>
    <row r="150" spans="1:6">
      <c r="A150" s="610"/>
    </row>
    <row r="151" spans="1:6" ht="129.75" customHeight="1">
      <c r="A151" s="610" t="s">
        <v>797</v>
      </c>
      <c r="B151" s="1070" t="s">
        <v>2263</v>
      </c>
    </row>
    <row r="152" spans="1:6" ht="11.25" customHeight="1">
      <c r="B152" s="586" t="s">
        <v>798</v>
      </c>
      <c r="C152" s="885" t="s">
        <v>710</v>
      </c>
      <c r="D152" s="603">
        <v>1</v>
      </c>
      <c r="F152" s="1018">
        <f t="shared" ref="F152:F156" si="7">D152*E152</f>
        <v>0</v>
      </c>
    </row>
    <row r="153" spans="1:6">
      <c r="B153" s="586" t="s">
        <v>799</v>
      </c>
      <c r="C153" s="885" t="s">
        <v>710</v>
      </c>
      <c r="D153" s="603">
        <v>9</v>
      </c>
      <c r="F153" s="1018">
        <f t="shared" si="7"/>
        <v>0</v>
      </c>
    </row>
    <row r="154" spans="1:6">
      <c r="B154" s="586" t="s">
        <v>800</v>
      </c>
      <c r="C154" s="885" t="s">
        <v>710</v>
      </c>
      <c r="D154" s="603">
        <v>15</v>
      </c>
      <c r="F154" s="1018">
        <f t="shared" si="7"/>
        <v>0</v>
      </c>
    </row>
    <row r="155" spans="1:6">
      <c r="B155" s="586" t="s">
        <v>801</v>
      </c>
      <c r="C155" s="885" t="s">
        <v>710</v>
      </c>
      <c r="D155" s="603">
        <v>16</v>
      </c>
      <c r="F155" s="1018">
        <f t="shared" si="7"/>
        <v>0</v>
      </c>
    </row>
    <row r="156" spans="1:6">
      <c r="B156" s="586" t="s">
        <v>802</v>
      </c>
      <c r="C156" s="885" t="s">
        <v>710</v>
      </c>
      <c r="D156" s="603">
        <v>10</v>
      </c>
      <c r="F156" s="1018">
        <f t="shared" si="7"/>
        <v>0</v>
      </c>
    </row>
    <row r="158" spans="1:6" ht="66">
      <c r="A158" s="610" t="s">
        <v>803</v>
      </c>
      <c r="B158" s="586" t="s">
        <v>804</v>
      </c>
    </row>
    <row r="159" spans="1:6" ht="12.75" customHeight="1">
      <c r="A159" s="610"/>
      <c r="B159" s="586" t="s">
        <v>798</v>
      </c>
      <c r="C159" s="885" t="s">
        <v>4</v>
      </c>
      <c r="D159" s="443">
        <v>4</v>
      </c>
      <c r="F159" s="1018">
        <f t="shared" ref="F159:F163" si="8">D159*E159</f>
        <v>0</v>
      </c>
    </row>
    <row r="160" spans="1:6" ht="12.75" customHeight="1">
      <c r="A160" s="610"/>
      <c r="B160" s="586" t="s">
        <v>799</v>
      </c>
      <c r="C160" s="885" t="s">
        <v>4</v>
      </c>
      <c r="D160" s="443">
        <v>27</v>
      </c>
      <c r="F160" s="1018">
        <f t="shared" si="8"/>
        <v>0</v>
      </c>
    </row>
    <row r="161" spans="1:7" ht="12.75" customHeight="1">
      <c r="A161" s="610"/>
      <c r="B161" s="586" t="s">
        <v>800</v>
      </c>
      <c r="C161" s="885" t="s">
        <v>4</v>
      </c>
      <c r="D161" s="443">
        <v>22</v>
      </c>
      <c r="F161" s="1018">
        <f t="shared" si="8"/>
        <v>0</v>
      </c>
    </row>
    <row r="162" spans="1:7" ht="12.75" customHeight="1">
      <c r="A162" s="610"/>
      <c r="B162" s="586" t="s">
        <v>805</v>
      </c>
      <c r="C162" s="885" t="s">
        <v>4</v>
      </c>
      <c r="D162" s="443">
        <v>11</v>
      </c>
      <c r="F162" s="1018">
        <f t="shared" si="8"/>
        <v>0</v>
      </c>
    </row>
    <row r="163" spans="1:7">
      <c r="A163" s="610"/>
      <c r="B163" s="586" t="s">
        <v>802</v>
      </c>
      <c r="C163" s="885" t="s">
        <v>4</v>
      </c>
      <c r="D163" s="443">
        <v>14</v>
      </c>
      <c r="F163" s="1018">
        <f t="shared" si="8"/>
        <v>0</v>
      </c>
    </row>
    <row r="164" spans="1:7">
      <c r="A164" s="610"/>
    </row>
    <row r="165" spans="1:7" ht="53.25">
      <c r="A165" s="610" t="s">
        <v>806</v>
      </c>
      <c r="B165" s="586" t="s">
        <v>807</v>
      </c>
    </row>
    <row r="166" spans="1:7">
      <c r="B166" s="586" t="s">
        <v>808</v>
      </c>
      <c r="C166" s="885" t="s">
        <v>4</v>
      </c>
      <c r="D166" s="443">
        <v>1</v>
      </c>
      <c r="F166" s="1018">
        <f>D166*E166</f>
        <v>0</v>
      </c>
    </row>
    <row r="168" spans="1:7" ht="22.5" customHeight="1">
      <c r="A168" s="1021" t="s">
        <v>130</v>
      </c>
      <c r="B168" s="1014" t="s">
        <v>131</v>
      </c>
      <c r="C168" s="1021" t="s">
        <v>132</v>
      </c>
      <c r="D168" s="1019" t="s">
        <v>133</v>
      </c>
      <c r="E168" s="1020" t="s">
        <v>134</v>
      </c>
      <c r="F168" s="1020" t="s">
        <v>135</v>
      </c>
    </row>
    <row r="170" spans="1:7" ht="12" customHeight="1">
      <c r="A170" s="610" t="s">
        <v>809</v>
      </c>
      <c r="B170" s="826" t="s">
        <v>810</v>
      </c>
    </row>
    <row r="171" spans="1:7" ht="229.5">
      <c r="A171" s="610"/>
      <c r="B171" s="1158" t="s">
        <v>2264</v>
      </c>
    </row>
    <row r="172" spans="1:7">
      <c r="A172" s="610"/>
      <c r="B172" s="586" t="s">
        <v>811</v>
      </c>
      <c r="C172" s="885" t="s">
        <v>4</v>
      </c>
      <c r="D172" s="443">
        <v>1</v>
      </c>
      <c r="F172" s="1018">
        <f>D172*E172</f>
        <v>0</v>
      </c>
    </row>
    <row r="173" spans="1:7">
      <c r="A173" s="610"/>
    </row>
    <row r="174" spans="1:7" ht="12.75" customHeight="1">
      <c r="A174" s="610" t="s">
        <v>812</v>
      </c>
      <c r="B174" s="826" t="s">
        <v>813</v>
      </c>
    </row>
    <row r="175" spans="1:7" ht="229.5">
      <c r="B175" s="1158" t="s">
        <v>2265</v>
      </c>
    </row>
    <row r="176" spans="1:7">
      <c r="B176" s="1068" t="s">
        <v>814</v>
      </c>
      <c r="C176" s="60" t="s">
        <v>4</v>
      </c>
      <c r="D176" s="187">
        <v>2</v>
      </c>
      <c r="E176" s="187"/>
      <c r="F176" s="1018">
        <f t="shared" ref="F176:F178" si="9">D176*E176</f>
        <v>0</v>
      </c>
      <c r="G176" s="187"/>
    </row>
    <row r="177" spans="1:7">
      <c r="B177" s="1068" t="s">
        <v>815</v>
      </c>
      <c r="C177" s="60" t="s">
        <v>4</v>
      </c>
      <c r="D177" s="187">
        <v>1</v>
      </c>
      <c r="E177" s="187"/>
      <c r="F177" s="1018">
        <f t="shared" si="9"/>
        <v>0</v>
      </c>
      <c r="G177" s="187"/>
    </row>
    <row r="178" spans="1:7">
      <c r="B178" s="1068" t="s">
        <v>816</v>
      </c>
      <c r="C178" s="60" t="s">
        <v>4</v>
      </c>
      <c r="D178" s="187">
        <v>1</v>
      </c>
      <c r="E178" s="187"/>
      <c r="F178" s="1018">
        <f t="shared" si="9"/>
        <v>0</v>
      </c>
      <c r="G178" s="187"/>
    </row>
    <row r="180" spans="1:7" ht="91.5">
      <c r="A180" s="610" t="s">
        <v>817</v>
      </c>
      <c r="B180" s="586" t="s">
        <v>818</v>
      </c>
    </row>
    <row r="181" spans="1:7">
      <c r="A181" s="610"/>
      <c r="C181" s="885" t="s">
        <v>4</v>
      </c>
      <c r="D181" s="443">
        <v>3</v>
      </c>
      <c r="F181" s="1018">
        <f>D181*E181</f>
        <v>0</v>
      </c>
    </row>
    <row r="182" spans="1:7">
      <c r="A182" s="610"/>
    </row>
    <row r="183" spans="1:7" ht="54.75" customHeight="1">
      <c r="A183" s="610" t="s">
        <v>819</v>
      </c>
      <c r="B183" s="586" t="s">
        <v>820</v>
      </c>
      <c r="E183" s="443" t="s">
        <v>790</v>
      </c>
    </row>
    <row r="184" spans="1:7">
      <c r="A184" s="610"/>
      <c r="B184" s="586" t="s">
        <v>821</v>
      </c>
      <c r="C184" s="885" t="s">
        <v>4</v>
      </c>
      <c r="D184" s="443">
        <v>1</v>
      </c>
      <c r="F184" s="1018">
        <f>D184*E184</f>
        <v>0</v>
      </c>
    </row>
    <row r="185" spans="1:7">
      <c r="A185" s="610"/>
    </row>
    <row r="186" spans="1:7" ht="91.5">
      <c r="A186" s="610" t="s">
        <v>822</v>
      </c>
      <c r="B186" s="586" t="s">
        <v>823</v>
      </c>
    </row>
    <row r="187" spans="1:7">
      <c r="C187" s="885" t="s">
        <v>4</v>
      </c>
      <c r="D187" s="443">
        <v>2</v>
      </c>
      <c r="F187" s="1018">
        <f>D187*E187</f>
        <v>0</v>
      </c>
    </row>
    <row r="189" spans="1:7" ht="22.5" customHeight="1">
      <c r="A189" s="1021" t="s">
        <v>130</v>
      </c>
      <c r="B189" s="1014" t="s">
        <v>131</v>
      </c>
      <c r="C189" s="1021" t="s">
        <v>132</v>
      </c>
      <c r="D189" s="1019" t="s">
        <v>133</v>
      </c>
      <c r="E189" s="1020" t="s">
        <v>134</v>
      </c>
      <c r="F189" s="1020" t="s">
        <v>135</v>
      </c>
    </row>
    <row r="191" spans="1:7" ht="76.5">
      <c r="A191" s="610" t="s">
        <v>824</v>
      </c>
      <c r="B191" s="955" t="s">
        <v>825</v>
      </c>
    </row>
    <row r="192" spans="1:7">
      <c r="B192" s="586" t="s">
        <v>736</v>
      </c>
      <c r="C192" s="885" t="s">
        <v>710</v>
      </c>
      <c r="D192" s="443">
        <v>61</v>
      </c>
      <c r="F192" s="1018">
        <f>D192*E192</f>
        <v>0</v>
      </c>
    </row>
    <row r="194" spans="1:6" ht="25.5" customHeight="1">
      <c r="A194" s="1025" t="s">
        <v>788</v>
      </c>
      <c r="B194" s="1315" t="s">
        <v>826</v>
      </c>
      <c r="C194" s="1316"/>
      <c r="D194" s="1316"/>
      <c r="E194" s="1036"/>
      <c r="F194" s="1024">
        <f>SUM(F141:F193)</f>
        <v>0</v>
      </c>
    </row>
    <row r="196" spans="1:6">
      <c r="A196" s="1035" t="s">
        <v>827</v>
      </c>
      <c r="B196" s="1045" t="s">
        <v>828</v>
      </c>
    </row>
    <row r="198" spans="1:6" ht="42" customHeight="1">
      <c r="A198" s="610" t="s">
        <v>829</v>
      </c>
      <c r="B198" s="586" t="s">
        <v>830</v>
      </c>
    </row>
    <row r="199" spans="1:6">
      <c r="A199" s="610"/>
      <c r="C199" s="885" t="s">
        <v>4</v>
      </c>
      <c r="D199" s="443">
        <v>2</v>
      </c>
      <c r="F199" s="1018">
        <f>D199*E199</f>
        <v>0</v>
      </c>
    </row>
    <row r="200" spans="1:6">
      <c r="A200" s="610"/>
    </row>
    <row r="201" spans="1:6" ht="51">
      <c r="A201" s="610" t="s">
        <v>831</v>
      </c>
      <c r="B201" s="586" t="s">
        <v>832</v>
      </c>
    </row>
    <row r="202" spans="1:6">
      <c r="C202" s="885" t="s">
        <v>2</v>
      </c>
      <c r="D202" s="443">
        <v>1</v>
      </c>
      <c r="F202" s="1018">
        <f>D202*E202</f>
        <v>0</v>
      </c>
    </row>
    <row r="203" spans="1:6">
      <c r="B203" s="586" t="s">
        <v>736</v>
      </c>
    </row>
    <row r="204" spans="1:6" ht="26.25" customHeight="1">
      <c r="A204" s="1025" t="s">
        <v>827</v>
      </c>
      <c r="B204" s="1030" t="s">
        <v>833</v>
      </c>
      <c r="C204" s="804"/>
      <c r="D204" s="585"/>
      <c r="E204" s="1036"/>
      <c r="F204" s="1024">
        <f>SUM(F199:F203)</f>
        <v>0</v>
      </c>
    </row>
    <row r="205" spans="1:6">
      <c r="A205" s="865"/>
      <c r="B205" s="1029" t="s">
        <v>716</v>
      </c>
      <c r="C205" s="1028"/>
      <c r="D205" s="1028"/>
      <c r="E205" s="1028"/>
      <c r="F205" s="1028"/>
    </row>
    <row r="206" spans="1:6" ht="23.25" customHeight="1">
      <c r="A206" s="1025" t="s">
        <v>107</v>
      </c>
      <c r="B206" s="1030" t="s">
        <v>834</v>
      </c>
      <c r="C206" s="804"/>
      <c r="D206" s="585"/>
      <c r="E206" s="1036"/>
      <c r="F206" s="1024">
        <f>F204+F194+F136+F129+F105</f>
        <v>0</v>
      </c>
    </row>
    <row r="210" spans="1:6" ht="22.5" customHeight="1">
      <c r="A210" s="1317" t="s">
        <v>835</v>
      </c>
      <c r="B210" s="1318"/>
      <c r="C210" s="1318"/>
      <c r="D210" s="1318"/>
      <c r="E210" s="1318"/>
      <c r="F210" s="1319"/>
    </row>
    <row r="214" spans="1:6">
      <c r="A214" s="874" t="s">
        <v>105</v>
      </c>
      <c r="B214" s="826" t="s">
        <v>698</v>
      </c>
      <c r="F214" s="1046">
        <f>F13</f>
        <v>0</v>
      </c>
    </row>
    <row r="218" spans="1:6">
      <c r="A218" s="1048" t="s">
        <v>106</v>
      </c>
      <c r="B218" s="1047" t="s">
        <v>704</v>
      </c>
    </row>
    <row r="220" spans="1:6">
      <c r="A220" s="604" t="s">
        <v>705</v>
      </c>
      <c r="B220" s="586" t="s">
        <v>706</v>
      </c>
      <c r="F220" s="1046">
        <f>F28</f>
        <v>0</v>
      </c>
    </row>
    <row r="222" spans="1:6">
      <c r="A222" s="604" t="s">
        <v>717</v>
      </c>
      <c r="B222" s="586" t="s">
        <v>718</v>
      </c>
      <c r="F222" s="1046">
        <f>F67</f>
        <v>0</v>
      </c>
    </row>
    <row r="226" spans="1:6">
      <c r="A226" s="1048" t="s">
        <v>107</v>
      </c>
      <c r="B226" s="1047" t="s">
        <v>746</v>
      </c>
    </row>
    <row r="228" spans="1:6">
      <c r="A228" s="604" t="s">
        <v>747</v>
      </c>
      <c r="B228" s="586" t="s">
        <v>748</v>
      </c>
      <c r="F228" s="1046">
        <f>F105</f>
        <v>0</v>
      </c>
    </row>
    <row r="230" spans="1:6">
      <c r="A230" s="604" t="s">
        <v>769</v>
      </c>
      <c r="B230" s="586" t="s">
        <v>770</v>
      </c>
      <c r="F230" s="1046">
        <f>F129</f>
        <v>0</v>
      </c>
    </row>
    <row r="232" spans="1:6">
      <c r="A232" s="604" t="s">
        <v>783</v>
      </c>
      <c r="B232" s="586" t="s">
        <v>836</v>
      </c>
      <c r="F232" s="1046">
        <f>F136</f>
        <v>0</v>
      </c>
    </row>
    <row r="234" spans="1:6">
      <c r="A234" s="604" t="s">
        <v>788</v>
      </c>
      <c r="B234" s="586" t="s">
        <v>789</v>
      </c>
      <c r="F234" s="1046">
        <f>F194</f>
        <v>0</v>
      </c>
    </row>
    <row r="236" spans="1:6">
      <c r="A236" s="604" t="s">
        <v>827</v>
      </c>
      <c r="B236" s="586" t="s">
        <v>837</v>
      </c>
      <c r="F236" s="1046">
        <f>F204</f>
        <v>0</v>
      </c>
    </row>
    <row r="239" spans="1:6" ht="15.75" thickBot="1">
      <c r="A239" s="391"/>
      <c r="B239" s="600"/>
      <c r="C239" s="953"/>
      <c r="D239" s="582"/>
      <c r="E239" s="1051"/>
      <c r="F239" s="1052"/>
    </row>
    <row r="240" spans="1:6" ht="15.75" thickTop="1">
      <c r="A240" s="865"/>
      <c r="B240" s="596"/>
      <c r="C240" s="1028"/>
      <c r="D240" s="1028"/>
      <c r="E240" s="1028"/>
      <c r="F240" s="1028"/>
    </row>
    <row r="241" spans="1:6">
      <c r="A241" s="865"/>
      <c r="B241" s="596"/>
      <c r="C241" s="1028"/>
      <c r="D241" s="1028"/>
      <c r="E241" s="1028"/>
      <c r="F241" s="1028"/>
    </row>
    <row r="242" spans="1:6">
      <c r="A242" s="865"/>
      <c r="B242" s="596"/>
      <c r="C242" s="1028"/>
      <c r="D242" s="1028"/>
      <c r="E242" s="1028"/>
      <c r="F242" s="1028"/>
    </row>
    <row r="243" spans="1:6">
      <c r="A243" s="865"/>
      <c r="B243" s="1049" t="s">
        <v>686</v>
      </c>
      <c r="C243" s="1028"/>
      <c r="D243" s="1028"/>
      <c r="E243" s="1028"/>
      <c r="F243" s="1050">
        <f>SUM(F214:F242)</f>
        <v>0</v>
      </c>
    </row>
  </sheetData>
  <mergeCells count="7">
    <mergeCell ref="B136:E136"/>
    <mergeCell ref="B194:D194"/>
    <mergeCell ref="A210:F210"/>
    <mergeCell ref="B13:E13"/>
    <mergeCell ref="B67:C67"/>
    <mergeCell ref="B105:C105"/>
    <mergeCell ref="B129:D12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499984740745262"/>
  </sheetPr>
  <dimension ref="A1:F10"/>
  <sheetViews>
    <sheetView workbookViewId="0">
      <selection activeCell="B9" sqref="B9"/>
    </sheetView>
  </sheetViews>
  <sheetFormatPr defaultColWidth="13.7109375" defaultRowHeight="25.5" customHeight="1"/>
  <cols>
    <col min="1" max="1" width="7.42578125" style="340" customWidth="1"/>
    <col min="2" max="2" width="47" style="598" customWidth="1"/>
    <col min="3" max="3" width="7.28515625" style="581" customWidth="1"/>
    <col min="4" max="4" width="9.42578125" style="581" customWidth="1"/>
    <col min="5" max="5" width="11.85546875" style="598" customWidth="1"/>
    <col min="6" max="6" width="12.5703125" style="598" customWidth="1"/>
    <col min="7" max="9" width="13.7109375" style="598"/>
    <col min="10" max="10" width="43.5703125" style="598" customWidth="1"/>
    <col min="11" max="256" width="13.7109375" style="598"/>
    <col min="257" max="257" width="7.42578125" style="598" customWidth="1"/>
    <col min="258" max="258" width="47" style="598" customWidth="1"/>
    <col min="259" max="259" width="7.28515625" style="598" customWidth="1"/>
    <col min="260" max="260" width="9.42578125" style="598" customWidth="1"/>
    <col min="261" max="261" width="11.85546875" style="598" customWidth="1"/>
    <col min="262" max="262" width="12.5703125" style="598" customWidth="1"/>
    <col min="263" max="265" width="13.7109375" style="598"/>
    <col min="266" max="266" width="43.5703125" style="598" customWidth="1"/>
    <col min="267" max="512" width="13.7109375" style="598"/>
    <col min="513" max="513" width="7.42578125" style="598" customWidth="1"/>
    <col min="514" max="514" width="47" style="598" customWidth="1"/>
    <col min="515" max="515" width="7.28515625" style="598" customWidth="1"/>
    <col min="516" max="516" width="9.42578125" style="598" customWidth="1"/>
    <col min="517" max="517" width="11.85546875" style="598" customWidth="1"/>
    <col min="518" max="518" width="12.5703125" style="598" customWidth="1"/>
    <col min="519" max="521" width="13.7109375" style="598"/>
    <col min="522" max="522" width="43.5703125" style="598" customWidth="1"/>
    <col min="523" max="768" width="13.7109375" style="598"/>
    <col min="769" max="769" width="7.42578125" style="598" customWidth="1"/>
    <col min="770" max="770" width="47" style="598" customWidth="1"/>
    <col min="771" max="771" width="7.28515625" style="598" customWidth="1"/>
    <col min="772" max="772" width="9.42578125" style="598" customWidth="1"/>
    <col min="773" max="773" width="11.85546875" style="598" customWidth="1"/>
    <col min="774" max="774" width="12.5703125" style="598" customWidth="1"/>
    <col min="775" max="777" width="13.7109375" style="598"/>
    <col min="778" max="778" width="43.5703125" style="598" customWidth="1"/>
    <col min="779" max="1024" width="13.7109375" style="598"/>
    <col min="1025" max="1025" width="7.42578125" style="598" customWidth="1"/>
    <col min="1026" max="1026" width="47" style="598" customWidth="1"/>
    <col min="1027" max="1027" width="7.28515625" style="598" customWidth="1"/>
    <col min="1028" max="1028" width="9.42578125" style="598" customWidth="1"/>
    <col min="1029" max="1029" width="11.85546875" style="598" customWidth="1"/>
    <col min="1030" max="1030" width="12.5703125" style="598" customWidth="1"/>
    <col min="1031" max="1033" width="13.7109375" style="598"/>
    <col min="1034" max="1034" width="43.5703125" style="598" customWidth="1"/>
    <col min="1035" max="1280" width="13.7109375" style="598"/>
    <col min="1281" max="1281" width="7.42578125" style="598" customWidth="1"/>
    <col min="1282" max="1282" width="47" style="598" customWidth="1"/>
    <col min="1283" max="1283" width="7.28515625" style="598" customWidth="1"/>
    <col min="1284" max="1284" width="9.42578125" style="598" customWidth="1"/>
    <col min="1285" max="1285" width="11.85546875" style="598" customWidth="1"/>
    <col min="1286" max="1286" width="12.5703125" style="598" customWidth="1"/>
    <col min="1287" max="1289" width="13.7109375" style="598"/>
    <col min="1290" max="1290" width="43.5703125" style="598" customWidth="1"/>
    <col min="1291" max="1536" width="13.7109375" style="598"/>
    <col min="1537" max="1537" width="7.42578125" style="598" customWidth="1"/>
    <col min="1538" max="1538" width="47" style="598" customWidth="1"/>
    <col min="1539" max="1539" width="7.28515625" style="598" customWidth="1"/>
    <col min="1540" max="1540" width="9.42578125" style="598" customWidth="1"/>
    <col min="1541" max="1541" width="11.85546875" style="598" customWidth="1"/>
    <col min="1542" max="1542" width="12.5703125" style="598" customWidth="1"/>
    <col min="1543" max="1545" width="13.7109375" style="598"/>
    <col min="1546" max="1546" width="43.5703125" style="598" customWidth="1"/>
    <col min="1547" max="1792" width="13.7109375" style="598"/>
    <col min="1793" max="1793" width="7.42578125" style="598" customWidth="1"/>
    <col min="1794" max="1794" width="47" style="598" customWidth="1"/>
    <col min="1795" max="1795" width="7.28515625" style="598" customWidth="1"/>
    <col min="1796" max="1796" width="9.42578125" style="598" customWidth="1"/>
    <col min="1797" max="1797" width="11.85546875" style="598" customWidth="1"/>
    <col min="1798" max="1798" width="12.5703125" style="598" customWidth="1"/>
    <col min="1799" max="1801" width="13.7109375" style="598"/>
    <col min="1802" max="1802" width="43.5703125" style="598" customWidth="1"/>
    <col min="1803" max="2048" width="13.7109375" style="598"/>
    <col min="2049" max="2049" width="7.42578125" style="598" customWidth="1"/>
    <col min="2050" max="2050" width="47" style="598" customWidth="1"/>
    <col min="2051" max="2051" width="7.28515625" style="598" customWidth="1"/>
    <col min="2052" max="2052" width="9.42578125" style="598" customWidth="1"/>
    <col min="2053" max="2053" width="11.85546875" style="598" customWidth="1"/>
    <col min="2054" max="2054" width="12.5703125" style="598" customWidth="1"/>
    <col min="2055" max="2057" width="13.7109375" style="598"/>
    <col min="2058" max="2058" width="43.5703125" style="598" customWidth="1"/>
    <col min="2059" max="2304" width="13.7109375" style="598"/>
    <col min="2305" max="2305" width="7.42578125" style="598" customWidth="1"/>
    <col min="2306" max="2306" width="47" style="598" customWidth="1"/>
    <col min="2307" max="2307" width="7.28515625" style="598" customWidth="1"/>
    <col min="2308" max="2308" width="9.42578125" style="598" customWidth="1"/>
    <col min="2309" max="2309" width="11.85546875" style="598" customWidth="1"/>
    <col min="2310" max="2310" width="12.5703125" style="598" customWidth="1"/>
    <col min="2311" max="2313" width="13.7109375" style="598"/>
    <col min="2314" max="2314" width="43.5703125" style="598" customWidth="1"/>
    <col min="2315" max="2560" width="13.7109375" style="598"/>
    <col min="2561" max="2561" width="7.42578125" style="598" customWidth="1"/>
    <col min="2562" max="2562" width="47" style="598" customWidth="1"/>
    <col min="2563" max="2563" width="7.28515625" style="598" customWidth="1"/>
    <col min="2564" max="2564" width="9.42578125" style="598" customWidth="1"/>
    <col min="2565" max="2565" width="11.85546875" style="598" customWidth="1"/>
    <col min="2566" max="2566" width="12.5703125" style="598" customWidth="1"/>
    <col min="2567" max="2569" width="13.7109375" style="598"/>
    <col min="2570" max="2570" width="43.5703125" style="598" customWidth="1"/>
    <col min="2571" max="2816" width="13.7109375" style="598"/>
    <col min="2817" max="2817" width="7.42578125" style="598" customWidth="1"/>
    <col min="2818" max="2818" width="47" style="598" customWidth="1"/>
    <col min="2819" max="2819" width="7.28515625" style="598" customWidth="1"/>
    <col min="2820" max="2820" width="9.42578125" style="598" customWidth="1"/>
    <col min="2821" max="2821" width="11.85546875" style="598" customWidth="1"/>
    <col min="2822" max="2822" width="12.5703125" style="598" customWidth="1"/>
    <col min="2823" max="2825" width="13.7109375" style="598"/>
    <col min="2826" max="2826" width="43.5703125" style="598" customWidth="1"/>
    <col min="2827" max="3072" width="13.7109375" style="598"/>
    <col min="3073" max="3073" width="7.42578125" style="598" customWidth="1"/>
    <col min="3074" max="3074" width="47" style="598" customWidth="1"/>
    <col min="3075" max="3075" width="7.28515625" style="598" customWidth="1"/>
    <col min="3076" max="3076" width="9.42578125" style="598" customWidth="1"/>
    <col min="3077" max="3077" width="11.85546875" style="598" customWidth="1"/>
    <col min="3078" max="3078" width="12.5703125" style="598" customWidth="1"/>
    <col min="3079" max="3081" width="13.7109375" style="598"/>
    <col min="3082" max="3082" width="43.5703125" style="598" customWidth="1"/>
    <col min="3083" max="3328" width="13.7109375" style="598"/>
    <col min="3329" max="3329" width="7.42578125" style="598" customWidth="1"/>
    <col min="3330" max="3330" width="47" style="598" customWidth="1"/>
    <col min="3331" max="3331" width="7.28515625" style="598" customWidth="1"/>
    <col min="3332" max="3332" width="9.42578125" style="598" customWidth="1"/>
    <col min="3333" max="3333" width="11.85546875" style="598" customWidth="1"/>
    <col min="3334" max="3334" width="12.5703125" style="598" customWidth="1"/>
    <col min="3335" max="3337" width="13.7109375" style="598"/>
    <col min="3338" max="3338" width="43.5703125" style="598" customWidth="1"/>
    <col min="3339" max="3584" width="13.7109375" style="598"/>
    <col min="3585" max="3585" width="7.42578125" style="598" customWidth="1"/>
    <col min="3586" max="3586" width="47" style="598" customWidth="1"/>
    <col min="3587" max="3587" width="7.28515625" style="598" customWidth="1"/>
    <col min="3588" max="3588" width="9.42578125" style="598" customWidth="1"/>
    <col min="3589" max="3589" width="11.85546875" style="598" customWidth="1"/>
    <col min="3590" max="3590" width="12.5703125" style="598" customWidth="1"/>
    <col min="3591" max="3593" width="13.7109375" style="598"/>
    <col min="3594" max="3594" width="43.5703125" style="598" customWidth="1"/>
    <col min="3595" max="3840" width="13.7109375" style="598"/>
    <col min="3841" max="3841" width="7.42578125" style="598" customWidth="1"/>
    <col min="3842" max="3842" width="47" style="598" customWidth="1"/>
    <col min="3843" max="3843" width="7.28515625" style="598" customWidth="1"/>
    <col min="3844" max="3844" width="9.42578125" style="598" customWidth="1"/>
    <col min="3845" max="3845" width="11.85546875" style="598" customWidth="1"/>
    <col min="3846" max="3846" width="12.5703125" style="598" customWidth="1"/>
    <col min="3847" max="3849" width="13.7109375" style="598"/>
    <col min="3850" max="3850" width="43.5703125" style="598" customWidth="1"/>
    <col min="3851" max="4096" width="13.7109375" style="598"/>
    <col min="4097" max="4097" width="7.42578125" style="598" customWidth="1"/>
    <col min="4098" max="4098" width="47" style="598" customWidth="1"/>
    <col min="4099" max="4099" width="7.28515625" style="598" customWidth="1"/>
    <col min="4100" max="4100" width="9.42578125" style="598" customWidth="1"/>
    <col min="4101" max="4101" width="11.85546875" style="598" customWidth="1"/>
    <col min="4102" max="4102" width="12.5703125" style="598" customWidth="1"/>
    <col min="4103" max="4105" width="13.7109375" style="598"/>
    <col min="4106" max="4106" width="43.5703125" style="598" customWidth="1"/>
    <col min="4107" max="4352" width="13.7109375" style="598"/>
    <col min="4353" max="4353" width="7.42578125" style="598" customWidth="1"/>
    <col min="4354" max="4354" width="47" style="598" customWidth="1"/>
    <col min="4355" max="4355" width="7.28515625" style="598" customWidth="1"/>
    <col min="4356" max="4356" width="9.42578125" style="598" customWidth="1"/>
    <col min="4357" max="4357" width="11.85546875" style="598" customWidth="1"/>
    <col min="4358" max="4358" width="12.5703125" style="598" customWidth="1"/>
    <col min="4359" max="4361" width="13.7109375" style="598"/>
    <col min="4362" max="4362" width="43.5703125" style="598" customWidth="1"/>
    <col min="4363" max="4608" width="13.7109375" style="598"/>
    <col min="4609" max="4609" width="7.42578125" style="598" customWidth="1"/>
    <col min="4610" max="4610" width="47" style="598" customWidth="1"/>
    <col min="4611" max="4611" width="7.28515625" style="598" customWidth="1"/>
    <col min="4612" max="4612" width="9.42578125" style="598" customWidth="1"/>
    <col min="4613" max="4613" width="11.85546875" style="598" customWidth="1"/>
    <col min="4614" max="4614" width="12.5703125" style="598" customWidth="1"/>
    <col min="4615" max="4617" width="13.7109375" style="598"/>
    <col min="4618" max="4618" width="43.5703125" style="598" customWidth="1"/>
    <col min="4619" max="4864" width="13.7109375" style="598"/>
    <col min="4865" max="4865" width="7.42578125" style="598" customWidth="1"/>
    <col min="4866" max="4866" width="47" style="598" customWidth="1"/>
    <col min="4867" max="4867" width="7.28515625" style="598" customWidth="1"/>
    <col min="4868" max="4868" width="9.42578125" style="598" customWidth="1"/>
    <col min="4869" max="4869" width="11.85546875" style="598" customWidth="1"/>
    <col min="4870" max="4870" width="12.5703125" style="598" customWidth="1"/>
    <col min="4871" max="4873" width="13.7109375" style="598"/>
    <col min="4874" max="4874" width="43.5703125" style="598" customWidth="1"/>
    <col min="4875" max="5120" width="13.7109375" style="598"/>
    <col min="5121" max="5121" width="7.42578125" style="598" customWidth="1"/>
    <col min="5122" max="5122" width="47" style="598" customWidth="1"/>
    <col min="5123" max="5123" width="7.28515625" style="598" customWidth="1"/>
    <col min="5124" max="5124" width="9.42578125" style="598" customWidth="1"/>
    <col min="5125" max="5125" width="11.85546875" style="598" customWidth="1"/>
    <col min="5126" max="5126" width="12.5703125" style="598" customWidth="1"/>
    <col min="5127" max="5129" width="13.7109375" style="598"/>
    <col min="5130" max="5130" width="43.5703125" style="598" customWidth="1"/>
    <col min="5131" max="5376" width="13.7109375" style="598"/>
    <col min="5377" max="5377" width="7.42578125" style="598" customWidth="1"/>
    <col min="5378" max="5378" width="47" style="598" customWidth="1"/>
    <col min="5379" max="5379" width="7.28515625" style="598" customWidth="1"/>
    <col min="5380" max="5380" width="9.42578125" style="598" customWidth="1"/>
    <col min="5381" max="5381" width="11.85546875" style="598" customWidth="1"/>
    <col min="5382" max="5382" width="12.5703125" style="598" customWidth="1"/>
    <col min="5383" max="5385" width="13.7109375" style="598"/>
    <col min="5386" max="5386" width="43.5703125" style="598" customWidth="1"/>
    <col min="5387" max="5632" width="13.7109375" style="598"/>
    <col min="5633" max="5633" width="7.42578125" style="598" customWidth="1"/>
    <col min="5634" max="5634" width="47" style="598" customWidth="1"/>
    <col min="5635" max="5635" width="7.28515625" style="598" customWidth="1"/>
    <col min="5636" max="5636" width="9.42578125" style="598" customWidth="1"/>
    <col min="5637" max="5637" width="11.85546875" style="598" customWidth="1"/>
    <col min="5638" max="5638" width="12.5703125" style="598" customWidth="1"/>
    <col min="5639" max="5641" width="13.7109375" style="598"/>
    <col min="5642" max="5642" width="43.5703125" style="598" customWidth="1"/>
    <col min="5643" max="5888" width="13.7109375" style="598"/>
    <col min="5889" max="5889" width="7.42578125" style="598" customWidth="1"/>
    <col min="5890" max="5890" width="47" style="598" customWidth="1"/>
    <col min="5891" max="5891" width="7.28515625" style="598" customWidth="1"/>
    <col min="5892" max="5892" width="9.42578125" style="598" customWidth="1"/>
    <col min="5893" max="5893" width="11.85546875" style="598" customWidth="1"/>
    <col min="5894" max="5894" width="12.5703125" style="598" customWidth="1"/>
    <col min="5895" max="5897" width="13.7109375" style="598"/>
    <col min="5898" max="5898" width="43.5703125" style="598" customWidth="1"/>
    <col min="5899" max="6144" width="13.7109375" style="598"/>
    <col min="6145" max="6145" width="7.42578125" style="598" customWidth="1"/>
    <col min="6146" max="6146" width="47" style="598" customWidth="1"/>
    <col min="6147" max="6147" width="7.28515625" style="598" customWidth="1"/>
    <col min="6148" max="6148" width="9.42578125" style="598" customWidth="1"/>
    <col min="6149" max="6149" width="11.85546875" style="598" customWidth="1"/>
    <col min="6150" max="6150" width="12.5703125" style="598" customWidth="1"/>
    <col min="6151" max="6153" width="13.7109375" style="598"/>
    <col min="6154" max="6154" width="43.5703125" style="598" customWidth="1"/>
    <col min="6155" max="6400" width="13.7109375" style="598"/>
    <col min="6401" max="6401" width="7.42578125" style="598" customWidth="1"/>
    <col min="6402" max="6402" width="47" style="598" customWidth="1"/>
    <col min="6403" max="6403" width="7.28515625" style="598" customWidth="1"/>
    <col min="6404" max="6404" width="9.42578125" style="598" customWidth="1"/>
    <col min="6405" max="6405" width="11.85546875" style="598" customWidth="1"/>
    <col min="6406" max="6406" width="12.5703125" style="598" customWidth="1"/>
    <col min="6407" max="6409" width="13.7109375" style="598"/>
    <col min="6410" max="6410" width="43.5703125" style="598" customWidth="1"/>
    <col min="6411" max="6656" width="13.7109375" style="598"/>
    <col min="6657" max="6657" width="7.42578125" style="598" customWidth="1"/>
    <col min="6658" max="6658" width="47" style="598" customWidth="1"/>
    <col min="6659" max="6659" width="7.28515625" style="598" customWidth="1"/>
    <col min="6660" max="6660" width="9.42578125" style="598" customWidth="1"/>
    <col min="6661" max="6661" width="11.85546875" style="598" customWidth="1"/>
    <col min="6662" max="6662" width="12.5703125" style="598" customWidth="1"/>
    <col min="6663" max="6665" width="13.7109375" style="598"/>
    <col min="6666" max="6666" width="43.5703125" style="598" customWidth="1"/>
    <col min="6667" max="6912" width="13.7109375" style="598"/>
    <col min="6913" max="6913" width="7.42578125" style="598" customWidth="1"/>
    <col min="6914" max="6914" width="47" style="598" customWidth="1"/>
    <col min="6915" max="6915" width="7.28515625" style="598" customWidth="1"/>
    <col min="6916" max="6916" width="9.42578125" style="598" customWidth="1"/>
    <col min="6917" max="6917" width="11.85546875" style="598" customWidth="1"/>
    <col min="6918" max="6918" width="12.5703125" style="598" customWidth="1"/>
    <col min="6919" max="6921" width="13.7109375" style="598"/>
    <col min="6922" max="6922" width="43.5703125" style="598" customWidth="1"/>
    <col min="6923" max="7168" width="13.7109375" style="598"/>
    <col min="7169" max="7169" width="7.42578125" style="598" customWidth="1"/>
    <col min="7170" max="7170" width="47" style="598" customWidth="1"/>
    <col min="7171" max="7171" width="7.28515625" style="598" customWidth="1"/>
    <col min="7172" max="7172" width="9.42578125" style="598" customWidth="1"/>
    <col min="7173" max="7173" width="11.85546875" style="598" customWidth="1"/>
    <col min="7174" max="7174" width="12.5703125" style="598" customWidth="1"/>
    <col min="7175" max="7177" width="13.7109375" style="598"/>
    <col min="7178" max="7178" width="43.5703125" style="598" customWidth="1"/>
    <col min="7179" max="7424" width="13.7109375" style="598"/>
    <col min="7425" max="7425" width="7.42578125" style="598" customWidth="1"/>
    <col min="7426" max="7426" width="47" style="598" customWidth="1"/>
    <col min="7427" max="7427" width="7.28515625" style="598" customWidth="1"/>
    <col min="7428" max="7428" width="9.42578125" style="598" customWidth="1"/>
    <col min="7429" max="7429" width="11.85546875" style="598" customWidth="1"/>
    <col min="7430" max="7430" width="12.5703125" style="598" customWidth="1"/>
    <col min="7431" max="7433" width="13.7109375" style="598"/>
    <col min="7434" max="7434" width="43.5703125" style="598" customWidth="1"/>
    <col min="7435" max="7680" width="13.7109375" style="598"/>
    <col min="7681" max="7681" width="7.42578125" style="598" customWidth="1"/>
    <col min="7682" max="7682" width="47" style="598" customWidth="1"/>
    <col min="7683" max="7683" width="7.28515625" style="598" customWidth="1"/>
    <col min="7684" max="7684" width="9.42578125" style="598" customWidth="1"/>
    <col min="7685" max="7685" width="11.85546875" style="598" customWidth="1"/>
    <col min="7686" max="7686" width="12.5703125" style="598" customWidth="1"/>
    <col min="7687" max="7689" width="13.7109375" style="598"/>
    <col min="7690" max="7690" width="43.5703125" style="598" customWidth="1"/>
    <col min="7691" max="7936" width="13.7109375" style="598"/>
    <col min="7937" max="7937" width="7.42578125" style="598" customWidth="1"/>
    <col min="7938" max="7938" width="47" style="598" customWidth="1"/>
    <col min="7939" max="7939" width="7.28515625" style="598" customWidth="1"/>
    <col min="7940" max="7940" width="9.42578125" style="598" customWidth="1"/>
    <col min="7941" max="7941" width="11.85546875" style="598" customWidth="1"/>
    <col min="7942" max="7942" width="12.5703125" style="598" customWidth="1"/>
    <col min="7943" max="7945" width="13.7109375" style="598"/>
    <col min="7946" max="7946" width="43.5703125" style="598" customWidth="1"/>
    <col min="7947" max="8192" width="13.7109375" style="598"/>
    <col min="8193" max="8193" width="7.42578125" style="598" customWidth="1"/>
    <col min="8194" max="8194" width="47" style="598" customWidth="1"/>
    <col min="8195" max="8195" width="7.28515625" style="598" customWidth="1"/>
    <col min="8196" max="8196" width="9.42578125" style="598" customWidth="1"/>
    <col min="8197" max="8197" width="11.85546875" style="598" customWidth="1"/>
    <col min="8198" max="8198" width="12.5703125" style="598" customWidth="1"/>
    <col min="8199" max="8201" width="13.7109375" style="598"/>
    <col min="8202" max="8202" width="43.5703125" style="598" customWidth="1"/>
    <col min="8203" max="8448" width="13.7109375" style="598"/>
    <col min="8449" max="8449" width="7.42578125" style="598" customWidth="1"/>
    <col min="8450" max="8450" width="47" style="598" customWidth="1"/>
    <col min="8451" max="8451" width="7.28515625" style="598" customWidth="1"/>
    <col min="8452" max="8452" width="9.42578125" style="598" customWidth="1"/>
    <col min="8453" max="8453" width="11.85546875" style="598" customWidth="1"/>
    <col min="8454" max="8454" width="12.5703125" style="598" customWidth="1"/>
    <col min="8455" max="8457" width="13.7109375" style="598"/>
    <col min="8458" max="8458" width="43.5703125" style="598" customWidth="1"/>
    <col min="8459" max="8704" width="13.7109375" style="598"/>
    <col min="8705" max="8705" width="7.42578125" style="598" customWidth="1"/>
    <col min="8706" max="8706" width="47" style="598" customWidth="1"/>
    <col min="8707" max="8707" width="7.28515625" style="598" customWidth="1"/>
    <col min="8708" max="8708" width="9.42578125" style="598" customWidth="1"/>
    <col min="8709" max="8709" width="11.85546875" style="598" customWidth="1"/>
    <col min="8710" max="8710" width="12.5703125" style="598" customWidth="1"/>
    <col min="8711" max="8713" width="13.7109375" style="598"/>
    <col min="8714" max="8714" width="43.5703125" style="598" customWidth="1"/>
    <col min="8715" max="8960" width="13.7109375" style="598"/>
    <col min="8961" max="8961" width="7.42578125" style="598" customWidth="1"/>
    <col min="8962" max="8962" width="47" style="598" customWidth="1"/>
    <col min="8963" max="8963" width="7.28515625" style="598" customWidth="1"/>
    <col min="8964" max="8964" width="9.42578125" style="598" customWidth="1"/>
    <col min="8965" max="8965" width="11.85546875" style="598" customWidth="1"/>
    <col min="8966" max="8966" width="12.5703125" style="598" customWidth="1"/>
    <col min="8967" max="8969" width="13.7109375" style="598"/>
    <col min="8970" max="8970" width="43.5703125" style="598" customWidth="1"/>
    <col min="8971" max="9216" width="13.7109375" style="598"/>
    <col min="9217" max="9217" width="7.42578125" style="598" customWidth="1"/>
    <col min="9218" max="9218" width="47" style="598" customWidth="1"/>
    <col min="9219" max="9219" width="7.28515625" style="598" customWidth="1"/>
    <col min="9220" max="9220" width="9.42578125" style="598" customWidth="1"/>
    <col min="9221" max="9221" width="11.85546875" style="598" customWidth="1"/>
    <col min="9222" max="9222" width="12.5703125" style="598" customWidth="1"/>
    <col min="9223" max="9225" width="13.7109375" style="598"/>
    <col min="9226" max="9226" width="43.5703125" style="598" customWidth="1"/>
    <col min="9227" max="9472" width="13.7109375" style="598"/>
    <col min="9473" max="9473" width="7.42578125" style="598" customWidth="1"/>
    <col min="9474" max="9474" width="47" style="598" customWidth="1"/>
    <col min="9475" max="9475" width="7.28515625" style="598" customWidth="1"/>
    <col min="9476" max="9476" width="9.42578125" style="598" customWidth="1"/>
    <col min="9477" max="9477" width="11.85546875" style="598" customWidth="1"/>
    <col min="9478" max="9478" width="12.5703125" style="598" customWidth="1"/>
    <col min="9479" max="9481" width="13.7109375" style="598"/>
    <col min="9482" max="9482" width="43.5703125" style="598" customWidth="1"/>
    <col min="9483" max="9728" width="13.7109375" style="598"/>
    <col min="9729" max="9729" width="7.42578125" style="598" customWidth="1"/>
    <col min="9730" max="9730" width="47" style="598" customWidth="1"/>
    <col min="9731" max="9731" width="7.28515625" style="598" customWidth="1"/>
    <col min="9732" max="9732" width="9.42578125" style="598" customWidth="1"/>
    <col min="9733" max="9733" width="11.85546875" style="598" customWidth="1"/>
    <col min="9734" max="9734" width="12.5703125" style="598" customWidth="1"/>
    <col min="9735" max="9737" width="13.7109375" style="598"/>
    <col min="9738" max="9738" width="43.5703125" style="598" customWidth="1"/>
    <col min="9739" max="9984" width="13.7109375" style="598"/>
    <col min="9985" max="9985" width="7.42578125" style="598" customWidth="1"/>
    <col min="9986" max="9986" width="47" style="598" customWidth="1"/>
    <col min="9987" max="9987" width="7.28515625" style="598" customWidth="1"/>
    <col min="9988" max="9988" width="9.42578125" style="598" customWidth="1"/>
    <col min="9989" max="9989" width="11.85546875" style="598" customWidth="1"/>
    <col min="9990" max="9990" width="12.5703125" style="598" customWidth="1"/>
    <col min="9991" max="9993" width="13.7109375" style="598"/>
    <col min="9994" max="9994" width="43.5703125" style="598" customWidth="1"/>
    <col min="9995" max="10240" width="13.7109375" style="598"/>
    <col min="10241" max="10241" width="7.42578125" style="598" customWidth="1"/>
    <col min="10242" max="10242" width="47" style="598" customWidth="1"/>
    <col min="10243" max="10243" width="7.28515625" style="598" customWidth="1"/>
    <col min="10244" max="10244" width="9.42578125" style="598" customWidth="1"/>
    <col min="10245" max="10245" width="11.85546875" style="598" customWidth="1"/>
    <col min="10246" max="10246" width="12.5703125" style="598" customWidth="1"/>
    <col min="10247" max="10249" width="13.7109375" style="598"/>
    <col min="10250" max="10250" width="43.5703125" style="598" customWidth="1"/>
    <col min="10251" max="10496" width="13.7109375" style="598"/>
    <col min="10497" max="10497" width="7.42578125" style="598" customWidth="1"/>
    <col min="10498" max="10498" width="47" style="598" customWidth="1"/>
    <col min="10499" max="10499" width="7.28515625" style="598" customWidth="1"/>
    <col min="10500" max="10500" width="9.42578125" style="598" customWidth="1"/>
    <col min="10501" max="10501" width="11.85546875" style="598" customWidth="1"/>
    <col min="10502" max="10502" width="12.5703125" style="598" customWidth="1"/>
    <col min="10503" max="10505" width="13.7109375" style="598"/>
    <col min="10506" max="10506" width="43.5703125" style="598" customWidth="1"/>
    <col min="10507" max="10752" width="13.7109375" style="598"/>
    <col min="10753" max="10753" width="7.42578125" style="598" customWidth="1"/>
    <col min="10754" max="10754" width="47" style="598" customWidth="1"/>
    <col min="10755" max="10755" width="7.28515625" style="598" customWidth="1"/>
    <col min="10756" max="10756" width="9.42578125" style="598" customWidth="1"/>
    <col min="10757" max="10757" width="11.85546875" style="598" customWidth="1"/>
    <col min="10758" max="10758" width="12.5703125" style="598" customWidth="1"/>
    <col min="10759" max="10761" width="13.7109375" style="598"/>
    <col min="10762" max="10762" width="43.5703125" style="598" customWidth="1"/>
    <col min="10763" max="11008" width="13.7109375" style="598"/>
    <col min="11009" max="11009" width="7.42578125" style="598" customWidth="1"/>
    <col min="11010" max="11010" width="47" style="598" customWidth="1"/>
    <col min="11011" max="11011" width="7.28515625" style="598" customWidth="1"/>
    <col min="11012" max="11012" width="9.42578125" style="598" customWidth="1"/>
    <col min="11013" max="11013" width="11.85546875" style="598" customWidth="1"/>
    <col min="11014" max="11014" width="12.5703125" style="598" customWidth="1"/>
    <col min="11015" max="11017" width="13.7109375" style="598"/>
    <col min="11018" max="11018" width="43.5703125" style="598" customWidth="1"/>
    <col min="11019" max="11264" width="13.7109375" style="598"/>
    <col min="11265" max="11265" width="7.42578125" style="598" customWidth="1"/>
    <col min="11266" max="11266" width="47" style="598" customWidth="1"/>
    <col min="11267" max="11267" width="7.28515625" style="598" customWidth="1"/>
    <col min="11268" max="11268" width="9.42578125" style="598" customWidth="1"/>
    <col min="11269" max="11269" width="11.85546875" style="598" customWidth="1"/>
    <col min="11270" max="11270" width="12.5703125" style="598" customWidth="1"/>
    <col min="11271" max="11273" width="13.7109375" style="598"/>
    <col min="11274" max="11274" width="43.5703125" style="598" customWidth="1"/>
    <col min="11275" max="11520" width="13.7109375" style="598"/>
    <col min="11521" max="11521" width="7.42578125" style="598" customWidth="1"/>
    <col min="11522" max="11522" width="47" style="598" customWidth="1"/>
    <col min="11523" max="11523" width="7.28515625" style="598" customWidth="1"/>
    <col min="11524" max="11524" width="9.42578125" style="598" customWidth="1"/>
    <col min="11525" max="11525" width="11.85546875" style="598" customWidth="1"/>
    <col min="11526" max="11526" width="12.5703125" style="598" customWidth="1"/>
    <col min="11527" max="11529" width="13.7109375" style="598"/>
    <col min="11530" max="11530" width="43.5703125" style="598" customWidth="1"/>
    <col min="11531" max="11776" width="13.7109375" style="598"/>
    <col min="11777" max="11777" width="7.42578125" style="598" customWidth="1"/>
    <col min="11778" max="11778" width="47" style="598" customWidth="1"/>
    <col min="11779" max="11779" width="7.28515625" style="598" customWidth="1"/>
    <col min="11780" max="11780" width="9.42578125" style="598" customWidth="1"/>
    <col min="11781" max="11781" width="11.85546875" style="598" customWidth="1"/>
    <col min="11782" max="11782" width="12.5703125" style="598" customWidth="1"/>
    <col min="11783" max="11785" width="13.7109375" style="598"/>
    <col min="11786" max="11786" width="43.5703125" style="598" customWidth="1"/>
    <col min="11787" max="12032" width="13.7109375" style="598"/>
    <col min="12033" max="12033" width="7.42578125" style="598" customWidth="1"/>
    <col min="12034" max="12034" width="47" style="598" customWidth="1"/>
    <col min="12035" max="12035" width="7.28515625" style="598" customWidth="1"/>
    <col min="12036" max="12036" width="9.42578125" style="598" customWidth="1"/>
    <col min="12037" max="12037" width="11.85546875" style="598" customWidth="1"/>
    <col min="12038" max="12038" width="12.5703125" style="598" customWidth="1"/>
    <col min="12039" max="12041" width="13.7109375" style="598"/>
    <col min="12042" max="12042" width="43.5703125" style="598" customWidth="1"/>
    <col min="12043" max="12288" width="13.7109375" style="598"/>
    <col min="12289" max="12289" width="7.42578125" style="598" customWidth="1"/>
    <col min="12290" max="12290" width="47" style="598" customWidth="1"/>
    <col min="12291" max="12291" width="7.28515625" style="598" customWidth="1"/>
    <col min="12292" max="12292" width="9.42578125" style="598" customWidth="1"/>
    <col min="12293" max="12293" width="11.85546875" style="598" customWidth="1"/>
    <col min="12294" max="12294" width="12.5703125" style="598" customWidth="1"/>
    <col min="12295" max="12297" width="13.7109375" style="598"/>
    <col min="12298" max="12298" width="43.5703125" style="598" customWidth="1"/>
    <col min="12299" max="12544" width="13.7109375" style="598"/>
    <col min="12545" max="12545" width="7.42578125" style="598" customWidth="1"/>
    <col min="12546" max="12546" width="47" style="598" customWidth="1"/>
    <col min="12547" max="12547" width="7.28515625" style="598" customWidth="1"/>
    <col min="12548" max="12548" width="9.42578125" style="598" customWidth="1"/>
    <col min="12549" max="12549" width="11.85546875" style="598" customWidth="1"/>
    <col min="12550" max="12550" width="12.5703125" style="598" customWidth="1"/>
    <col min="12551" max="12553" width="13.7109375" style="598"/>
    <col min="12554" max="12554" width="43.5703125" style="598" customWidth="1"/>
    <col min="12555" max="12800" width="13.7109375" style="598"/>
    <col min="12801" max="12801" width="7.42578125" style="598" customWidth="1"/>
    <col min="12802" max="12802" width="47" style="598" customWidth="1"/>
    <col min="12803" max="12803" width="7.28515625" style="598" customWidth="1"/>
    <col min="12804" max="12804" width="9.42578125" style="598" customWidth="1"/>
    <col min="12805" max="12805" width="11.85546875" style="598" customWidth="1"/>
    <col min="12806" max="12806" width="12.5703125" style="598" customWidth="1"/>
    <col min="12807" max="12809" width="13.7109375" style="598"/>
    <col min="12810" max="12810" width="43.5703125" style="598" customWidth="1"/>
    <col min="12811" max="13056" width="13.7109375" style="598"/>
    <col min="13057" max="13057" width="7.42578125" style="598" customWidth="1"/>
    <col min="13058" max="13058" width="47" style="598" customWidth="1"/>
    <col min="13059" max="13059" width="7.28515625" style="598" customWidth="1"/>
    <col min="13060" max="13060" width="9.42578125" style="598" customWidth="1"/>
    <col min="13061" max="13061" width="11.85546875" style="598" customWidth="1"/>
    <col min="13062" max="13062" width="12.5703125" style="598" customWidth="1"/>
    <col min="13063" max="13065" width="13.7109375" style="598"/>
    <col min="13066" max="13066" width="43.5703125" style="598" customWidth="1"/>
    <col min="13067" max="13312" width="13.7109375" style="598"/>
    <col min="13313" max="13313" width="7.42578125" style="598" customWidth="1"/>
    <col min="13314" max="13314" width="47" style="598" customWidth="1"/>
    <col min="13315" max="13315" width="7.28515625" style="598" customWidth="1"/>
    <col min="13316" max="13316" width="9.42578125" style="598" customWidth="1"/>
    <col min="13317" max="13317" width="11.85546875" style="598" customWidth="1"/>
    <col min="13318" max="13318" width="12.5703125" style="598" customWidth="1"/>
    <col min="13319" max="13321" width="13.7109375" style="598"/>
    <col min="13322" max="13322" width="43.5703125" style="598" customWidth="1"/>
    <col min="13323" max="13568" width="13.7109375" style="598"/>
    <col min="13569" max="13569" width="7.42578125" style="598" customWidth="1"/>
    <col min="13570" max="13570" width="47" style="598" customWidth="1"/>
    <col min="13571" max="13571" width="7.28515625" style="598" customWidth="1"/>
    <col min="13572" max="13572" width="9.42578125" style="598" customWidth="1"/>
    <col min="13573" max="13573" width="11.85546875" style="598" customWidth="1"/>
    <col min="13574" max="13574" width="12.5703125" style="598" customWidth="1"/>
    <col min="13575" max="13577" width="13.7109375" style="598"/>
    <col min="13578" max="13578" width="43.5703125" style="598" customWidth="1"/>
    <col min="13579" max="13824" width="13.7109375" style="598"/>
    <col min="13825" max="13825" width="7.42578125" style="598" customWidth="1"/>
    <col min="13826" max="13826" width="47" style="598" customWidth="1"/>
    <col min="13827" max="13827" width="7.28515625" style="598" customWidth="1"/>
    <col min="13828" max="13828" width="9.42578125" style="598" customWidth="1"/>
    <col min="13829" max="13829" width="11.85546875" style="598" customWidth="1"/>
    <col min="13830" max="13830" width="12.5703125" style="598" customWidth="1"/>
    <col min="13831" max="13833" width="13.7109375" style="598"/>
    <col min="13834" max="13834" width="43.5703125" style="598" customWidth="1"/>
    <col min="13835" max="14080" width="13.7109375" style="598"/>
    <col min="14081" max="14081" width="7.42578125" style="598" customWidth="1"/>
    <col min="14082" max="14082" width="47" style="598" customWidth="1"/>
    <col min="14083" max="14083" width="7.28515625" style="598" customWidth="1"/>
    <col min="14084" max="14084" width="9.42578125" style="598" customWidth="1"/>
    <col min="14085" max="14085" width="11.85546875" style="598" customWidth="1"/>
    <col min="14086" max="14086" width="12.5703125" style="598" customWidth="1"/>
    <col min="14087" max="14089" width="13.7109375" style="598"/>
    <col min="14090" max="14090" width="43.5703125" style="598" customWidth="1"/>
    <col min="14091" max="14336" width="13.7109375" style="598"/>
    <col min="14337" max="14337" width="7.42578125" style="598" customWidth="1"/>
    <col min="14338" max="14338" width="47" style="598" customWidth="1"/>
    <col min="14339" max="14339" width="7.28515625" style="598" customWidth="1"/>
    <col min="14340" max="14340" width="9.42578125" style="598" customWidth="1"/>
    <col min="14341" max="14341" width="11.85546875" style="598" customWidth="1"/>
    <col min="14342" max="14342" width="12.5703125" style="598" customWidth="1"/>
    <col min="14343" max="14345" width="13.7109375" style="598"/>
    <col min="14346" max="14346" width="43.5703125" style="598" customWidth="1"/>
    <col min="14347" max="14592" width="13.7109375" style="598"/>
    <col min="14593" max="14593" width="7.42578125" style="598" customWidth="1"/>
    <col min="14594" max="14594" width="47" style="598" customWidth="1"/>
    <col min="14595" max="14595" width="7.28515625" style="598" customWidth="1"/>
    <col min="14596" max="14596" width="9.42578125" style="598" customWidth="1"/>
    <col min="14597" max="14597" width="11.85546875" style="598" customWidth="1"/>
    <col min="14598" max="14598" width="12.5703125" style="598" customWidth="1"/>
    <col min="14599" max="14601" width="13.7109375" style="598"/>
    <col min="14602" max="14602" width="43.5703125" style="598" customWidth="1"/>
    <col min="14603" max="14848" width="13.7109375" style="598"/>
    <col min="14849" max="14849" width="7.42578125" style="598" customWidth="1"/>
    <col min="14850" max="14850" width="47" style="598" customWidth="1"/>
    <col min="14851" max="14851" width="7.28515625" style="598" customWidth="1"/>
    <col min="14852" max="14852" width="9.42578125" style="598" customWidth="1"/>
    <col min="14853" max="14853" width="11.85546875" style="598" customWidth="1"/>
    <col min="14854" max="14854" width="12.5703125" style="598" customWidth="1"/>
    <col min="14855" max="14857" width="13.7109375" style="598"/>
    <col min="14858" max="14858" width="43.5703125" style="598" customWidth="1"/>
    <col min="14859" max="15104" width="13.7109375" style="598"/>
    <col min="15105" max="15105" width="7.42578125" style="598" customWidth="1"/>
    <col min="15106" max="15106" width="47" style="598" customWidth="1"/>
    <col min="15107" max="15107" width="7.28515625" style="598" customWidth="1"/>
    <col min="15108" max="15108" width="9.42578125" style="598" customWidth="1"/>
    <col min="15109" max="15109" width="11.85546875" style="598" customWidth="1"/>
    <col min="15110" max="15110" width="12.5703125" style="598" customWidth="1"/>
    <col min="15111" max="15113" width="13.7109375" style="598"/>
    <col min="15114" max="15114" width="43.5703125" style="598" customWidth="1"/>
    <col min="15115" max="15360" width="13.7109375" style="598"/>
    <col min="15361" max="15361" width="7.42578125" style="598" customWidth="1"/>
    <col min="15362" max="15362" width="47" style="598" customWidth="1"/>
    <col min="15363" max="15363" width="7.28515625" style="598" customWidth="1"/>
    <col min="15364" max="15364" width="9.42578125" style="598" customWidth="1"/>
    <col min="15365" max="15365" width="11.85546875" style="598" customWidth="1"/>
    <col min="15366" max="15366" width="12.5703125" style="598" customWidth="1"/>
    <col min="15367" max="15369" width="13.7109375" style="598"/>
    <col min="15370" max="15370" width="43.5703125" style="598" customWidth="1"/>
    <col min="15371" max="15616" width="13.7109375" style="598"/>
    <col min="15617" max="15617" width="7.42578125" style="598" customWidth="1"/>
    <col min="15618" max="15618" width="47" style="598" customWidth="1"/>
    <col min="15619" max="15619" width="7.28515625" style="598" customWidth="1"/>
    <col min="15620" max="15620" width="9.42578125" style="598" customWidth="1"/>
    <col min="15621" max="15621" width="11.85546875" style="598" customWidth="1"/>
    <col min="15622" max="15622" width="12.5703125" style="598" customWidth="1"/>
    <col min="15623" max="15625" width="13.7109375" style="598"/>
    <col min="15626" max="15626" width="43.5703125" style="598" customWidth="1"/>
    <col min="15627" max="15872" width="13.7109375" style="598"/>
    <col min="15873" max="15873" width="7.42578125" style="598" customWidth="1"/>
    <col min="15874" max="15874" width="47" style="598" customWidth="1"/>
    <col min="15875" max="15875" width="7.28515625" style="598" customWidth="1"/>
    <col min="15876" max="15876" width="9.42578125" style="598" customWidth="1"/>
    <col min="15877" max="15877" width="11.85546875" style="598" customWidth="1"/>
    <col min="15878" max="15878" width="12.5703125" style="598" customWidth="1"/>
    <col min="15879" max="15881" width="13.7109375" style="598"/>
    <col min="15882" max="15882" width="43.5703125" style="598" customWidth="1"/>
    <col min="15883" max="16128" width="13.7109375" style="598"/>
    <col min="16129" max="16129" width="7.42578125" style="598" customWidth="1"/>
    <col min="16130" max="16130" width="47" style="598" customWidth="1"/>
    <col min="16131" max="16131" width="7.28515625" style="598" customWidth="1"/>
    <col min="16132" max="16132" width="9.42578125" style="598" customWidth="1"/>
    <col min="16133" max="16133" width="11.85546875" style="598" customWidth="1"/>
    <col min="16134" max="16134" width="12.5703125" style="598" customWidth="1"/>
    <col min="16135" max="16137" width="13.7109375" style="598"/>
    <col min="16138" max="16138" width="43.5703125" style="598" customWidth="1"/>
    <col min="16139" max="16384" width="13.7109375" style="598"/>
  </cols>
  <sheetData>
    <row r="1" spans="1:6" s="334" customFormat="1" ht="25.5" customHeight="1">
      <c r="A1" s="1320" t="s">
        <v>838</v>
      </c>
      <c r="B1" s="1320"/>
      <c r="C1" s="945"/>
      <c r="D1" s="1321" t="s">
        <v>839</v>
      </c>
      <c r="E1" s="1321"/>
      <c r="F1" s="1321"/>
    </row>
    <row r="2" spans="1:6" s="334" customFormat="1" ht="30" customHeight="1">
      <c r="A2" s="1323" t="s">
        <v>840</v>
      </c>
      <c r="B2" s="1323"/>
      <c r="C2" s="599"/>
      <c r="D2" s="1321"/>
      <c r="E2" s="1321"/>
      <c r="F2" s="1321"/>
    </row>
    <row r="3" spans="1:6" s="334" customFormat="1" ht="33" customHeight="1">
      <c r="A3" s="1324" t="s">
        <v>841</v>
      </c>
      <c r="B3" s="1324"/>
      <c r="C3" s="1324"/>
      <c r="D3" s="1322"/>
      <c r="E3" s="1322"/>
      <c r="F3" s="1322"/>
    </row>
    <row r="4" spans="1:6" s="334" customFormat="1" ht="25.5" customHeight="1">
      <c r="A4" s="854"/>
      <c r="B4" s="697"/>
      <c r="C4" s="930"/>
      <c r="D4" s="930"/>
      <c r="E4" s="836"/>
      <c r="F4" s="836"/>
    </row>
    <row r="5" spans="1:6" s="334" customFormat="1" ht="25.5" customHeight="1">
      <c r="A5" s="771" t="s">
        <v>842</v>
      </c>
      <c r="B5" s="633" t="s">
        <v>843</v>
      </c>
      <c r="C5" s="454" t="s">
        <v>844</v>
      </c>
      <c r="D5" s="454" t="s">
        <v>845</v>
      </c>
      <c r="E5" s="454" t="s">
        <v>846</v>
      </c>
      <c r="F5" s="454" t="s">
        <v>847</v>
      </c>
    </row>
    <row r="6" spans="1:6" ht="13.5" customHeight="1">
      <c r="A6" s="854"/>
      <c r="B6" s="697"/>
      <c r="C6" s="930"/>
      <c r="D6" s="930"/>
      <c r="E6" s="581"/>
      <c r="F6" s="581"/>
    </row>
    <row r="7" spans="1:6" ht="8.25" customHeight="1">
      <c r="A7" s="854"/>
      <c r="B7" s="697"/>
      <c r="C7" s="930"/>
      <c r="D7" s="930"/>
      <c r="E7" s="581"/>
      <c r="F7" s="581"/>
    </row>
    <row r="8" spans="1:6" ht="7.5" customHeight="1">
      <c r="A8" s="854"/>
      <c r="B8" s="697"/>
      <c r="C8" s="930"/>
      <c r="D8" s="930"/>
      <c r="E8" s="581"/>
      <c r="F8" s="581"/>
    </row>
    <row r="9" spans="1:6" s="738" customFormat="1" ht="12.75">
      <c r="A9" s="736"/>
      <c r="B9" s="924" t="s">
        <v>848</v>
      </c>
      <c r="C9" s="597"/>
      <c r="D9" s="597"/>
      <c r="E9" s="930"/>
      <c r="F9" s="930"/>
    </row>
    <row r="10" spans="1:6" ht="25.5" customHeight="1">
      <c r="A10" s="846"/>
      <c r="B10" s="668"/>
      <c r="D10" s="580"/>
      <c r="F10" s="580"/>
    </row>
  </sheetData>
  <mergeCells count="4">
    <mergeCell ref="A1:B1"/>
    <mergeCell ref="D1:F3"/>
    <mergeCell ref="A2:B2"/>
    <mergeCell ref="A3:C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499984740745262"/>
  </sheetPr>
  <dimension ref="A1:IN50"/>
  <sheetViews>
    <sheetView workbookViewId="0">
      <selection activeCell="B12" sqref="B12"/>
    </sheetView>
  </sheetViews>
  <sheetFormatPr defaultColWidth="13.7109375" defaultRowHeight="15"/>
  <cols>
    <col min="1" max="1" width="7.42578125" style="340" customWidth="1"/>
    <col min="2" max="2" width="47" style="598" customWidth="1"/>
    <col min="3" max="3" width="7.28515625" style="581" customWidth="1"/>
    <col min="4" max="4" width="9.42578125" style="581" customWidth="1"/>
    <col min="5" max="5" width="11.85546875" style="598" customWidth="1"/>
    <col min="6" max="6" width="12.5703125" style="598" customWidth="1"/>
    <col min="7" max="7" width="49" style="598" customWidth="1"/>
    <col min="8" max="9" width="13.7109375" style="598"/>
    <col min="10" max="10" width="43.5703125" style="598" customWidth="1"/>
    <col min="11" max="256" width="13.7109375" style="598"/>
    <col min="257" max="257" width="7.42578125" style="598" customWidth="1"/>
    <col min="258" max="258" width="47" style="598" customWidth="1"/>
    <col min="259" max="259" width="7.28515625" style="598" customWidth="1"/>
    <col min="260" max="260" width="9.42578125" style="598" customWidth="1"/>
    <col min="261" max="261" width="11.85546875" style="598" customWidth="1"/>
    <col min="262" max="262" width="12.5703125" style="598" customWidth="1"/>
    <col min="263" max="265" width="13.7109375" style="598"/>
    <col min="266" max="266" width="43.5703125" style="598" customWidth="1"/>
    <col min="267" max="512" width="13.7109375" style="598"/>
    <col min="513" max="513" width="7.42578125" style="598" customWidth="1"/>
    <col min="514" max="514" width="47" style="598" customWidth="1"/>
    <col min="515" max="515" width="7.28515625" style="598" customWidth="1"/>
    <col min="516" max="516" width="9.42578125" style="598" customWidth="1"/>
    <col min="517" max="517" width="11.85546875" style="598" customWidth="1"/>
    <col min="518" max="518" width="12.5703125" style="598" customWidth="1"/>
    <col min="519" max="521" width="13.7109375" style="598"/>
    <col min="522" max="522" width="43.5703125" style="598" customWidth="1"/>
    <col min="523" max="768" width="13.7109375" style="598"/>
    <col min="769" max="769" width="7.42578125" style="598" customWidth="1"/>
    <col min="770" max="770" width="47" style="598" customWidth="1"/>
    <col min="771" max="771" width="7.28515625" style="598" customWidth="1"/>
    <col min="772" max="772" width="9.42578125" style="598" customWidth="1"/>
    <col min="773" max="773" width="11.85546875" style="598" customWidth="1"/>
    <col min="774" max="774" width="12.5703125" style="598" customWidth="1"/>
    <col min="775" max="777" width="13.7109375" style="598"/>
    <col min="778" max="778" width="43.5703125" style="598" customWidth="1"/>
    <col min="779" max="1024" width="13.7109375" style="598"/>
    <col min="1025" max="1025" width="7.42578125" style="598" customWidth="1"/>
    <col min="1026" max="1026" width="47" style="598" customWidth="1"/>
    <col min="1027" max="1027" width="7.28515625" style="598" customWidth="1"/>
    <col min="1028" max="1028" width="9.42578125" style="598" customWidth="1"/>
    <col min="1029" max="1029" width="11.85546875" style="598" customWidth="1"/>
    <col min="1030" max="1030" width="12.5703125" style="598" customWidth="1"/>
    <col min="1031" max="1033" width="13.7109375" style="598"/>
    <col min="1034" max="1034" width="43.5703125" style="598" customWidth="1"/>
    <col min="1035" max="1280" width="13.7109375" style="598"/>
    <col min="1281" max="1281" width="7.42578125" style="598" customWidth="1"/>
    <col min="1282" max="1282" width="47" style="598" customWidth="1"/>
    <col min="1283" max="1283" width="7.28515625" style="598" customWidth="1"/>
    <col min="1284" max="1284" width="9.42578125" style="598" customWidth="1"/>
    <col min="1285" max="1285" width="11.85546875" style="598" customWidth="1"/>
    <col min="1286" max="1286" width="12.5703125" style="598" customWidth="1"/>
    <col min="1287" max="1289" width="13.7109375" style="598"/>
    <col min="1290" max="1290" width="43.5703125" style="598" customWidth="1"/>
    <col min="1291" max="1536" width="13.7109375" style="598"/>
    <col min="1537" max="1537" width="7.42578125" style="598" customWidth="1"/>
    <col min="1538" max="1538" width="47" style="598" customWidth="1"/>
    <col min="1539" max="1539" width="7.28515625" style="598" customWidth="1"/>
    <col min="1540" max="1540" width="9.42578125" style="598" customWidth="1"/>
    <col min="1541" max="1541" width="11.85546875" style="598" customWidth="1"/>
    <col min="1542" max="1542" width="12.5703125" style="598" customWidth="1"/>
    <col min="1543" max="1545" width="13.7109375" style="598"/>
    <col min="1546" max="1546" width="43.5703125" style="598" customWidth="1"/>
    <col min="1547" max="1792" width="13.7109375" style="598"/>
    <col min="1793" max="1793" width="7.42578125" style="598" customWidth="1"/>
    <col min="1794" max="1794" width="47" style="598" customWidth="1"/>
    <col min="1795" max="1795" width="7.28515625" style="598" customWidth="1"/>
    <col min="1796" max="1796" width="9.42578125" style="598" customWidth="1"/>
    <col min="1797" max="1797" width="11.85546875" style="598" customWidth="1"/>
    <col min="1798" max="1798" width="12.5703125" style="598" customWidth="1"/>
    <col min="1799" max="1801" width="13.7109375" style="598"/>
    <col min="1802" max="1802" width="43.5703125" style="598" customWidth="1"/>
    <col min="1803" max="2048" width="13.7109375" style="598"/>
    <col min="2049" max="2049" width="7.42578125" style="598" customWidth="1"/>
    <col min="2050" max="2050" width="47" style="598" customWidth="1"/>
    <col min="2051" max="2051" width="7.28515625" style="598" customWidth="1"/>
    <col min="2052" max="2052" width="9.42578125" style="598" customWidth="1"/>
    <col min="2053" max="2053" width="11.85546875" style="598" customWidth="1"/>
    <col min="2054" max="2054" width="12.5703125" style="598" customWidth="1"/>
    <col min="2055" max="2057" width="13.7109375" style="598"/>
    <col min="2058" max="2058" width="43.5703125" style="598" customWidth="1"/>
    <col min="2059" max="2304" width="13.7109375" style="598"/>
    <col min="2305" max="2305" width="7.42578125" style="598" customWidth="1"/>
    <col min="2306" max="2306" width="47" style="598" customWidth="1"/>
    <col min="2307" max="2307" width="7.28515625" style="598" customWidth="1"/>
    <col min="2308" max="2308" width="9.42578125" style="598" customWidth="1"/>
    <col min="2309" max="2309" width="11.85546875" style="598" customWidth="1"/>
    <col min="2310" max="2310" width="12.5703125" style="598" customWidth="1"/>
    <col min="2311" max="2313" width="13.7109375" style="598"/>
    <col min="2314" max="2314" width="43.5703125" style="598" customWidth="1"/>
    <col min="2315" max="2560" width="13.7109375" style="598"/>
    <col min="2561" max="2561" width="7.42578125" style="598" customWidth="1"/>
    <col min="2562" max="2562" width="47" style="598" customWidth="1"/>
    <col min="2563" max="2563" width="7.28515625" style="598" customWidth="1"/>
    <col min="2564" max="2564" width="9.42578125" style="598" customWidth="1"/>
    <col min="2565" max="2565" width="11.85546875" style="598" customWidth="1"/>
    <col min="2566" max="2566" width="12.5703125" style="598" customWidth="1"/>
    <col min="2567" max="2569" width="13.7109375" style="598"/>
    <col min="2570" max="2570" width="43.5703125" style="598" customWidth="1"/>
    <col min="2571" max="2816" width="13.7109375" style="598"/>
    <col min="2817" max="2817" width="7.42578125" style="598" customWidth="1"/>
    <col min="2818" max="2818" width="47" style="598" customWidth="1"/>
    <col min="2819" max="2819" width="7.28515625" style="598" customWidth="1"/>
    <col min="2820" max="2820" width="9.42578125" style="598" customWidth="1"/>
    <col min="2821" max="2821" width="11.85546875" style="598" customWidth="1"/>
    <col min="2822" max="2822" width="12.5703125" style="598" customWidth="1"/>
    <col min="2823" max="2825" width="13.7109375" style="598"/>
    <col min="2826" max="2826" width="43.5703125" style="598" customWidth="1"/>
    <col min="2827" max="3072" width="13.7109375" style="598"/>
    <col min="3073" max="3073" width="7.42578125" style="598" customWidth="1"/>
    <col min="3074" max="3074" width="47" style="598" customWidth="1"/>
    <col min="3075" max="3075" width="7.28515625" style="598" customWidth="1"/>
    <col min="3076" max="3076" width="9.42578125" style="598" customWidth="1"/>
    <col min="3077" max="3077" width="11.85546875" style="598" customWidth="1"/>
    <col min="3078" max="3078" width="12.5703125" style="598" customWidth="1"/>
    <col min="3079" max="3081" width="13.7109375" style="598"/>
    <col min="3082" max="3082" width="43.5703125" style="598" customWidth="1"/>
    <col min="3083" max="3328" width="13.7109375" style="598"/>
    <col min="3329" max="3329" width="7.42578125" style="598" customWidth="1"/>
    <col min="3330" max="3330" width="47" style="598" customWidth="1"/>
    <col min="3331" max="3331" width="7.28515625" style="598" customWidth="1"/>
    <col min="3332" max="3332" width="9.42578125" style="598" customWidth="1"/>
    <col min="3333" max="3333" width="11.85546875" style="598" customWidth="1"/>
    <col min="3334" max="3334" width="12.5703125" style="598" customWidth="1"/>
    <col min="3335" max="3337" width="13.7109375" style="598"/>
    <col min="3338" max="3338" width="43.5703125" style="598" customWidth="1"/>
    <col min="3339" max="3584" width="13.7109375" style="598"/>
    <col min="3585" max="3585" width="7.42578125" style="598" customWidth="1"/>
    <col min="3586" max="3586" width="47" style="598" customWidth="1"/>
    <col min="3587" max="3587" width="7.28515625" style="598" customWidth="1"/>
    <col min="3588" max="3588" width="9.42578125" style="598" customWidth="1"/>
    <col min="3589" max="3589" width="11.85546875" style="598" customWidth="1"/>
    <col min="3590" max="3590" width="12.5703125" style="598" customWidth="1"/>
    <col min="3591" max="3593" width="13.7109375" style="598"/>
    <col min="3594" max="3594" width="43.5703125" style="598" customWidth="1"/>
    <col min="3595" max="3840" width="13.7109375" style="598"/>
    <col min="3841" max="3841" width="7.42578125" style="598" customWidth="1"/>
    <col min="3842" max="3842" width="47" style="598" customWidth="1"/>
    <col min="3843" max="3843" width="7.28515625" style="598" customWidth="1"/>
    <col min="3844" max="3844" width="9.42578125" style="598" customWidth="1"/>
    <col min="3845" max="3845" width="11.85546875" style="598" customWidth="1"/>
    <col min="3846" max="3846" width="12.5703125" style="598" customWidth="1"/>
    <col min="3847" max="3849" width="13.7109375" style="598"/>
    <col min="3850" max="3850" width="43.5703125" style="598" customWidth="1"/>
    <col min="3851" max="4096" width="13.7109375" style="598"/>
    <col min="4097" max="4097" width="7.42578125" style="598" customWidth="1"/>
    <col min="4098" max="4098" width="47" style="598" customWidth="1"/>
    <col min="4099" max="4099" width="7.28515625" style="598" customWidth="1"/>
    <col min="4100" max="4100" width="9.42578125" style="598" customWidth="1"/>
    <col min="4101" max="4101" width="11.85546875" style="598" customWidth="1"/>
    <col min="4102" max="4102" width="12.5703125" style="598" customWidth="1"/>
    <col min="4103" max="4105" width="13.7109375" style="598"/>
    <col min="4106" max="4106" width="43.5703125" style="598" customWidth="1"/>
    <col min="4107" max="4352" width="13.7109375" style="598"/>
    <col min="4353" max="4353" width="7.42578125" style="598" customWidth="1"/>
    <col min="4354" max="4354" width="47" style="598" customWidth="1"/>
    <col min="4355" max="4355" width="7.28515625" style="598" customWidth="1"/>
    <col min="4356" max="4356" width="9.42578125" style="598" customWidth="1"/>
    <col min="4357" max="4357" width="11.85546875" style="598" customWidth="1"/>
    <col min="4358" max="4358" width="12.5703125" style="598" customWidth="1"/>
    <col min="4359" max="4361" width="13.7109375" style="598"/>
    <col min="4362" max="4362" width="43.5703125" style="598" customWidth="1"/>
    <col min="4363" max="4608" width="13.7109375" style="598"/>
    <col min="4609" max="4609" width="7.42578125" style="598" customWidth="1"/>
    <col min="4610" max="4610" width="47" style="598" customWidth="1"/>
    <col min="4611" max="4611" width="7.28515625" style="598" customWidth="1"/>
    <col min="4612" max="4612" width="9.42578125" style="598" customWidth="1"/>
    <col min="4613" max="4613" width="11.85546875" style="598" customWidth="1"/>
    <col min="4614" max="4614" width="12.5703125" style="598" customWidth="1"/>
    <col min="4615" max="4617" width="13.7109375" style="598"/>
    <col min="4618" max="4618" width="43.5703125" style="598" customWidth="1"/>
    <col min="4619" max="4864" width="13.7109375" style="598"/>
    <col min="4865" max="4865" width="7.42578125" style="598" customWidth="1"/>
    <col min="4866" max="4866" width="47" style="598" customWidth="1"/>
    <col min="4867" max="4867" width="7.28515625" style="598" customWidth="1"/>
    <col min="4868" max="4868" width="9.42578125" style="598" customWidth="1"/>
    <col min="4869" max="4869" width="11.85546875" style="598" customWidth="1"/>
    <col min="4870" max="4870" width="12.5703125" style="598" customWidth="1"/>
    <col min="4871" max="4873" width="13.7109375" style="598"/>
    <col min="4874" max="4874" width="43.5703125" style="598" customWidth="1"/>
    <col min="4875" max="5120" width="13.7109375" style="598"/>
    <col min="5121" max="5121" width="7.42578125" style="598" customWidth="1"/>
    <col min="5122" max="5122" width="47" style="598" customWidth="1"/>
    <col min="5123" max="5123" width="7.28515625" style="598" customWidth="1"/>
    <col min="5124" max="5124" width="9.42578125" style="598" customWidth="1"/>
    <col min="5125" max="5125" width="11.85546875" style="598" customWidth="1"/>
    <col min="5126" max="5126" width="12.5703125" style="598" customWidth="1"/>
    <col min="5127" max="5129" width="13.7109375" style="598"/>
    <col min="5130" max="5130" width="43.5703125" style="598" customWidth="1"/>
    <col min="5131" max="5376" width="13.7109375" style="598"/>
    <col min="5377" max="5377" width="7.42578125" style="598" customWidth="1"/>
    <col min="5378" max="5378" width="47" style="598" customWidth="1"/>
    <col min="5379" max="5379" width="7.28515625" style="598" customWidth="1"/>
    <col min="5380" max="5380" width="9.42578125" style="598" customWidth="1"/>
    <col min="5381" max="5381" width="11.85546875" style="598" customWidth="1"/>
    <col min="5382" max="5382" width="12.5703125" style="598" customWidth="1"/>
    <col min="5383" max="5385" width="13.7109375" style="598"/>
    <col min="5386" max="5386" width="43.5703125" style="598" customWidth="1"/>
    <col min="5387" max="5632" width="13.7109375" style="598"/>
    <col min="5633" max="5633" width="7.42578125" style="598" customWidth="1"/>
    <col min="5634" max="5634" width="47" style="598" customWidth="1"/>
    <col min="5635" max="5635" width="7.28515625" style="598" customWidth="1"/>
    <col min="5636" max="5636" width="9.42578125" style="598" customWidth="1"/>
    <col min="5637" max="5637" width="11.85546875" style="598" customWidth="1"/>
    <col min="5638" max="5638" width="12.5703125" style="598" customWidth="1"/>
    <col min="5639" max="5641" width="13.7109375" style="598"/>
    <col min="5642" max="5642" width="43.5703125" style="598" customWidth="1"/>
    <col min="5643" max="5888" width="13.7109375" style="598"/>
    <col min="5889" max="5889" width="7.42578125" style="598" customWidth="1"/>
    <col min="5890" max="5890" width="47" style="598" customWidth="1"/>
    <col min="5891" max="5891" width="7.28515625" style="598" customWidth="1"/>
    <col min="5892" max="5892" width="9.42578125" style="598" customWidth="1"/>
    <col min="5893" max="5893" width="11.85546875" style="598" customWidth="1"/>
    <col min="5894" max="5894" width="12.5703125" style="598" customWidth="1"/>
    <col min="5895" max="5897" width="13.7109375" style="598"/>
    <col min="5898" max="5898" width="43.5703125" style="598" customWidth="1"/>
    <col min="5899" max="6144" width="13.7109375" style="598"/>
    <col min="6145" max="6145" width="7.42578125" style="598" customWidth="1"/>
    <col min="6146" max="6146" width="47" style="598" customWidth="1"/>
    <col min="6147" max="6147" width="7.28515625" style="598" customWidth="1"/>
    <col min="6148" max="6148" width="9.42578125" style="598" customWidth="1"/>
    <col min="6149" max="6149" width="11.85546875" style="598" customWidth="1"/>
    <col min="6150" max="6150" width="12.5703125" style="598" customWidth="1"/>
    <col min="6151" max="6153" width="13.7109375" style="598"/>
    <col min="6154" max="6154" width="43.5703125" style="598" customWidth="1"/>
    <col min="6155" max="6400" width="13.7109375" style="598"/>
    <col min="6401" max="6401" width="7.42578125" style="598" customWidth="1"/>
    <col min="6402" max="6402" width="47" style="598" customWidth="1"/>
    <col min="6403" max="6403" width="7.28515625" style="598" customWidth="1"/>
    <col min="6404" max="6404" width="9.42578125" style="598" customWidth="1"/>
    <col min="6405" max="6405" width="11.85546875" style="598" customWidth="1"/>
    <col min="6406" max="6406" width="12.5703125" style="598" customWidth="1"/>
    <col min="6407" max="6409" width="13.7109375" style="598"/>
    <col min="6410" max="6410" width="43.5703125" style="598" customWidth="1"/>
    <col min="6411" max="6656" width="13.7109375" style="598"/>
    <col min="6657" max="6657" width="7.42578125" style="598" customWidth="1"/>
    <col min="6658" max="6658" width="47" style="598" customWidth="1"/>
    <col min="6659" max="6659" width="7.28515625" style="598" customWidth="1"/>
    <col min="6660" max="6660" width="9.42578125" style="598" customWidth="1"/>
    <col min="6661" max="6661" width="11.85546875" style="598" customWidth="1"/>
    <col min="6662" max="6662" width="12.5703125" style="598" customWidth="1"/>
    <col min="6663" max="6665" width="13.7109375" style="598"/>
    <col min="6666" max="6666" width="43.5703125" style="598" customWidth="1"/>
    <col min="6667" max="6912" width="13.7109375" style="598"/>
    <col min="6913" max="6913" width="7.42578125" style="598" customWidth="1"/>
    <col min="6914" max="6914" width="47" style="598" customWidth="1"/>
    <col min="6915" max="6915" width="7.28515625" style="598" customWidth="1"/>
    <col min="6916" max="6916" width="9.42578125" style="598" customWidth="1"/>
    <col min="6917" max="6917" width="11.85546875" style="598" customWidth="1"/>
    <col min="6918" max="6918" width="12.5703125" style="598" customWidth="1"/>
    <col min="6919" max="6921" width="13.7109375" style="598"/>
    <col min="6922" max="6922" width="43.5703125" style="598" customWidth="1"/>
    <col min="6923" max="7168" width="13.7109375" style="598"/>
    <col min="7169" max="7169" width="7.42578125" style="598" customWidth="1"/>
    <col min="7170" max="7170" width="47" style="598" customWidth="1"/>
    <col min="7171" max="7171" width="7.28515625" style="598" customWidth="1"/>
    <col min="7172" max="7172" width="9.42578125" style="598" customWidth="1"/>
    <col min="7173" max="7173" width="11.85546875" style="598" customWidth="1"/>
    <col min="7174" max="7174" width="12.5703125" style="598" customWidth="1"/>
    <col min="7175" max="7177" width="13.7109375" style="598"/>
    <col min="7178" max="7178" width="43.5703125" style="598" customWidth="1"/>
    <col min="7179" max="7424" width="13.7109375" style="598"/>
    <col min="7425" max="7425" width="7.42578125" style="598" customWidth="1"/>
    <col min="7426" max="7426" width="47" style="598" customWidth="1"/>
    <col min="7427" max="7427" width="7.28515625" style="598" customWidth="1"/>
    <col min="7428" max="7428" width="9.42578125" style="598" customWidth="1"/>
    <col min="7429" max="7429" width="11.85546875" style="598" customWidth="1"/>
    <col min="7430" max="7430" width="12.5703125" style="598" customWidth="1"/>
    <col min="7431" max="7433" width="13.7109375" style="598"/>
    <col min="7434" max="7434" width="43.5703125" style="598" customWidth="1"/>
    <col min="7435" max="7680" width="13.7109375" style="598"/>
    <col min="7681" max="7681" width="7.42578125" style="598" customWidth="1"/>
    <col min="7682" max="7682" width="47" style="598" customWidth="1"/>
    <col min="7683" max="7683" width="7.28515625" style="598" customWidth="1"/>
    <col min="7684" max="7684" width="9.42578125" style="598" customWidth="1"/>
    <col min="7685" max="7685" width="11.85546875" style="598" customWidth="1"/>
    <col min="7686" max="7686" width="12.5703125" style="598" customWidth="1"/>
    <col min="7687" max="7689" width="13.7109375" style="598"/>
    <col min="7690" max="7690" width="43.5703125" style="598" customWidth="1"/>
    <col min="7691" max="7936" width="13.7109375" style="598"/>
    <col min="7937" max="7937" width="7.42578125" style="598" customWidth="1"/>
    <col min="7938" max="7938" width="47" style="598" customWidth="1"/>
    <col min="7939" max="7939" width="7.28515625" style="598" customWidth="1"/>
    <col min="7940" max="7940" width="9.42578125" style="598" customWidth="1"/>
    <col min="7941" max="7941" width="11.85546875" style="598" customWidth="1"/>
    <col min="7942" max="7942" width="12.5703125" style="598" customWidth="1"/>
    <col min="7943" max="7945" width="13.7109375" style="598"/>
    <col min="7946" max="7946" width="43.5703125" style="598" customWidth="1"/>
    <col min="7947" max="8192" width="13.7109375" style="598"/>
    <col min="8193" max="8193" width="7.42578125" style="598" customWidth="1"/>
    <col min="8194" max="8194" width="47" style="598" customWidth="1"/>
    <col min="8195" max="8195" width="7.28515625" style="598" customWidth="1"/>
    <col min="8196" max="8196" width="9.42578125" style="598" customWidth="1"/>
    <col min="8197" max="8197" width="11.85546875" style="598" customWidth="1"/>
    <col min="8198" max="8198" width="12.5703125" style="598" customWidth="1"/>
    <col min="8199" max="8201" width="13.7109375" style="598"/>
    <col min="8202" max="8202" width="43.5703125" style="598" customWidth="1"/>
    <col min="8203" max="8448" width="13.7109375" style="598"/>
    <col min="8449" max="8449" width="7.42578125" style="598" customWidth="1"/>
    <col min="8450" max="8450" width="47" style="598" customWidth="1"/>
    <col min="8451" max="8451" width="7.28515625" style="598" customWidth="1"/>
    <col min="8452" max="8452" width="9.42578125" style="598" customWidth="1"/>
    <col min="8453" max="8453" width="11.85546875" style="598" customWidth="1"/>
    <col min="8454" max="8454" width="12.5703125" style="598" customWidth="1"/>
    <col min="8455" max="8457" width="13.7109375" style="598"/>
    <col min="8458" max="8458" width="43.5703125" style="598" customWidth="1"/>
    <col min="8459" max="8704" width="13.7109375" style="598"/>
    <col min="8705" max="8705" width="7.42578125" style="598" customWidth="1"/>
    <col min="8706" max="8706" width="47" style="598" customWidth="1"/>
    <col min="8707" max="8707" width="7.28515625" style="598" customWidth="1"/>
    <col min="8708" max="8708" width="9.42578125" style="598" customWidth="1"/>
    <col min="8709" max="8709" width="11.85546875" style="598" customWidth="1"/>
    <col min="8710" max="8710" width="12.5703125" style="598" customWidth="1"/>
    <col min="8711" max="8713" width="13.7109375" style="598"/>
    <col min="8714" max="8714" width="43.5703125" style="598" customWidth="1"/>
    <col min="8715" max="8960" width="13.7109375" style="598"/>
    <col min="8961" max="8961" width="7.42578125" style="598" customWidth="1"/>
    <col min="8962" max="8962" width="47" style="598" customWidth="1"/>
    <col min="8963" max="8963" width="7.28515625" style="598" customWidth="1"/>
    <col min="8964" max="8964" width="9.42578125" style="598" customWidth="1"/>
    <col min="8965" max="8965" width="11.85546875" style="598" customWidth="1"/>
    <col min="8966" max="8966" width="12.5703125" style="598" customWidth="1"/>
    <col min="8967" max="8969" width="13.7109375" style="598"/>
    <col min="8970" max="8970" width="43.5703125" style="598" customWidth="1"/>
    <col min="8971" max="9216" width="13.7109375" style="598"/>
    <col min="9217" max="9217" width="7.42578125" style="598" customWidth="1"/>
    <col min="9218" max="9218" width="47" style="598" customWidth="1"/>
    <col min="9219" max="9219" width="7.28515625" style="598" customWidth="1"/>
    <col min="9220" max="9220" width="9.42578125" style="598" customWidth="1"/>
    <col min="9221" max="9221" width="11.85546875" style="598" customWidth="1"/>
    <col min="9222" max="9222" width="12.5703125" style="598" customWidth="1"/>
    <col min="9223" max="9225" width="13.7109375" style="598"/>
    <col min="9226" max="9226" width="43.5703125" style="598" customWidth="1"/>
    <col min="9227" max="9472" width="13.7109375" style="598"/>
    <col min="9473" max="9473" width="7.42578125" style="598" customWidth="1"/>
    <col min="9474" max="9474" width="47" style="598" customWidth="1"/>
    <col min="9475" max="9475" width="7.28515625" style="598" customWidth="1"/>
    <col min="9476" max="9476" width="9.42578125" style="598" customWidth="1"/>
    <col min="9477" max="9477" width="11.85546875" style="598" customWidth="1"/>
    <col min="9478" max="9478" width="12.5703125" style="598" customWidth="1"/>
    <col min="9479" max="9481" width="13.7109375" style="598"/>
    <col min="9482" max="9482" width="43.5703125" style="598" customWidth="1"/>
    <col min="9483" max="9728" width="13.7109375" style="598"/>
    <col min="9729" max="9729" width="7.42578125" style="598" customWidth="1"/>
    <col min="9730" max="9730" width="47" style="598" customWidth="1"/>
    <col min="9731" max="9731" width="7.28515625" style="598" customWidth="1"/>
    <col min="9732" max="9732" width="9.42578125" style="598" customWidth="1"/>
    <col min="9733" max="9733" width="11.85546875" style="598" customWidth="1"/>
    <col min="9734" max="9734" width="12.5703125" style="598" customWidth="1"/>
    <col min="9735" max="9737" width="13.7109375" style="598"/>
    <col min="9738" max="9738" width="43.5703125" style="598" customWidth="1"/>
    <col min="9739" max="9984" width="13.7109375" style="598"/>
    <col min="9985" max="9985" width="7.42578125" style="598" customWidth="1"/>
    <col min="9986" max="9986" width="47" style="598" customWidth="1"/>
    <col min="9987" max="9987" width="7.28515625" style="598" customWidth="1"/>
    <col min="9988" max="9988" width="9.42578125" style="598" customWidth="1"/>
    <col min="9989" max="9989" width="11.85546875" style="598" customWidth="1"/>
    <col min="9990" max="9990" width="12.5703125" style="598" customWidth="1"/>
    <col min="9991" max="9993" width="13.7109375" style="598"/>
    <col min="9994" max="9994" width="43.5703125" style="598" customWidth="1"/>
    <col min="9995" max="10240" width="13.7109375" style="598"/>
    <col min="10241" max="10241" width="7.42578125" style="598" customWidth="1"/>
    <col min="10242" max="10242" width="47" style="598" customWidth="1"/>
    <col min="10243" max="10243" width="7.28515625" style="598" customWidth="1"/>
    <col min="10244" max="10244" width="9.42578125" style="598" customWidth="1"/>
    <col min="10245" max="10245" width="11.85546875" style="598" customWidth="1"/>
    <col min="10246" max="10246" width="12.5703125" style="598" customWidth="1"/>
    <col min="10247" max="10249" width="13.7109375" style="598"/>
    <col min="10250" max="10250" width="43.5703125" style="598" customWidth="1"/>
    <col min="10251" max="10496" width="13.7109375" style="598"/>
    <col min="10497" max="10497" width="7.42578125" style="598" customWidth="1"/>
    <col min="10498" max="10498" width="47" style="598" customWidth="1"/>
    <col min="10499" max="10499" width="7.28515625" style="598" customWidth="1"/>
    <col min="10500" max="10500" width="9.42578125" style="598" customWidth="1"/>
    <col min="10501" max="10501" width="11.85546875" style="598" customWidth="1"/>
    <col min="10502" max="10502" width="12.5703125" style="598" customWidth="1"/>
    <col min="10503" max="10505" width="13.7109375" style="598"/>
    <col min="10506" max="10506" width="43.5703125" style="598" customWidth="1"/>
    <col min="10507" max="10752" width="13.7109375" style="598"/>
    <col min="10753" max="10753" width="7.42578125" style="598" customWidth="1"/>
    <col min="10754" max="10754" width="47" style="598" customWidth="1"/>
    <col min="10755" max="10755" width="7.28515625" style="598" customWidth="1"/>
    <col min="10756" max="10756" width="9.42578125" style="598" customWidth="1"/>
    <col min="10757" max="10757" width="11.85546875" style="598" customWidth="1"/>
    <col min="10758" max="10758" width="12.5703125" style="598" customWidth="1"/>
    <col min="10759" max="10761" width="13.7109375" style="598"/>
    <col min="10762" max="10762" width="43.5703125" style="598" customWidth="1"/>
    <col min="10763" max="11008" width="13.7109375" style="598"/>
    <col min="11009" max="11009" width="7.42578125" style="598" customWidth="1"/>
    <col min="11010" max="11010" width="47" style="598" customWidth="1"/>
    <col min="11011" max="11011" width="7.28515625" style="598" customWidth="1"/>
    <col min="11012" max="11012" width="9.42578125" style="598" customWidth="1"/>
    <col min="11013" max="11013" width="11.85546875" style="598" customWidth="1"/>
    <col min="11014" max="11014" width="12.5703125" style="598" customWidth="1"/>
    <col min="11015" max="11017" width="13.7109375" style="598"/>
    <col min="11018" max="11018" width="43.5703125" style="598" customWidth="1"/>
    <col min="11019" max="11264" width="13.7109375" style="598"/>
    <col min="11265" max="11265" width="7.42578125" style="598" customWidth="1"/>
    <col min="11266" max="11266" width="47" style="598" customWidth="1"/>
    <col min="11267" max="11267" width="7.28515625" style="598" customWidth="1"/>
    <col min="11268" max="11268" width="9.42578125" style="598" customWidth="1"/>
    <col min="11269" max="11269" width="11.85546875" style="598" customWidth="1"/>
    <col min="11270" max="11270" width="12.5703125" style="598" customWidth="1"/>
    <col min="11271" max="11273" width="13.7109375" style="598"/>
    <col min="11274" max="11274" width="43.5703125" style="598" customWidth="1"/>
    <col min="11275" max="11520" width="13.7109375" style="598"/>
    <col min="11521" max="11521" width="7.42578125" style="598" customWidth="1"/>
    <col min="11522" max="11522" width="47" style="598" customWidth="1"/>
    <col min="11523" max="11523" width="7.28515625" style="598" customWidth="1"/>
    <col min="11524" max="11524" width="9.42578125" style="598" customWidth="1"/>
    <col min="11525" max="11525" width="11.85546875" style="598" customWidth="1"/>
    <col min="11526" max="11526" width="12.5703125" style="598" customWidth="1"/>
    <col min="11527" max="11529" width="13.7109375" style="598"/>
    <col min="11530" max="11530" width="43.5703125" style="598" customWidth="1"/>
    <col min="11531" max="11776" width="13.7109375" style="598"/>
    <col min="11777" max="11777" width="7.42578125" style="598" customWidth="1"/>
    <col min="11778" max="11778" width="47" style="598" customWidth="1"/>
    <col min="11779" max="11779" width="7.28515625" style="598" customWidth="1"/>
    <col min="11780" max="11780" width="9.42578125" style="598" customWidth="1"/>
    <col min="11781" max="11781" width="11.85546875" style="598" customWidth="1"/>
    <col min="11782" max="11782" width="12.5703125" style="598" customWidth="1"/>
    <col min="11783" max="11785" width="13.7109375" style="598"/>
    <col min="11786" max="11786" width="43.5703125" style="598" customWidth="1"/>
    <col min="11787" max="12032" width="13.7109375" style="598"/>
    <col min="12033" max="12033" width="7.42578125" style="598" customWidth="1"/>
    <col min="12034" max="12034" width="47" style="598" customWidth="1"/>
    <col min="12035" max="12035" width="7.28515625" style="598" customWidth="1"/>
    <col min="12036" max="12036" width="9.42578125" style="598" customWidth="1"/>
    <col min="12037" max="12037" width="11.85546875" style="598" customWidth="1"/>
    <col min="12038" max="12038" width="12.5703125" style="598" customWidth="1"/>
    <col min="12039" max="12041" width="13.7109375" style="598"/>
    <col min="12042" max="12042" width="43.5703125" style="598" customWidth="1"/>
    <col min="12043" max="12288" width="13.7109375" style="598"/>
    <col min="12289" max="12289" width="7.42578125" style="598" customWidth="1"/>
    <col min="12290" max="12290" width="47" style="598" customWidth="1"/>
    <col min="12291" max="12291" width="7.28515625" style="598" customWidth="1"/>
    <col min="12292" max="12292" width="9.42578125" style="598" customWidth="1"/>
    <col min="12293" max="12293" width="11.85546875" style="598" customWidth="1"/>
    <col min="12294" max="12294" width="12.5703125" style="598" customWidth="1"/>
    <col min="12295" max="12297" width="13.7109375" style="598"/>
    <col min="12298" max="12298" width="43.5703125" style="598" customWidth="1"/>
    <col min="12299" max="12544" width="13.7109375" style="598"/>
    <col min="12545" max="12545" width="7.42578125" style="598" customWidth="1"/>
    <col min="12546" max="12546" width="47" style="598" customWidth="1"/>
    <col min="12547" max="12547" width="7.28515625" style="598" customWidth="1"/>
    <col min="12548" max="12548" width="9.42578125" style="598" customWidth="1"/>
    <col min="12549" max="12549" width="11.85546875" style="598" customWidth="1"/>
    <col min="12550" max="12550" width="12.5703125" style="598" customWidth="1"/>
    <col min="12551" max="12553" width="13.7109375" style="598"/>
    <col min="12554" max="12554" width="43.5703125" style="598" customWidth="1"/>
    <col min="12555" max="12800" width="13.7109375" style="598"/>
    <col min="12801" max="12801" width="7.42578125" style="598" customWidth="1"/>
    <col min="12802" max="12802" width="47" style="598" customWidth="1"/>
    <col min="12803" max="12803" width="7.28515625" style="598" customWidth="1"/>
    <col min="12804" max="12804" width="9.42578125" style="598" customWidth="1"/>
    <col min="12805" max="12805" width="11.85546875" style="598" customWidth="1"/>
    <col min="12806" max="12806" width="12.5703125" style="598" customWidth="1"/>
    <col min="12807" max="12809" width="13.7109375" style="598"/>
    <col min="12810" max="12810" width="43.5703125" style="598" customWidth="1"/>
    <col min="12811" max="13056" width="13.7109375" style="598"/>
    <col min="13057" max="13057" width="7.42578125" style="598" customWidth="1"/>
    <col min="13058" max="13058" width="47" style="598" customWidth="1"/>
    <col min="13059" max="13059" width="7.28515625" style="598" customWidth="1"/>
    <col min="13060" max="13060" width="9.42578125" style="598" customWidth="1"/>
    <col min="13061" max="13061" width="11.85546875" style="598" customWidth="1"/>
    <col min="13062" max="13062" width="12.5703125" style="598" customWidth="1"/>
    <col min="13063" max="13065" width="13.7109375" style="598"/>
    <col min="13066" max="13066" width="43.5703125" style="598" customWidth="1"/>
    <col min="13067" max="13312" width="13.7109375" style="598"/>
    <col min="13313" max="13313" width="7.42578125" style="598" customWidth="1"/>
    <col min="13314" max="13314" width="47" style="598" customWidth="1"/>
    <col min="13315" max="13315" width="7.28515625" style="598" customWidth="1"/>
    <col min="13316" max="13316" width="9.42578125" style="598" customWidth="1"/>
    <col min="13317" max="13317" width="11.85546875" style="598" customWidth="1"/>
    <col min="13318" max="13318" width="12.5703125" style="598" customWidth="1"/>
    <col min="13319" max="13321" width="13.7109375" style="598"/>
    <col min="13322" max="13322" width="43.5703125" style="598" customWidth="1"/>
    <col min="13323" max="13568" width="13.7109375" style="598"/>
    <col min="13569" max="13569" width="7.42578125" style="598" customWidth="1"/>
    <col min="13570" max="13570" width="47" style="598" customWidth="1"/>
    <col min="13571" max="13571" width="7.28515625" style="598" customWidth="1"/>
    <col min="13572" max="13572" width="9.42578125" style="598" customWidth="1"/>
    <col min="13573" max="13573" width="11.85546875" style="598" customWidth="1"/>
    <col min="13574" max="13574" width="12.5703125" style="598" customWidth="1"/>
    <col min="13575" max="13577" width="13.7109375" style="598"/>
    <col min="13578" max="13578" width="43.5703125" style="598" customWidth="1"/>
    <col min="13579" max="13824" width="13.7109375" style="598"/>
    <col min="13825" max="13825" width="7.42578125" style="598" customWidth="1"/>
    <col min="13826" max="13826" width="47" style="598" customWidth="1"/>
    <col min="13827" max="13827" width="7.28515625" style="598" customWidth="1"/>
    <col min="13828" max="13828" width="9.42578125" style="598" customWidth="1"/>
    <col min="13829" max="13829" width="11.85546875" style="598" customWidth="1"/>
    <col min="13830" max="13830" width="12.5703125" style="598" customWidth="1"/>
    <col min="13831" max="13833" width="13.7109375" style="598"/>
    <col min="13834" max="13834" width="43.5703125" style="598" customWidth="1"/>
    <col min="13835" max="14080" width="13.7109375" style="598"/>
    <col min="14081" max="14081" width="7.42578125" style="598" customWidth="1"/>
    <col min="14082" max="14082" width="47" style="598" customWidth="1"/>
    <col min="14083" max="14083" width="7.28515625" style="598" customWidth="1"/>
    <col min="14084" max="14084" width="9.42578125" style="598" customWidth="1"/>
    <col min="14085" max="14085" width="11.85546875" style="598" customWidth="1"/>
    <col min="14086" max="14086" width="12.5703125" style="598" customWidth="1"/>
    <col min="14087" max="14089" width="13.7109375" style="598"/>
    <col min="14090" max="14090" width="43.5703125" style="598" customWidth="1"/>
    <col min="14091" max="14336" width="13.7109375" style="598"/>
    <col min="14337" max="14337" width="7.42578125" style="598" customWidth="1"/>
    <col min="14338" max="14338" width="47" style="598" customWidth="1"/>
    <col min="14339" max="14339" width="7.28515625" style="598" customWidth="1"/>
    <col min="14340" max="14340" width="9.42578125" style="598" customWidth="1"/>
    <col min="14341" max="14341" width="11.85546875" style="598" customWidth="1"/>
    <col min="14342" max="14342" width="12.5703125" style="598" customWidth="1"/>
    <col min="14343" max="14345" width="13.7109375" style="598"/>
    <col min="14346" max="14346" width="43.5703125" style="598" customWidth="1"/>
    <col min="14347" max="14592" width="13.7109375" style="598"/>
    <col min="14593" max="14593" width="7.42578125" style="598" customWidth="1"/>
    <col min="14594" max="14594" width="47" style="598" customWidth="1"/>
    <col min="14595" max="14595" width="7.28515625" style="598" customWidth="1"/>
    <col min="14596" max="14596" width="9.42578125" style="598" customWidth="1"/>
    <col min="14597" max="14597" width="11.85546875" style="598" customWidth="1"/>
    <col min="14598" max="14598" width="12.5703125" style="598" customWidth="1"/>
    <col min="14599" max="14601" width="13.7109375" style="598"/>
    <col min="14602" max="14602" width="43.5703125" style="598" customWidth="1"/>
    <col min="14603" max="14848" width="13.7109375" style="598"/>
    <col min="14849" max="14849" width="7.42578125" style="598" customWidth="1"/>
    <col min="14850" max="14850" width="47" style="598" customWidth="1"/>
    <col min="14851" max="14851" width="7.28515625" style="598" customWidth="1"/>
    <col min="14852" max="14852" width="9.42578125" style="598" customWidth="1"/>
    <col min="14853" max="14853" width="11.85546875" style="598" customWidth="1"/>
    <col min="14854" max="14854" width="12.5703125" style="598" customWidth="1"/>
    <col min="14855" max="14857" width="13.7109375" style="598"/>
    <col min="14858" max="14858" width="43.5703125" style="598" customWidth="1"/>
    <col min="14859" max="15104" width="13.7109375" style="598"/>
    <col min="15105" max="15105" width="7.42578125" style="598" customWidth="1"/>
    <col min="15106" max="15106" width="47" style="598" customWidth="1"/>
    <col min="15107" max="15107" width="7.28515625" style="598" customWidth="1"/>
    <col min="15108" max="15108" width="9.42578125" style="598" customWidth="1"/>
    <col min="15109" max="15109" width="11.85546875" style="598" customWidth="1"/>
    <col min="15110" max="15110" width="12.5703125" style="598" customWidth="1"/>
    <col min="15111" max="15113" width="13.7109375" style="598"/>
    <col min="15114" max="15114" width="43.5703125" style="598" customWidth="1"/>
    <col min="15115" max="15360" width="13.7109375" style="598"/>
    <col min="15361" max="15361" width="7.42578125" style="598" customWidth="1"/>
    <col min="15362" max="15362" width="47" style="598" customWidth="1"/>
    <col min="15363" max="15363" width="7.28515625" style="598" customWidth="1"/>
    <col min="15364" max="15364" width="9.42578125" style="598" customWidth="1"/>
    <col min="15365" max="15365" width="11.85546875" style="598" customWidth="1"/>
    <col min="15366" max="15366" width="12.5703125" style="598" customWidth="1"/>
    <col min="15367" max="15369" width="13.7109375" style="598"/>
    <col min="15370" max="15370" width="43.5703125" style="598" customWidth="1"/>
    <col min="15371" max="15616" width="13.7109375" style="598"/>
    <col min="15617" max="15617" width="7.42578125" style="598" customWidth="1"/>
    <col min="15618" max="15618" width="47" style="598" customWidth="1"/>
    <col min="15619" max="15619" width="7.28515625" style="598" customWidth="1"/>
    <col min="15620" max="15620" width="9.42578125" style="598" customWidth="1"/>
    <col min="15621" max="15621" width="11.85546875" style="598" customWidth="1"/>
    <col min="15622" max="15622" width="12.5703125" style="598" customWidth="1"/>
    <col min="15623" max="15625" width="13.7109375" style="598"/>
    <col min="15626" max="15626" width="43.5703125" style="598" customWidth="1"/>
    <col min="15627" max="15872" width="13.7109375" style="598"/>
    <col min="15873" max="15873" width="7.42578125" style="598" customWidth="1"/>
    <col min="15874" max="15874" width="47" style="598" customWidth="1"/>
    <col min="15875" max="15875" width="7.28515625" style="598" customWidth="1"/>
    <col min="15876" max="15876" width="9.42578125" style="598" customWidth="1"/>
    <col min="15877" max="15877" width="11.85546875" style="598" customWidth="1"/>
    <col min="15878" max="15878" width="12.5703125" style="598" customWidth="1"/>
    <col min="15879" max="15881" width="13.7109375" style="598"/>
    <col min="15882" max="15882" width="43.5703125" style="598" customWidth="1"/>
    <col min="15883" max="16128" width="13.7109375" style="598"/>
    <col min="16129" max="16129" width="7.42578125" style="598" customWidth="1"/>
    <col min="16130" max="16130" width="47" style="598" customWidth="1"/>
    <col min="16131" max="16131" width="7.28515625" style="598" customWidth="1"/>
    <col min="16132" max="16132" width="9.42578125" style="598" customWidth="1"/>
    <col min="16133" max="16133" width="11.85546875" style="598" customWidth="1"/>
    <col min="16134" max="16134" width="12.5703125" style="598" customWidth="1"/>
    <col min="16135" max="16137" width="13.7109375" style="598"/>
    <col min="16138" max="16138" width="43.5703125" style="598" customWidth="1"/>
    <col min="16139" max="16384" width="13.7109375" style="598"/>
  </cols>
  <sheetData>
    <row r="1" spans="1:248" s="334" customFormat="1">
      <c r="A1" s="1320" t="s">
        <v>838</v>
      </c>
      <c r="B1" s="1320"/>
      <c r="C1" s="945"/>
      <c r="D1" s="1321" t="s">
        <v>839</v>
      </c>
      <c r="E1" s="1321"/>
      <c r="F1" s="1321"/>
    </row>
    <row r="2" spans="1:248" s="334" customFormat="1" ht="20.25" customHeight="1">
      <c r="A2" s="1323" t="s">
        <v>840</v>
      </c>
      <c r="B2" s="1323"/>
      <c r="C2" s="599"/>
      <c r="D2" s="1321"/>
      <c r="E2" s="1321"/>
      <c r="F2" s="1321"/>
    </row>
    <row r="3" spans="1:248" s="334" customFormat="1" ht="26.25" customHeight="1">
      <c r="A3" s="1324" t="s">
        <v>841</v>
      </c>
      <c r="B3" s="1324"/>
      <c r="C3" s="1324"/>
      <c r="D3" s="1322"/>
      <c r="E3" s="1322"/>
      <c r="F3" s="1322"/>
    </row>
    <row r="4" spans="1:248" s="334" customFormat="1">
      <c r="A4" s="854"/>
      <c r="B4" s="697"/>
      <c r="C4" s="930"/>
      <c r="D4" s="930"/>
      <c r="E4" s="836"/>
      <c r="F4" s="836"/>
    </row>
    <row r="5" spans="1:248" s="334" customFormat="1">
      <c r="A5" s="771" t="s">
        <v>842</v>
      </c>
      <c r="B5" s="633" t="s">
        <v>843</v>
      </c>
      <c r="C5" s="454" t="s">
        <v>844</v>
      </c>
      <c r="D5" s="454" t="s">
        <v>845</v>
      </c>
      <c r="E5" s="454" t="s">
        <v>846</v>
      </c>
      <c r="F5" s="454" t="s">
        <v>847</v>
      </c>
    </row>
    <row r="6" spans="1:248">
      <c r="A6" s="854"/>
      <c r="B6" s="697"/>
      <c r="C6" s="930"/>
      <c r="D6" s="930"/>
      <c r="E6" s="581"/>
      <c r="F6" s="581"/>
    </row>
    <row r="7" spans="1:248">
      <c r="A7" s="854"/>
      <c r="B7" s="697"/>
      <c r="C7" s="930"/>
      <c r="D7" s="930"/>
      <c r="E7" s="581"/>
      <c r="F7" s="581"/>
    </row>
    <row r="8" spans="1:248" s="738" customFormat="1" ht="12.75">
      <c r="A8" s="736" t="s">
        <v>105</v>
      </c>
      <c r="B8" s="924" t="s">
        <v>849</v>
      </c>
      <c r="C8" s="597"/>
      <c r="D8" s="597"/>
      <c r="E8" s="930"/>
      <c r="F8" s="930"/>
    </row>
    <row r="9" spans="1:248">
      <c r="A9" s="846"/>
      <c r="B9" s="668"/>
      <c r="D9" s="580"/>
      <c r="F9" s="580"/>
    </row>
    <row r="10" spans="1:248">
      <c r="A10" s="943"/>
      <c r="B10" s="631" t="s">
        <v>850</v>
      </c>
      <c r="D10" s="724"/>
      <c r="E10" s="866"/>
      <c r="F10" s="866"/>
    </row>
    <row r="11" spans="1:248">
      <c r="A11" s="737"/>
      <c r="B11" s="579"/>
      <c r="C11" s="433"/>
      <c r="D11" s="433"/>
      <c r="E11" s="576"/>
      <c r="F11" s="764"/>
      <c r="W11" s="440"/>
      <c r="X11" s="873"/>
      <c r="Y11" s="575"/>
      <c r="Z11" s="594"/>
      <c r="AA11" s="698"/>
      <c r="AB11" s="698"/>
      <c r="AS11" s="440"/>
      <c r="AT11" s="873"/>
      <c r="AU11" s="575"/>
      <c r="AV11" s="594"/>
      <c r="AW11" s="698"/>
      <c r="AX11" s="698"/>
      <c r="BO11" s="440"/>
      <c r="BP11" s="873"/>
      <c r="BQ11" s="575"/>
      <c r="BR11" s="594"/>
      <c r="BS11" s="698"/>
      <c r="BT11" s="698"/>
      <c r="CK11" s="440"/>
      <c r="CL11" s="873"/>
      <c r="CM11" s="575"/>
      <c r="CN11" s="594"/>
      <c r="CO11" s="698"/>
      <c r="CP11" s="698"/>
      <c r="DG11" s="440"/>
      <c r="DH11" s="873"/>
      <c r="DI11" s="575"/>
      <c r="DJ11" s="594"/>
      <c r="DK11" s="698"/>
      <c r="DL11" s="698"/>
      <c r="EC11" s="440"/>
      <c r="ED11" s="873"/>
      <c r="EE11" s="575"/>
      <c r="EF11" s="594"/>
      <c r="EG11" s="698"/>
      <c r="EH11" s="698"/>
      <c r="EY11" s="440"/>
      <c r="EZ11" s="873"/>
      <c r="FA11" s="575"/>
      <c r="FB11" s="594"/>
      <c r="FC11" s="698"/>
      <c r="FD11" s="698"/>
      <c r="FU11" s="440"/>
      <c r="FV11" s="873"/>
      <c r="FW11" s="575"/>
      <c r="FX11" s="594"/>
      <c r="FY11" s="698"/>
      <c r="FZ11" s="698"/>
      <c r="GQ11" s="440"/>
      <c r="GR11" s="873"/>
      <c r="GS11" s="575"/>
      <c r="GT11" s="594"/>
      <c r="GU11" s="698"/>
      <c r="GV11" s="698"/>
      <c r="HM11" s="440"/>
      <c r="HN11" s="873"/>
      <c r="HO11" s="575"/>
      <c r="HP11" s="594"/>
      <c r="HQ11" s="698"/>
      <c r="HR11" s="698"/>
      <c r="II11" s="440"/>
      <c r="IJ11" s="873"/>
      <c r="IK11" s="575"/>
      <c r="IL11" s="594"/>
      <c r="IM11" s="698"/>
      <c r="IN11" s="698"/>
    </row>
    <row r="12" spans="1:248" ht="90">
      <c r="A12" s="737"/>
      <c r="B12" s="579" t="s">
        <v>851</v>
      </c>
      <c r="C12" s="433"/>
      <c r="D12" s="433"/>
      <c r="E12" s="576"/>
      <c r="F12" s="764"/>
      <c r="W12" s="440"/>
      <c r="X12" s="873"/>
      <c r="Y12" s="575"/>
      <c r="Z12" s="594"/>
      <c r="AA12" s="698"/>
      <c r="AB12" s="698"/>
      <c r="AS12" s="440"/>
      <c r="AT12" s="873"/>
      <c r="AU12" s="575"/>
      <c r="AV12" s="594"/>
      <c r="AW12" s="698"/>
      <c r="AX12" s="698"/>
      <c r="BO12" s="440"/>
      <c r="BP12" s="873"/>
      <c r="BQ12" s="575"/>
      <c r="BR12" s="594"/>
      <c r="BS12" s="698"/>
      <c r="BT12" s="698"/>
      <c r="CK12" s="440"/>
      <c r="CL12" s="873"/>
      <c r="CM12" s="575"/>
      <c r="CN12" s="594"/>
      <c r="CO12" s="698"/>
      <c r="CP12" s="698"/>
      <c r="DG12" s="440"/>
      <c r="DH12" s="873"/>
      <c r="DI12" s="575"/>
      <c r="DJ12" s="594"/>
      <c r="DK12" s="698"/>
      <c r="DL12" s="698"/>
      <c r="EC12" s="440"/>
      <c r="ED12" s="873"/>
      <c r="EE12" s="575"/>
      <c r="EF12" s="594"/>
      <c r="EG12" s="698"/>
      <c r="EH12" s="698"/>
      <c r="EY12" s="440"/>
      <c r="EZ12" s="873"/>
      <c r="FA12" s="575"/>
      <c r="FB12" s="594"/>
      <c r="FC12" s="698"/>
      <c r="FD12" s="698"/>
      <c r="FU12" s="440"/>
      <c r="FV12" s="873"/>
      <c r="FW12" s="575"/>
      <c r="FX12" s="594"/>
      <c r="FY12" s="698"/>
      <c r="FZ12" s="698"/>
      <c r="GQ12" s="440"/>
      <c r="GR12" s="873"/>
      <c r="GS12" s="575"/>
      <c r="GT12" s="594"/>
      <c r="GU12" s="698"/>
      <c r="GV12" s="698"/>
      <c r="HM12" s="440"/>
      <c r="HN12" s="873"/>
      <c r="HO12" s="575"/>
      <c r="HP12" s="594"/>
      <c r="HQ12" s="698"/>
      <c r="HR12" s="698"/>
      <c r="II12" s="440"/>
      <c r="IJ12" s="873"/>
      <c r="IK12" s="575"/>
      <c r="IL12" s="594"/>
      <c r="IM12" s="698"/>
      <c r="IN12" s="698"/>
    </row>
    <row r="13" spans="1:248">
      <c r="A13" s="737"/>
      <c r="B13" s="579"/>
      <c r="C13" s="433"/>
      <c r="D13" s="433"/>
      <c r="E13" s="576"/>
      <c r="F13" s="764"/>
      <c r="W13" s="440"/>
      <c r="X13" s="873"/>
      <c r="Y13" s="575"/>
      <c r="Z13" s="594"/>
      <c r="AA13" s="698"/>
      <c r="AB13" s="698"/>
      <c r="AS13" s="440"/>
      <c r="AT13" s="873"/>
      <c r="AU13" s="575"/>
      <c r="AV13" s="594"/>
      <c r="AW13" s="698"/>
      <c r="AX13" s="698"/>
      <c r="BO13" s="440"/>
      <c r="BP13" s="873"/>
      <c r="BQ13" s="575"/>
      <c r="BR13" s="594"/>
      <c r="BS13" s="698"/>
      <c r="BT13" s="698"/>
      <c r="CK13" s="440"/>
      <c r="CL13" s="873"/>
      <c r="CM13" s="575"/>
      <c r="CN13" s="594"/>
      <c r="CO13" s="698"/>
      <c r="CP13" s="698"/>
      <c r="DG13" s="440"/>
      <c r="DH13" s="873"/>
      <c r="DI13" s="575"/>
      <c r="DJ13" s="594"/>
      <c r="DK13" s="698"/>
      <c r="DL13" s="698"/>
      <c r="EC13" s="440"/>
      <c r="ED13" s="873"/>
      <c r="EE13" s="575"/>
      <c r="EF13" s="594"/>
      <c r="EG13" s="698"/>
      <c r="EH13" s="698"/>
      <c r="EY13" s="440"/>
      <c r="EZ13" s="873"/>
      <c r="FA13" s="575"/>
      <c r="FB13" s="594"/>
      <c r="FC13" s="698"/>
      <c r="FD13" s="698"/>
      <c r="FU13" s="440"/>
      <c r="FV13" s="873"/>
      <c r="FW13" s="575"/>
      <c r="FX13" s="594"/>
      <c r="FY13" s="698"/>
      <c r="FZ13" s="698"/>
      <c r="GQ13" s="440"/>
      <c r="GR13" s="873"/>
      <c r="GS13" s="575"/>
      <c r="GT13" s="594"/>
      <c r="GU13" s="698"/>
      <c r="GV13" s="698"/>
      <c r="HM13" s="440"/>
      <c r="HN13" s="873"/>
      <c r="HO13" s="575"/>
      <c r="HP13" s="594"/>
      <c r="HQ13" s="698"/>
      <c r="HR13" s="698"/>
      <c r="II13" s="440"/>
      <c r="IJ13" s="873"/>
      <c r="IK13" s="575"/>
      <c r="IL13" s="594"/>
      <c r="IM13" s="698"/>
      <c r="IN13" s="698"/>
    </row>
    <row r="14" spans="1:248" ht="60">
      <c r="A14" s="737"/>
      <c r="B14" s="579" t="s">
        <v>852</v>
      </c>
      <c r="C14" s="433"/>
      <c r="D14" s="433"/>
      <c r="E14" s="576"/>
      <c r="F14" s="764"/>
      <c r="W14" s="440"/>
      <c r="X14" s="873"/>
      <c r="Y14" s="575"/>
      <c r="Z14" s="594"/>
      <c r="AA14" s="698"/>
      <c r="AB14" s="698"/>
      <c r="AS14" s="440"/>
      <c r="AT14" s="873"/>
      <c r="AU14" s="575"/>
      <c r="AV14" s="594"/>
      <c r="AW14" s="698"/>
      <c r="AX14" s="698"/>
      <c r="BO14" s="440"/>
      <c r="BP14" s="873"/>
      <c r="BQ14" s="575"/>
      <c r="BR14" s="594"/>
      <c r="BS14" s="698"/>
      <c r="BT14" s="698"/>
      <c r="CK14" s="440"/>
      <c r="CL14" s="873"/>
      <c r="CM14" s="575"/>
      <c r="CN14" s="594"/>
      <c r="CO14" s="698"/>
      <c r="CP14" s="698"/>
      <c r="DG14" s="440"/>
      <c r="DH14" s="873"/>
      <c r="DI14" s="575"/>
      <c r="DJ14" s="594"/>
      <c r="DK14" s="698"/>
      <c r="DL14" s="698"/>
      <c r="EC14" s="440"/>
      <c r="ED14" s="873"/>
      <c r="EE14" s="575"/>
      <c r="EF14" s="594"/>
      <c r="EG14" s="698"/>
      <c r="EH14" s="698"/>
      <c r="EY14" s="440"/>
      <c r="EZ14" s="873"/>
      <c r="FA14" s="575"/>
      <c r="FB14" s="594"/>
      <c r="FC14" s="698"/>
      <c r="FD14" s="698"/>
      <c r="FU14" s="440"/>
      <c r="FV14" s="873"/>
      <c r="FW14" s="575"/>
      <c r="FX14" s="594"/>
      <c r="FY14" s="698"/>
      <c r="FZ14" s="698"/>
      <c r="GQ14" s="440"/>
      <c r="GR14" s="873"/>
      <c r="GS14" s="575"/>
      <c r="GT14" s="594"/>
      <c r="GU14" s="698"/>
      <c r="GV14" s="698"/>
      <c r="HM14" s="440"/>
      <c r="HN14" s="873"/>
      <c r="HO14" s="575"/>
      <c r="HP14" s="594"/>
      <c r="HQ14" s="698"/>
      <c r="HR14" s="698"/>
      <c r="II14" s="440"/>
      <c r="IJ14" s="873"/>
      <c r="IK14" s="575"/>
      <c r="IL14" s="594"/>
      <c r="IM14" s="698"/>
      <c r="IN14" s="698"/>
    </row>
    <row r="15" spans="1:248">
      <c r="A15" s="737"/>
      <c r="B15" s="579"/>
      <c r="C15" s="433"/>
      <c r="D15" s="433"/>
      <c r="E15" s="576"/>
      <c r="F15" s="764"/>
      <c r="W15" s="440"/>
      <c r="X15" s="873"/>
      <c r="Y15" s="575"/>
      <c r="Z15" s="594"/>
      <c r="AA15" s="698"/>
      <c r="AB15" s="698"/>
      <c r="AS15" s="440"/>
      <c r="AT15" s="873"/>
      <c r="AU15" s="575"/>
      <c r="AV15" s="594"/>
      <c r="AW15" s="698"/>
      <c r="AX15" s="698"/>
      <c r="BO15" s="440"/>
      <c r="BP15" s="873"/>
      <c r="BQ15" s="575"/>
      <c r="BR15" s="594"/>
      <c r="BS15" s="698"/>
      <c r="BT15" s="698"/>
      <c r="CK15" s="440"/>
      <c r="CL15" s="873"/>
      <c r="CM15" s="575"/>
      <c r="CN15" s="594"/>
      <c r="CO15" s="698"/>
      <c r="CP15" s="698"/>
      <c r="DG15" s="440"/>
      <c r="DH15" s="873"/>
      <c r="DI15" s="575"/>
      <c r="DJ15" s="594"/>
      <c r="DK15" s="698"/>
      <c r="DL15" s="698"/>
      <c r="EC15" s="440"/>
      <c r="ED15" s="873"/>
      <c r="EE15" s="575"/>
      <c r="EF15" s="594"/>
      <c r="EG15" s="698"/>
      <c r="EH15" s="698"/>
      <c r="EY15" s="440"/>
      <c r="EZ15" s="873"/>
      <c r="FA15" s="575"/>
      <c r="FB15" s="594"/>
      <c r="FC15" s="698"/>
      <c r="FD15" s="698"/>
      <c r="FU15" s="440"/>
      <c r="FV15" s="873"/>
      <c r="FW15" s="575"/>
      <c r="FX15" s="594"/>
      <c r="FY15" s="698"/>
      <c r="FZ15" s="698"/>
      <c r="GQ15" s="440"/>
      <c r="GR15" s="873"/>
      <c r="GS15" s="575"/>
      <c r="GT15" s="594"/>
      <c r="GU15" s="698"/>
      <c r="GV15" s="698"/>
      <c r="HM15" s="440"/>
      <c r="HN15" s="873"/>
      <c r="HO15" s="575"/>
      <c r="HP15" s="594"/>
      <c r="HQ15" s="698"/>
      <c r="HR15" s="698"/>
      <c r="II15" s="440"/>
      <c r="IJ15" s="873"/>
      <c r="IK15" s="575"/>
      <c r="IL15" s="594"/>
      <c r="IM15" s="698"/>
      <c r="IN15" s="698"/>
    </row>
    <row r="16" spans="1:248" ht="45">
      <c r="A16" s="737"/>
      <c r="B16" s="579" t="s">
        <v>853</v>
      </c>
      <c r="C16" s="433"/>
      <c r="D16" s="433"/>
      <c r="E16" s="576"/>
      <c r="F16" s="764"/>
      <c r="W16" s="440"/>
      <c r="X16" s="873"/>
      <c r="Y16" s="575"/>
      <c r="Z16" s="594"/>
      <c r="AA16" s="698"/>
      <c r="AB16" s="698"/>
      <c r="AS16" s="440"/>
      <c r="AT16" s="873"/>
      <c r="AU16" s="575"/>
      <c r="AV16" s="594"/>
      <c r="AW16" s="698"/>
      <c r="AX16" s="698"/>
      <c r="BO16" s="440"/>
      <c r="BP16" s="873"/>
      <c r="BQ16" s="575"/>
      <c r="BR16" s="594"/>
      <c r="BS16" s="698"/>
      <c r="BT16" s="698"/>
      <c r="CK16" s="440"/>
      <c r="CL16" s="873"/>
      <c r="CM16" s="575"/>
      <c r="CN16" s="594"/>
      <c r="CO16" s="698"/>
      <c r="CP16" s="698"/>
      <c r="DG16" s="440"/>
      <c r="DH16" s="873"/>
      <c r="DI16" s="575"/>
      <c r="DJ16" s="594"/>
      <c r="DK16" s="698"/>
      <c r="DL16" s="698"/>
      <c r="EC16" s="440"/>
      <c r="ED16" s="873"/>
      <c r="EE16" s="575"/>
      <c r="EF16" s="594"/>
      <c r="EG16" s="698"/>
      <c r="EH16" s="698"/>
      <c r="EY16" s="440"/>
      <c r="EZ16" s="873"/>
      <c r="FA16" s="575"/>
      <c r="FB16" s="594"/>
      <c r="FC16" s="698"/>
      <c r="FD16" s="698"/>
      <c r="FU16" s="440"/>
      <c r="FV16" s="873"/>
      <c r="FW16" s="575"/>
      <c r="FX16" s="594"/>
      <c r="FY16" s="698"/>
      <c r="FZ16" s="698"/>
      <c r="GQ16" s="440"/>
      <c r="GR16" s="873"/>
      <c r="GS16" s="575"/>
      <c r="GT16" s="594"/>
      <c r="GU16" s="698"/>
      <c r="GV16" s="698"/>
      <c r="HM16" s="440"/>
      <c r="HN16" s="873"/>
      <c r="HO16" s="575"/>
      <c r="HP16" s="594"/>
      <c r="HQ16" s="698"/>
      <c r="HR16" s="698"/>
      <c r="II16" s="440"/>
      <c r="IJ16" s="873"/>
      <c r="IK16" s="575"/>
      <c r="IL16" s="594"/>
      <c r="IM16" s="698"/>
      <c r="IN16" s="698"/>
    </row>
    <row r="17" spans="1:248">
      <c r="A17" s="737"/>
      <c r="B17" s="579"/>
      <c r="C17" s="433"/>
      <c r="D17" s="433"/>
      <c r="E17" s="576"/>
      <c r="F17" s="764"/>
      <c r="W17" s="440"/>
      <c r="X17" s="873"/>
      <c r="Y17" s="575"/>
      <c r="Z17" s="594"/>
      <c r="AA17" s="698"/>
      <c r="AB17" s="698"/>
      <c r="AS17" s="440"/>
      <c r="AT17" s="873"/>
      <c r="AU17" s="575"/>
      <c r="AV17" s="594"/>
      <c r="AW17" s="698"/>
      <c r="AX17" s="698"/>
      <c r="BO17" s="440"/>
      <c r="BP17" s="873"/>
      <c r="BQ17" s="575"/>
      <c r="BR17" s="594"/>
      <c r="BS17" s="698"/>
      <c r="BT17" s="698"/>
      <c r="CK17" s="440"/>
      <c r="CL17" s="873"/>
      <c r="CM17" s="575"/>
      <c r="CN17" s="594"/>
      <c r="CO17" s="698"/>
      <c r="CP17" s="698"/>
      <c r="DG17" s="440"/>
      <c r="DH17" s="873"/>
      <c r="DI17" s="575"/>
      <c r="DJ17" s="594"/>
      <c r="DK17" s="698"/>
      <c r="DL17" s="698"/>
      <c r="EC17" s="440"/>
      <c r="ED17" s="873"/>
      <c r="EE17" s="575"/>
      <c r="EF17" s="594"/>
      <c r="EG17" s="698"/>
      <c r="EH17" s="698"/>
      <c r="EY17" s="440"/>
      <c r="EZ17" s="873"/>
      <c r="FA17" s="575"/>
      <c r="FB17" s="594"/>
      <c r="FC17" s="698"/>
      <c r="FD17" s="698"/>
      <c r="FU17" s="440"/>
      <c r="FV17" s="873"/>
      <c r="FW17" s="575"/>
      <c r="FX17" s="594"/>
      <c r="FY17" s="698"/>
      <c r="FZ17" s="698"/>
      <c r="GQ17" s="440"/>
      <c r="GR17" s="873"/>
      <c r="GS17" s="575"/>
      <c r="GT17" s="594"/>
      <c r="GU17" s="698"/>
      <c r="GV17" s="698"/>
      <c r="HM17" s="440"/>
      <c r="HN17" s="873"/>
      <c r="HO17" s="575"/>
      <c r="HP17" s="594"/>
      <c r="HQ17" s="698"/>
      <c r="HR17" s="698"/>
      <c r="II17" s="440"/>
      <c r="IJ17" s="873"/>
      <c r="IK17" s="575"/>
      <c r="IL17" s="594"/>
      <c r="IM17" s="698"/>
      <c r="IN17" s="698"/>
    </row>
    <row r="18" spans="1:248" ht="52.5">
      <c r="A18" s="737"/>
      <c r="B18" s="579" t="s">
        <v>854</v>
      </c>
      <c r="C18" s="433"/>
      <c r="D18" s="433"/>
      <c r="E18" s="576"/>
      <c r="F18" s="764"/>
      <c r="W18" s="440"/>
      <c r="X18" s="873"/>
      <c r="Y18" s="575"/>
      <c r="Z18" s="594"/>
      <c r="AA18" s="698"/>
      <c r="AB18" s="698"/>
      <c r="AS18" s="440"/>
      <c r="AT18" s="873"/>
      <c r="AU18" s="575"/>
      <c r="AV18" s="594"/>
      <c r="AW18" s="698"/>
      <c r="AX18" s="698"/>
      <c r="BO18" s="440"/>
      <c r="BP18" s="873"/>
      <c r="BQ18" s="575"/>
      <c r="BR18" s="594"/>
      <c r="BS18" s="698"/>
      <c r="BT18" s="698"/>
      <c r="CK18" s="440"/>
      <c r="CL18" s="873"/>
      <c r="CM18" s="575"/>
      <c r="CN18" s="594"/>
      <c r="CO18" s="698"/>
      <c r="CP18" s="698"/>
      <c r="DG18" s="440"/>
      <c r="DH18" s="873"/>
      <c r="DI18" s="575"/>
      <c r="DJ18" s="594"/>
      <c r="DK18" s="698"/>
      <c r="DL18" s="698"/>
      <c r="EC18" s="440"/>
      <c r="ED18" s="873"/>
      <c r="EE18" s="575"/>
      <c r="EF18" s="594"/>
      <c r="EG18" s="698"/>
      <c r="EH18" s="698"/>
      <c r="EY18" s="440"/>
      <c r="EZ18" s="873"/>
      <c r="FA18" s="575"/>
      <c r="FB18" s="594"/>
      <c r="FC18" s="698"/>
      <c r="FD18" s="698"/>
      <c r="FU18" s="440"/>
      <c r="FV18" s="873"/>
      <c r="FW18" s="575"/>
      <c r="FX18" s="594"/>
      <c r="FY18" s="698"/>
      <c r="FZ18" s="698"/>
      <c r="GQ18" s="440"/>
      <c r="GR18" s="873"/>
      <c r="GS18" s="575"/>
      <c r="GT18" s="594"/>
      <c r="GU18" s="698"/>
      <c r="GV18" s="698"/>
      <c r="HM18" s="440"/>
      <c r="HN18" s="873"/>
      <c r="HO18" s="575"/>
      <c r="HP18" s="594"/>
      <c r="HQ18" s="698"/>
      <c r="HR18" s="698"/>
      <c r="II18" s="440"/>
      <c r="IJ18" s="873"/>
      <c r="IK18" s="575"/>
      <c r="IL18" s="594"/>
      <c r="IM18" s="698"/>
      <c r="IN18" s="698"/>
    </row>
    <row r="19" spans="1:248">
      <c r="A19" s="737"/>
      <c r="B19" s="579"/>
      <c r="C19" s="433"/>
      <c r="D19" s="433"/>
      <c r="E19" s="576"/>
      <c r="F19" s="764"/>
      <c r="W19" s="440"/>
      <c r="X19" s="873"/>
      <c r="Y19" s="575"/>
      <c r="Z19" s="594"/>
      <c r="AA19" s="698"/>
      <c r="AB19" s="698"/>
      <c r="AS19" s="440"/>
      <c r="AT19" s="873"/>
      <c r="AU19" s="575"/>
      <c r="AV19" s="594"/>
      <c r="AW19" s="698"/>
      <c r="AX19" s="698"/>
      <c r="BO19" s="440"/>
      <c r="BP19" s="873"/>
      <c r="BQ19" s="575"/>
      <c r="BR19" s="594"/>
      <c r="BS19" s="698"/>
      <c r="BT19" s="698"/>
      <c r="CK19" s="440"/>
      <c r="CL19" s="873"/>
      <c r="CM19" s="575"/>
      <c r="CN19" s="594"/>
      <c r="CO19" s="698"/>
      <c r="CP19" s="698"/>
      <c r="DG19" s="440"/>
      <c r="DH19" s="873"/>
      <c r="DI19" s="575"/>
      <c r="DJ19" s="594"/>
      <c r="DK19" s="698"/>
      <c r="DL19" s="698"/>
      <c r="EC19" s="440"/>
      <c r="ED19" s="873"/>
      <c r="EE19" s="575"/>
      <c r="EF19" s="594"/>
      <c r="EG19" s="698"/>
      <c r="EH19" s="698"/>
      <c r="EY19" s="440"/>
      <c r="EZ19" s="873"/>
      <c r="FA19" s="575"/>
      <c r="FB19" s="594"/>
      <c r="FC19" s="698"/>
      <c r="FD19" s="698"/>
      <c r="FU19" s="440"/>
      <c r="FV19" s="873"/>
      <c r="FW19" s="575"/>
      <c r="FX19" s="594"/>
      <c r="FY19" s="698"/>
      <c r="FZ19" s="698"/>
      <c r="GQ19" s="440"/>
      <c r="GR19" s="873"/>
      <c r="GS19" s="575"/>
      <c r="GT19" s="594"/>
      <c r="GU19" s="698"/>
      <c r="GV19" s="698"/>
      <c r="HM19" s="440"/>
      <c r="HN19" s="873"/>
      <c r="HO19" s="575"/>
      <c r="HP19" s="594"/>
      <c r="HQ19" s="698"/>
      <c r="HR19" s="698"/>
      <c r="II19" s="440"/>
      <c r="IJ19" s="873"/>
      <c r="IK19" s="575"/>
      <c r="IL19" s="594"/>
      <c r="IM19" s="698"/>
      <c r="IN19" s="698"/>
    </row>
    <row r="20" spans="1:248" ht="120">
      <c r="A20" s="737"/>
      <c r="B20" s="579" t="s">
        <v>855</v>
      </c>
      <c r="C20" s="433"/>
      <c r="D20" s="433"/>
      <c r="E20" s="576"/>
      <c r="F20" s="764"/>
      <c r="W20" s="440"/>
      <c r="X20" s="873"/>
      <c r="Y20" s="575"/>
      <c r="Z20" s="594"/>
      <c r="AA20" s="698"/>
      <c r="AB20" s="698"/>
      <c r="AS20" s="440"/>
      <c r="AT20" s="873"/>
      <c r="AU20" s="575"/>
      <c r="AV20" s="594"/>
      <c r="AW20" s="698"/>
      <c r="AX20" s="698"/>
      <c r="BO20" s="440"/>
      <c r="BP20" s="873"/>
      <c r="BQ20" s="575"/>
      <c r="BR20" s="594"/>
      <c r="BS20" s="698"/>
      <c r="BT20" s="698"/>
      <c r="CK20" s="440"/>
      <c r="CL20" s="873"/>
      <c r="CM20" s="575"/>
      <c r="CN20" s="594"/>
      <c r="CO20" s="698"/>
      <c r="CP20" s="698"/>
      <c r="DG20" s="440"/>
      <c r="DH20" s="873"/>
      <c r="DI20" s="575"/>
      <c r="DJ20" s="594"/>
      <c r="DK20" s="698"/>
      <c r="DL20" s="698"/>
      <c r="EC20" s="440"/>
      <c r="ED20" s="873"/>
      <c r="EE20" s="575"/>
      <c r="EF20" s="594"/>
      <c r="EG20" s="698"/>
      <c r="EH20" s="698"/>
      <c r="EY20" s="440"/>
      <c r="EZ20" s="873"/>
      <c r="FA20" s="575"/>
      <c r="FB20" s="594"/>
      <c r="FC20" s="698"/>
      <c r="FD20" s="698"/>
      <c r="FU20" s="440"/>
      <c r="FV20" s="873"/>
      <c r="FW20" s="575"/>
      <c r="FX20" s="594"/>
      <c r="FY20" s="698"/>
      <c r="FZ20" s="698"/>
      <c r="GQ20" s="440"/>
      <c r="GR20" s="873"/>
      <c r="GS20" s="575"/>
      <c r="GT20" s="594"/>
      <c r="GU20" s="698"/>
      <c r="GV20" s="698"/>
      <c r="HM20" s="440"/>
      <c r="HN20" s="873"/>
      <c r="HO20" s="575"/>
      <c r="HP20" s="594"/>
      <c r="HQ20" s="698"/>
      <c r="HR20" s="698"/>
      <c r="II20" s="440"/>
      <c r="IJ20" s="873"/>
      <c r="IK20" s="575"/>
      <c r="IL20" s="594"/>
      <c r="IM20" s="698"/>
      <c r="IN20" s="698"/>
    </row>
    <row r="21" spans="1:248">
      <c r="A21" s="737"/>
      <c r="B21" s="579"/>
      <c r="C21" s="433"/>
      <c r="D21" s="433"/>
      <c r="E21" s="576"/>
      <c r="F21" s="764"/>
      <c r="W21" s="440"/>
      <c r="X21" s="873"/>
      <c r="Y21" s="575"/>
      <c r="Z21" s="594"/>
      <c r="AA21" s="698"/>
      <c r="AB21" s="698"/>
      <c r="AS21" s="440"/>
      <c r="AT21" s="873"/>
      <c r="AU21" s="575"/>
      <c r="AV21" s="594"/>
      <c r="AW21" s="698"/>
      <c r="AX21" s="698"/>
      <c r="BO21" s="440"/>
      <c r="BP21" s="873"/>
      <c r="BQ21" s="575"/>
      <c r="BR21" s="594"/>
      <c r="BS21" s="698"/>
      <c r="BT21" s="698"/>
      <c r="CK21" s="440"/>
      <c r="CL21" s="873"/>
      <c r="CM21" s="575"/>
      <c r="CN21" s="594"/>
      <c r="CO21" s="698"/>
      <c r="CP21" s="698"/>
      <c r="DG21" s="440"/>
      <c r="DH21" s="873"/>
      <c r="DI21" s="575"/>
      <c r="DJ21" s="594"/>
      <c r="DK21" s="698"/>
      <c r="DL21" s="698"/>
      <c r="EC21" s="440"/>
      <c r="ED21" s="873"/>
      <c r="EE21" s="575"/>
      <c r="EF21" s="594"/>
      <c r="EG21" s="698"/>
      <c r="EH21" s="698"/>
      <c r="EY21" s="440"/>
      <c r="EZ21" s="873"/>
      <c r="FA21" s="575"/>
      <c r="FB21" s="594"/>
      <c r="FC21" s="698"/>
      <c r="FD21" s="698"/>
      <c r="FU21" s="440"/>
      <c r="FV21" s="873"/>
      <c r="FW21" s="575"/>
      <c r="FX21" s="594"/>
      <c r="FY21" s="698"/>
      <c r="FZ21" s="698"/>
      <c r="GQ21" s="440"/>
      <c r="GR21" s="873"/>
      <c r="GS21" s="575"/>
      <c r="GT21" s="594"/>
      <c r="GU21" s="698"/>
      <c r="GV21" s="698"/>
      <c r="HM21" s="440"/>
      <c r="HN21" s="873"/>
      <c r="HO21" s="575"/>
      <c r="HP21" s="594"/>
      <c r="HQ21" s="698"/>
      <c r="HR21" s="698"/>
      <c r="II21" s="440"/>
      <c r="IJ21" s="873"/>
      <c r="IK21" s="575"/>
      <c r="IL21" s="594"/>
      <c r="IM21" s="698"/>
      <c r="IN21" s="698"/>
    </row>
    <row r="22" spans="1:248" ht="60">
      <c r="A22" s="737"/>
      <c r="B22" s="579" t="s">
        <v>856</v>
      </c>
      <c r="C22" s="433"/>
      <c r="D22" s="433"/>
      <c r="E22" s="576"/>
      <c r="F22" s="764"/>
      <c r="W22" s="440"/>
      <c r="X22" s="873"/>
      <c r="Y22" s="575"/>
      <c r="Z22" s="594"/>
      <c r="AA22" s="698"/>
      <c r="AB22" s="698"/>
      <c r="AS22" s="440"/>
      <c r="AT22" s="873"/>
      <c r="AU22" s="575"/>
      <c r="AV22" s="594"/>
      <c r="AW22" s="698"/>
      <c r="AX22" s="698"/>
      <c r="BO22" s="440"/>
      <c r="BP22" s="873"/>
      <c r="BQ22" s="575"/>
      <c r="BR22" s="594"/>
      <c r="BS22" s="698"/>
      <c r="BT22" s="698"/>
      <c r="CK22" s="440"/>
      <c r="CL22" s="873"/>
      <c r="CM22" s="575"/>
      <c r="CN22" s="594"/>
      <c r="CO22" s="698"/>
      <c r="CP22" s="698"/>
      <c r="DG22" s="440"/>
      <c r="DH22" s="873"/>
      <c r="DI22" s="575"/>
      <c r="DJ22" s="594"/>
      <c r="DK22" s="698"/>
      <c r="DL22" s="698"/>
      <c r="EC22" s="440"/>
      <c r="ED22" s="873"/>
      <c r="EE22" s="575"/>
      <c r="EF22" s="594"/>
      <c r="EG22" s="698"/>
      <c r="EH22" s="698"/>
      <c r="EY22" s="440"/>
      <c r="EZ22" s="873"/>
      <c r="FA22" s="575"/>
      <c r="FB22" s="594"/>
      <c r="FC22" s="698"/>
      <c r="FD22" s="698"/>
      <c r="FU22" s="440"/>
      <c r="FV22" s="873"/>
      <c r="FW22" s="575"/>
      <c r="FX22" s="594"/>
      <c r="FY22" s="698"/>
      <c r="FZ22" s="698"/>
      <c r="GQ22" s="440"/>
      <c r="GR22" s="873"/>
      <c r="GS22" s="575"/>
      <c r="GT22" s="594"/>
      <c r="GU22" s="698"/>
      <c r="GV22" s="698"/>
      <c r="HM22" s="440"/>
      <c r="HN22" s="873"/>
      <c r="HO22" s="575"/>
      <c r="HP22" s="594"/>
      <c r="HQ22" s="698"/>
      <c r="HR22" s="698"/>
      <c r="II22" s="440"/>
      <c r="IJ22" s="873"/>
      <c r="IK22" s="575"/>
      <c r="IL22" s="594"/>
      <c r="IM22" s="698"/>
      <c r="IN22" s="698"/>
    </row>
    <row r="23" spans="1:248">
      <c r="A23" s="737"/>
      <c r="B23" s="579"/>
      <c r="C23" s="433"/>
      <c r="D23" s="433"/>
      <c r="E23" s="576"/>
      <c r="F23" s="764"/>
      <c r="W23" s="440"/>
      <c r="X23" s="873"/>
      <c r="Y23" s="575"/>
      <c r="Z23" s="594"/>
      <c r="AA23" s="698"/>
      <c r="AB23" s="698"/>
      <c r="AS23" s="440"/>
      <c r="AT23" s="873"/>
      <c r="AU23" s="575"/>
      <c r="AV23" s="594"/>
      <c r="AW23" s="698"/>
      <c r="AX23" s="698"/>
      <c r="BO23" s="440"/>
      <c r="BP23" s="873"/>
      <c r="BQ23" s="575"/>
      <c r="BR23" s="594"/>
      <c r="BS23" s="698"/>
      <c r="BT23" s="698"/>
      <c r="CK23" s="440"/>
      <c r="CL23" s="873"/>
      <c r="CM23" s="575"/>
      <c r="CN23" s="594"/>
      <c r="CO23" s="698"/>
      <c r="CP23" s="698"/>
      <c r="DG23" s="440"/>
      <c r="DH23" s="873"/>
      <c r="DI23" s="575"/>
      <c r="DJ23" s="594"/>
      <c r="DK23" s="698"/>
      <c r="DL23" s="698"/>
      <c r="EC23" s="440"/>
      <c r="ED23" s="873"/>
      <c r="EE23" s="575"/>
      <c r="EF23" s="594"/>
      <c r="EG23" s="698"/>
      <c r="EH23" s="698"/>
      <c r="EY23" s="440"/>
      <c r="EZ23" s="873"/>
      <c r="FA23" s="575"/>
      <c r="FB23" s="594"/>
      <c r="FC23" s="698"/>
      <c r="FD23" s="698"/>
      <c r="FU23" s="440"/>
      <c r="FV23" s="873"/>
      <c r="FW23" s="575"/>
      <c r="FX23" s="594"/>
      <c r="FY23" s="698"/>
      <c r="FZ23" s="698"/>
      <c r="GQ23" s="440"/>
      <c r="GR23" s="873"/>
      <c r="GS23" s="575"/>
      <c r="GT23" s="594"/>
      <c r="GU23" s="698"/>
      <c r="GV23" s="698"/>
      <c r="HM23" s="440"/>
      <c r="HN23" s="873"/>
      <c r="HO23" s="575"/>
      <c r="HP23" s="594"/>
      <c r="HQ23" s="698"/>
      <c r="HR23" s="698"/>
      <c r="II23" s="440"/>
      <c r="IJ23" s="873"/>
      <c r="IK23" s="575"/>
      <c r="IL23" s="594"/>
      <c r="IM23" s="698"/>
      <c r="IN23" s="698"/>
    </row>
    <row r="24" spans="1:248" ht="60">
      <c r="A24" s="737"/>
      <c r="B24" s="1159" t="s">
        <v>857</v>
      </c>
      <c r="C24" s="433"/>
      <c r="D24" s="433"/>
      <c r="E24" s="576"/>
      <c r="F24" s="764"/>
      <c r="W24" s="440"/>
      <c r="X24" s="873"/>
      <c r="Y24" s="575"/>
      <c r="Z24" s="594"/>
      <c r="AA24" s="698"/>
      <c r="AB24" s="698"/>
      <c r="AS24" s="440"/>
      <c r="AT24" s="873"/>
      <c r="AU24" s="575"/>
      <c r="AV24" s="594"/>
      <c r="AW24" s="698"/>
      <c r="AX24" s="698"/>
      <c r="BO24" s="440"/>
      <c r="BP24" s="873"/>
      <c r="BQ24" s="575"/>
      <c r="BR24" s="594"/>
      <c r="BS24" s="698"/>
      <c r="BT24" s="698"/>
      <c r="CK24" s="440"/>
      <c r="CL24" s="873"/>
      <c r="CM24" s="575"/>
      <c r="CN24" s="594"/>
      <c r="CO24" s="698"/>
      <c r="CP24" s="698"/>
      <c r="DG24" s="440"/>
      <c r="DH24" s="873"/>
      <c r="DI24" s="575"/>
      <c r="DJ24" s="594"/>
      <c r="DK24" s="698"/>
      <c r="DL24" s="698"/>
      <c r="EC24" s="440"/>
      <c r="ED24" s="873"/>
      <c r="EE24" s="575"/>
      <c r="EF24" s="594"/>
      <c r="EG24" s="698"/>
      <c r="EH24" s="698"/>
      <c r="EY24" s="440"/>
      <c r="EZ24" s="873"/>
      <c r="FA24" s="575"/>
      <c r="FB24" s="594"/>
      <c r="FC24" s="698"/>
      <c r="FD24" s="698"/>
      <c r="FU24" s="440"/>
      <c r="FV24" s="873"/>
      <c r="FW24" s="575"/>
      <c r="FX24" s="594"/>
      <c r="FY24" s="698"/>
      <c r="FZ24" s="698"/>
      <c r="GQ24" s="440"/>
      <c r="GR24" s="873"/>
      <c r="GS24" s="575"/>
      <c r="GT24" s="594"/>
      <c r="GU24" s="698"/>
      <c r="GV24" s="698"/>
      <c r="HM24" s="440"/>
      <c r="HN24" s="873"/>
      <c r="HO24" s="575"/>
      <c r="HP24" s="594"/>
      <c r="HQ24" s="698"/>
      <c r="HR24" s="698"/>
      <c r="II24" s="440"/>
      <c r="IJ24" s="873"/>
      <c r="IK24" s="575"/>
      <c r="IL24" s="594"/>
      <c r="IM24" s="698"/>
      <c r="IN24" s="698"/>
    </row>
    <row r="25" spans="1:248">
      <c r="A25" s="737"/>
      <c r="B25" s="579"/>
      <c r="C25" s="433"/>
      <c r="D25" s="433"/>
      <c r="E25" s="576"/>
      <c r="F25" s="764"/>
      <c r="W25" s="440"/>
      <c r="X25" s="873"/>
      <c r="Y25" s="575"/>
      <c r="Z25" s="594"/>
      <c r="AA25" s="698"/>
      <c r="AB25" s="698"/>
      <c r="AS25" s="440"/>
      <c r="AT25" s="873"/>
      <c r="AU25" s="575"/>
      <c r="AV25" s="594"/>
      <c r="AW25" s="698"/>
      <c r="AX25" s="698"/>
      <c r="BO25" s="440"/>
      <c r="BP25" s="873"/>
      <c r="BQ25" s="575"/>
      <c r="BR25" s="594"/>
      <c r="BS25" s="698"/>
      <c r="BT25" s="698"/>
      <c r="CK25" s="440"/>
      <c r="CL25" s="873"/>
      <c r="CM25" s="575"/>
      <c r="CN25" s="594"/>
      <c r="CO25" s="698"/>
      <c r="CP25" s="698"/>
      <c r="DG25" s="440"/>
      <c r="DH25" s="873"/>
      <c r="DI25" s="575"/>
      <c r="DJ25" s="594"/>
      <c r="DK25" s="698"/>
      <c r="DL25" s="698"/>
      <c r="EC25" s="440"/>
      <c r="ED25" s="873"/>
      <c r="EE25" s="575"/>
      <c r="EF25" s="594"/>
      <c r="EG25" s="698"/>
      <c r="EH25" s="698"/>
      <c r="EY25" s="440"/>
      <c r="EZ25" s="873"/>
      <c r="FA25" s="575"/>
      <c r="FB25" s="594"/>
      <c r="FC25" s="698"/>
      <c r="FD25" s="698"/>
      <c r="FU25" s="440"/>
      <c r="FV25" s="873"/>
      <c r="FW25" s="575"/>
      <c r="FX25" s="594"/>
      <c r="FY25" s="698"/>
      <c r="FZ25" s="698"/>
      <c r="GQ25" s="440"/>
      <c r="GR25" s="873"/>
      <c r="GS25" s="575"/>
      <c r="GT25" s="594"/>
      <c r="GU25" s="698"/>
      <c r="GV25" s="698"/>
      <c r="HM25" s="440"/>
      <c r="HN25" s="873"/>
      <c r="HO25" s="575"/>
      <c r="HP25" s="594"/>
      <c r="HQ25" s="698"/>
      <c r="HR25" s="698"/>
      <c r="II25" s="440"/>
      <c r="IJ25" s="873"/>
      <c r="IK25" s="575"/>
      <c r="IL25" s="594"/>
      <c r="IM25" s="698"/>
      <c r="IN25" s="698"/>
    </row>
    <row r="26" spans="1:248" ht="45">
      <c r="A26" s="737" t="s">
        <v>858</v>
      </c>
      <c r="B26" s="579" t="s">
        <v>859</v>
      </c>
      <c r="C26" s="433"/>
      <c r="D26" s="433"/>
      <c r="E26" s="576"/>
      <c r="F26" s="764"/>
      <c r="G26" s="1073"/>
      <c r="W26" s="440"/>
      <c r="X26" s="873"/>
      <c r="Y26" s="575"/>
      <c r="Z26" s="594"/>
      <c r="AA26" s="698"/>
      <c r="AB26" s="698"/>
      <c r="AS26" s="440"/>
      <c r="AT26" s="873"/>
      <c r="AU26" s="575"/>
      <c r="AV26" s="594"/>
      <c r="AW26" s="698"/>
      <c r="AX26" s="698"/>
      <c r="BO26" s="440"/>
      <c r="BP26" s="873"/>
      <c r="BQ26" s="575"/>
      <c r="BR26" s="594"/>
      <c r="BS26" s="698"/>
      <c r="BT26" s="698"/>
      <c r="CK26" s="440"/>
      <c r="CL26" s="873"/>
      <c r="CM26" s="575"/>
      <c r="CN26" s="594"/>
      <c r="CO26" s="698"/>
      <c r="CP26" s="698"/>
      <c r="DG26" s="440"/>
      <c r="DH26" s="873"/>
      <c r="DI26" s="575"/>
      <c r="DJ26" s="594"/>
      <c r="DK26" s="698"/>
      <c r="DL26" s="698"/>
      <c r="EC26" s="440"/>
      <c r="ED26" s="873"/>
      <c r="EE26" s="575"/>
      <c r="EF26" s="594"/>
      <c r="EG26" s="698"/>
      <c r="EH26" s="698"/>
      <c r="EY26" s="440"/>
      <c r="EZ26" s="873"/>
      <c r="FA26" s="575"/>
      <c r="FB26" s="594"/>
      <c r="FC26" s="698"/>
      <c r="FD26" s="698"/>
      <c r="FU26" s="440"/>
      <c r="FV26" s="873"/>
      <c r="FW26" s="575"/>
      <c r="FX26" s="594"/>
      <c r="FY26" s="698"/>
      <c r="FZ26" s="698"/>
      <c r="GQ26" s="440"/>
      <c r="GR26" s="873"/>
      <c r="GS26" s="575"/>
      <c r="GT26" s="594"/>
      <c r="GU26" s="698"/>
      <c r="GV26" s="698"/>
      <c r="HM26" s="440"/>
      <c r="HN26" s="873"/>
      <c r="HO26" s="575"/>
      <c r="HP26" s="594"/>
      <c r="HQ26" s="698"/>
      <c r="HR26" s="698"/>
      <c r="II26" s="440"/>
      <c r="IJ26" s="873"/>
      <c r="IK26" s="575"/>
      <c r="IL26" s="594"/>
      <c r="IM26" s="698"/>
      <c r="IN26" s="698"/>
    </row>
    <row r="27" spans="1:248">
      <c r="A27" s="737"/>
      <c r="B27" s="579"/>
      <c r="C27" s="433"/>
      <c r="D27" s="433"/>
      <c r="E27" s="576"/>
      <c r="F27" s="764"/>
      <c r="W27" s="440"/>
      <c r="X27" s="873"/>
      <c r="Y27" s="575"/>
      <c r="Z27" s="594"/>
      <c r="AA27" s="698"/>
      <c r="AB27" s="698"/>
      <c r="AS27" s="440"/>
      <c r="AT27" s="873"/>
      <c r="AU27" s="575"/>
      <c r="AV27" s="594"/>
      <c r="AW27" s="698"/>
      <c r="AX27" s="698"/>
      <c r="BO27" s="440"/>
      <c r="BP27" s="873"/>
      <c r="BQ27" s="575"/>
      <c r="BR27" s="594"/>
      <c r="BS27" s="698"/>
      <c r="BT27" s="698"/>
      <c r="CK27" s="440"/>
      <c r="CL27" s="873"/>
      <c r="CM27" s="575"/>
      <c r="CN27" s="594"/>
      <c r="CO27" s="698"/>
      <c r="CP27" s="698"/>
      <c r="DG27" s="440"/>
      <c r="DH27" s="873"/>
      <c r="DI27" s="575"/>
      <c r="DJ27" s="594"/>
      <c r="DK27" s="698"/>
      <c r="DL27" s="698"/>
      <c r="EC27" s="440"/>
      <c r="ED27" s="873"/>
      <c r="EE27" s="575"/>
      <c r="EF27" s="594"/>
      <c r="EG27" s="698"/>
      <c r="EH27" s="698"/>
      <c r="EY27" s="440"/>
      <c r="EZ27" s="873"/>
      <c r="FA27" s="575"/>
      <c r="FB27" s="594"/>
      <c r="FC27" s="698"/>
      <c r="FD27" s="698"/>
      <c r="FU27" s="440"/>
      <c r="FV27" s="873"/>
      <c r="FW27" s="575"/>
      <c r="FX27" s="594"/>
      <c r="FY27" s="698"/>
      <c r="FZ27" s="698"/>
      <c r="GQ27" s="440"/>
      <c r="GR27" s="873"/>
      <c r="GS27" s="575"/>
      <c r="GT27" s="594"/>
      <c r="GU27" s="698"/>
      <c r="GV27" s="698"/>
      <c r="HM27" s="440"/>
      <c r="HN27" s="873"/>
      <c r="HO27" s="575"/>
      <c r="HP27" s="594"/>
      <c r="HQ27" s="698"/>
      <c r="HR27" s="698"/>
      <c r="II27" s="440"/>
      <c r="IJ27" s="873"/>
      <c r="IK27" s="575"/>
      <c r="IL27" s="594"/>
      <c r="IM27" s="698"/>
      <c r="IN27" s="698"/>
    </row>
    <row r="28" spans="1:248">
      <c r="A28" s="737"/>
      <c r="B28" s="579" t="s">
        <v>860</v>
      </c>
      <c r="C28" s="433" t="s">
        <v>861</v>
      </c>
      <c r="D28" s="433">
        <v>16</v>
      </c>
      <c r="E28" s="576"/>
      <c r="F28" s="764">
        <f>$D28*E28</f>
        <v>0</v>
      </c>
      <c r="W28" s="440"/>
      <c r="X28" s="873"/>
      <c r="Y28" s="575"/>
      <c r="Z28" s="594"/>
      <c r="AA28" s="698"/>
      <c r="AB28" s="698"/>
      <c r="AS28" s="440"/>
      <c r="AT28" s="873"/>
      <c r="AU28" s="575"/>
      <c r="AV28" s="594"/>
      <c r="AW28" s="698"/>
      <c r="AX28" s="698"/>
      <c r="BO28" s="440"/>
      <c r="BP28" s="873"/>
      <c r="BQ28" s="575"/>
      <c r="BR28" s="594"/>
      <c r="BS28" s="698"/>
      <c r="BT28" s="698"/>
      <c r="CK28" s="440"/>
      <c r="CL28" s="873"/>
      <c r="CM28" s="575"/>
      <c r="CN28" s="594"/>
      <c r="CO28" s="698"/>
      <c r="CP28" s="698"/>
      <c r="DG28" s="440"/>
      <c r="DH28" s="873"/>
      <c r="DI28" s="575"/>
      <c r="DJ28" s="594"/>
      <c r="DK28" s="698"/>
      <c r="DL28" s="698"/>
      <c r="EC28" s="440"/>
      <c r="ED28" s="873"/>
      <c r="EE28" s="575"/>
      <c r="EF28" s="594"/>
      <c r="EG28" s="698"/>
      <c r="EH28" s="698"/>
      <c r="EY28" s="440"/>
      <c r="EZ28" s="873"/>
      <c r="FA28" s="575"/>
      <c r="FB28" s="594"/>
      <c r="FC28" s="698"/>
      <c r="FD28" s="698"/>
      <c r="FU28" s="440"/>
      <c r="FV28" s="873"/>
      <c r="FW28" s="575"/>
      <c r="FX28" s="594"/>
      <c r="FY28" s="698"/>
      <c r="FZ28" s="698"/>
      <c r="GQ28" s="440"/>
      <c r="GR28" s="873"/>
      <c r="GS28" s="575"/>
      <c r="GT28" s="594"/>
      <c r="GU28" s="698"/>
      <c r="GV28" s="698"/>
      <c r="HM28" s="440"/>
      <c r="HN28" s="873"/>
      <c r="HO28" s="575"/>
      <c r="HP28" s="594"/>
      <c r="HQ28" s="698"/>
      <c r="HR28" s="698"/>
      <c r="II28" s="440"/>
      <c r="IJ28" s="873"/>
      <c r="IK28" s="575"/>
      <c r="IL28" s="594"/>
      <c r="IM28" s="698"/>
      <c r="IN28" s="698"/>
    </row>
    <row r="29" spans="1:248">
      <c r="A29" s="737"/>
      <c r="B29" s="579"/>
      <c r="C29" s="433"/>
      <c r="D29" s="433"/>
      <c r="E29" s="576"/>
      <c r="F29" s="764"/>
      <c r="W29" s="440"/>
      <c r="X29" s="873"/>
      <c r="Y29" s="575"/>
      <c r="Z29" s="594"/>
      <c r="AA29" s="698"/>
      <c r="AB29" s="698"/>
      <c r="AS29" s="440"/>
      <c r="AT29" s="873"/>
      <c r="AU29" s="575"/>
      <c r="AV29" s="594"/>
      <c r="AW29" s="698"/>
      <c r="AX29" s="698"/>
      <c r="BO29" s="440"/>
      <c r="BP29" s="873"/>
      <c r="BQ29" s="575"/>
      <c r="BR29" s="594"/>
      <c r="BS29" s="698"/>
      <c r="BT29" s="698"/>
      <c r="CK29" s="440"/>
      <c r="CL29" s="873"/>
      <c r="CM29" s="575"/>
      <c r="CN29" s="594"/>
      <c r="CO29" s="698"/>
      <c r="CP29" s="698"/>
      <c r="DG29" s="440"/>
      <c r="DH29" s="873"/>
      <c r="DI29" s="575"/>
      <c r="DJ29" s="594"/>
      <c r="DK29" s="698"/>
      <c r="DL29" s="698"/>
      <c r="EC29" s="440"/>
      <c r="ED29" s="873"/>
      <c r="EE29" s="575"/>
      <c r="EF29" s="594"/>
      <c r="EG29" s="698"/>
      <c r="EH29" s="698"/>
      <c r="EY29" s="440"/>
      <c r="EZ29" s="873"/>
      <c r="FA29" s="575"/>
      <c r="FB29" s="594"/>
      <c r="FC29" s="698"/>
      <c r="FD29" s="698"/>
      <c r="FU29" s="440"/>
      <c r="FV29" s="873"/>
      <c r="FW29" s="575"/>
      <c r="FX29" s="594"/>
      <c r="FY29" s="698"/>
      <c r="FZ29" s="698"/>
      <c r="GQ29" s="440"/>
      <c r="GR29" s="873"/>
      <c r="GS29" s="575"/>
      <c r="GT29" s="594"/>
      <c r="GU29" s="698"/>
      <c r="GV29" s="698"/>
      <c r="HM29" s="440"/>
      <c r="HN29" s="873"/>
      <c r="HO29" s="575"/>
      <c r="HP29" s="594"/>
      <c r="HQ29" s="698"/>
      <c r="HR29" s="698"/>
      <c r="II29" s="440"/>
      <c r="IJ29" s="873"/>
      <c r="IK29" s="575"/>
      <c r="IL29" s="594"/>
      <c r="IM29" s="698"/>
      <c r="IN29" s="698"/>
    </row>
    <row r="30" spans="1:248" ht="120">
      <c r="A30" s="737" t="s">
        <v>862</v>
      </c>
      <c r="B30" s="579" t="s">
        <v>863</v>
      </c>
      <c r="C30" s="433"/>
      <c r="D30" s="433"/>
      <c r="E30" s="576"/>
      <c r="F30" s="764"/>
      <c r="W30" s="440"/>
      <c r="X30" s="873"/>
      <c r="Y30" s="575"/>
      <c r="Z30" s="594"/>
      <c r="AA30" s="698"/>
      <c r="AB30" s="698"/>
      <c r="AS30" s="440"/>
      <c r="AT30" s="873"/>
      <c r="AU30" s="575"/>
      <c r="AV30" s="594"/>
      <c r="AW30" s="698"/>
      <c r="AX30" s="698"/>
      <c r="BO30" s="440"/>
      <c r="BP30" s="873"/>
      <c r="BQ30" s="575"/>
      <c r="BR30" s="594"/>
      <c r="BS30" s="698"/>
      <c r="BT30" s="698"/>
      <c r="CK30" s="440"/>
      <c r="CL30" s="873"/>
      <c r="CM30" s="575"/>
      <c r="CN30" s="594"/>
      <c r="CO30" s="698"/>
      <c r="CP30" s="698"/>
      <c r="DG30" s="440"/>
      <c r="DH30" s="873"/>
      <c r="DI30" s="575"/>
      <c r="DJ30" s="594"/>
      <c r="DK30" s="698"/>
      <c r="DL30" s="698"/>
      <c r="EC30" s="440"/>
      <c r="ED30" s="873"/>
      <c r="EE30" s="575"/>
      <c r="EF30" s="594"/>
      <c r="EG30" s="698"/>
      <c r="EH30" s="698"/>
      <c r="EY30" s="440"/>
      <c r="EZ30" s="873"/>
      <c r="FA30" s="575"/>
      <c r="FB30" s="594"/>
      <c r="FC30" s="698"/>
      <c r="FD30" s="698"/>
      <c r="FU30" s="440"/>
      <c r="FV30" s="873"/>
      <c r="FW30" s="575"/>
      <c r="FX30" s="594"/>
      <c r="FY30" s="698"/>
      <c r="FZ30" s="698"/>
      <c r="GQ30" s="440"/>
      <c r="GR30" s="873"/>
      <c r="GS30" s="575"/>
      <c r="GT30" s="594"/>
      <c r="GU30" s="698"/>
      <c r="GV30" s="698"/>
      <c r="HM30" s="440"/>
      <c r="HN30" s="873"/>
      <c r="HO30" s="575"/>
      <c r="HP30" s="594"/>
      <c r="HQ30" s="698"/>
      <c r="HR30" s="698"/>
      <c r="II30" s="440"/>
      <c r="IJ30" s="873"/>
      <c r="IK30" s="575"/>
      <c r="IL30" s="594"/>
      <c r="IM30" s="698"/>
      <c r="IN30" s="698"/>
    </row>
    <row r="31" spans="1:248">
      <c r="A31" s="737"/>
      <c r="B31" s="579"/>
      <c r="C31" s="433"/>
      <c r="D31" s="433"/>
      <c r="E31" s="576"/>
      <c r="F31" s="764"/>
      <c r="W31" s="440"/>
      <c r="X31" s="873"/>
      <c r="Y31" s="575"/>
      <c r="Z31" s="594"/>
      <c r="AA31" s="698"/>
      <c r="AB31" s="698"/>
      <c r="AS31" s="440"/>
      <c r="AT31" s="873"/>
      <c r="AU31" s="575"/>
      <c r="AV31" s="594"/>
      <c r="AW31" s="698"/>
      <c r="AX31" s="698"/>
      <c r="BO31" s="440"/>
      <c r="BP31" s="873"/>
      <c r="BQ31" s="575"/>
      <c r="BR31" s="594"/>
      <c r="BS31" s="698"/>
      <c r="BT31" s="698"/>
      <c r="CK31" s="440"/>
      <c r="CL31" s="873"/>
      <c r="CM31" s="575"/>
      <c r="CN31" s="594"/>
      <c r="CO31" s="698"/>
      <c r="CP31" s="698"/>
      <c r="DG31" s="440"/>
      <c r="DH31" s="873"/>
      <c r="DI31" s="575"/>
      <c r="DJ31" s="594"/>
      <c r="DK31" s="698"/>
      <c r="DL31" s="698"/>
      <c r="EC31" s="440"/>
      <c r="ED31" s="873"/>
      <c r="EE31" s="575"/>
      <c r="EF31" s="594"/>
      <c r="EG31" s="698"/>
      <c r="EH31" s="698"/>
      <c r="EY31" s="440"/>
      <c r="EZ31" s="873"/>
      <c r="FA31" s="575"/>
      <c r="FB31" s="594"/>
      <c r="FC31" s="698"/>
      <c r="FD31" s="698"/>
      <c r="FU31" s="440"/>
      <c r="FV31" s="873"/>
      <c r="FW31" s="575"/>
      <c r="FX31" s="594"/>
      <c r="FY31" s="698"/>
      <c r="FZ31" s="698"/>
      <c r="GQ31" s="440"/>
      <c r="GR31" s="873"/>
      <c r="GS31" s="575"/>
      <c r="GT31" s="594"/>
      <c r="GU31" s="698"/>
      <c r="GV31" s="698"/>
      <c r="HM31" s="440"/>
      <c r="HN31" s="873"/>
      <c r="HO31" s="575"/>
      <c r="HP31" s="594"/>
      <c r="HQ31" s="698"/>
      <c r="HR31" s="698"/>
      <c r="II31" s="440"/>
      <c r="IJ31" s="873"/>
      <c r="IK31" s="575"/>
      <c r="IL31" s="594"/>
      <c r="IM31" s="698"/>
      <c r="IN31" s="698"/>
    </row>
    <row r="32" spans="1:248">
      <c r="A32" s="737"/>
      <c r="B32" s="579" t="s">
        <v>864</v>
      </c>
      <c r="C32" s="433"/>
      <c r="D32" s="433"/>
      <c r="E32" s="576"/>
      <c r="F32" s="764"/>
      <c r="W32" s="440"/>
      <c r="X32" s="873"/>
      <c r="Y32" s="575"/>
      <c r="Z32" s="594"/>
      <c r="AA32" s="698"/>
      <c r="AB32" s="698"/>
      <c r="AS32" s="440"/>
      <c r="AT32" s="873"/>
      <c r="AU32" s="575"/>
      <c r="AV32" s="594"/>
      <c r="AW32" s="698"/>
      <c r="AX32" s="698"/>
      <c r="BO32" s="440"/>
      <c r="BP32" s="873"/>
      <c r="BQ32" s="575"/>
      <c r="BR32" s="594"/>
      <c r="BS32" s="698"/>
      <c r="BT32" s="698"/>
      <c r="CK32" s="440"/>
      <c r="CL32" s="873"/>
      <c r="CM32" s="575"/>
      <c r="CN32" s="594"/>
      <c r="CO32" s="698"/>
      <c r="CP32" s="698"/>
      <c r="DG32" s="440"/>
      <c r="DH32" s="873"/>
      <c r="DI32" s="575"/>
      <c r="DJ32" s="594"/>
      <c r="DK32" s="698"/>
      <c r="DL32" s="698"/>
      <c r="EC32" s="440"/>
      <c r="ED32" s="873"/>
      <c r="EE32" s="575"/>
      <c r="EF32" s="594"/>
      <c r="EG32" s="698"/>
      <c r="EH32" s="698"/>
      <c r="EY32" s="440"/>
      <c r="EZ32" s="873"/>
      <c r="FA32" s="575"/>
      <c r="FB32" s="594"/>
      <c r="FC32" s="698"/>
      <c r="FD32" s="698"/>
      <c r="FU32" s="440"/>
      <c r="FV32" s="873"/>
      <c r="FW32" s="575"/>
      <c r="FX32" s="594"/>
      <c r="FY32" s="698"/>
      <c r="FZ32" s="698"/>
      <c r="GQ32" s="440"/>
      <c r="GR32" s="873"/>
      <c r="GS32" s="575"/>
      <c r="GT32" s="594"/>
      <c r="GU32" s="698"/>
      <c r="GV32" s="698"/>
      <c r="HM32" s="440"/>
      <c r="HN32" s="873"/>
      <c r="HO32" s="575"/>
      <c r="HP32" s="594"/>
      <c r="HQ32" s="698"/>
      <c r="HR32" s="698"/>
      <c r="II32" s="440"/>
      <c r="IJ32" s="873"/>
      <c r="IK32" s="575"/>
      <c r="IL32" s="594"/>
      <c r="IM32" s="698"/>
      <c r="IN32" s="698"/>
    </row>
    <row r="33" spans="1:248">
      <c r="A33" s="737"/>
      <c r="B33" s="579" t="s">
        <v>865</v>
      </c>
      <c r="C33" s="433" t="s">
        <v>710</v>
      </c>
      <c r="D33" s="433">
        <v>4</v>
      </c>
      <c r="E33" s="576"/>
      <c r="F33" s="764">
        <f>$D33*E33</f>
        <v>0</v>
      </c>
      <c r="W33" s="440"/>
      <c r="X33" s="873"/>
      <c r="Y33" s="575"/>
      <c r="Z33" s="594"/>
      <c r="AA33" s="698"/>
      <c r="AB33" s="698"/>
      <c r="AS33" s="440"/>
      <c r="AT33" s="873"/>
      <c r="AU33" s="575"/>
      <c r="AV33" s="594"/>
      <c r="AW33" s="698"/>
      <c r="AX33" s="698"/>
      <c r="BO33" s="440"/>
      <c r="BP33" s="873"/>
      <c r="BQ33" s="575"/>
      <c r="BR33" s="594"/>
      <c r="BS33" s="698"/>
      <c r="BT33" s="698"/>
      <c r="CK33" s="440"/>
      <c r="CL33" s="873"/>
      <c r="CM33" s="575"/>
      <c r="CN33" s="594"/>
      <c r="CO33" s="698"/>
      <c r="CP33" s="698"/>
      <c r="DG33" s="440"/>
      <c r="DH33" s="873"/>
      <c r="DI33" s="575"/>
      <c r="DJ33" s="594"/>
      <c r="DK33" s="698"/>
      <c r="DL33" s="698"/>
      <c r="EC33" s="440"/>
      <c r="ED33" s="873"/>
      <c r="EE33" s="575"/>
      <c r="EF33" s="594"/>
      <c r="EG33" s="698"/>
      <c r="EH33" s="698"/>
      <c r="EY33" s="440"/>
      <c r="EZ33" s="873"/>
      <c r="FA33" s="575"/>
      <c r="FB33" s="594"/>
      <c r="FC33" s="698"/>
      <c r="FD33" s="698"/>
      <c r="FU33" s="440"/>
      <c r="FV33" s="873"/>
      <c r="FW33" s="575"/>
      <c r="FX33" s="594"/>
      <c r="FY33" s="698"/>
      <c r="FZ33" s="698"/>
      <c r="GQ33" s="440"/>
      <c r="GR33" s="873"/>
      <c r="GS33" s="575"/>
      <c r="GT33" s="594"/>
      <c r="GU33" s="698"/>
      <c r="GV33" s="698"/>
      <c r="HM33" s="440"/>
      <c r="HN33" s="873"/>
      <c r="HO33" s="575"/>
      <c r="HP33" s="594"/>
      <c r="HQ33" s="698"/>
      <c r="HR33" s="698"/>
      <c r="II33" s="440"/>
      <c r="IJ33" s="873"/>
      <c r="IK33" s="575"/>
      <c r="IL33" s="594"/>
      <c r="IM33" s="698"/>
      <c r="IN33" s="698"/>
    </row>
    <row r="34" spans="1:248">
      <c r="A34" s="737"/>
      <c r="B34" s="579" t="s">
        <v>866</v>
      </c>
      <c r="C34" s="433" t="s">
        <v>710</v>
      </c>
      <c r="D34" s="433">
        <v>40</v>
      </c>
      <c r="E34" s="576"/>
      <c r="F34" s="764">
        <f>$D34*E34</f>
        <v>0</v>
      </c>
      <c r="W34" s="440"/>
      <c r="X34" s="873"/>
      <c r="Y34" s="575"/>
      <c r="Z34" s="594"/>
      <c r="AA34" s="698"/>
      <c r="AB34" s="698"/>
      <c r="AS34" s="440"/>
      <c r="AT34" s="873"/>
      <c r="AU34" s="575"/>
      <c r="AV34" s="594"/>
      <c r="AW34" s="698"/>
      <c r="AX34" s="698"/>
      <c r="BO34" s="440"/>
      <c r="BP34" s="873"/>
      <c r="BQ34" s="575"/>
      <c r="BR34" s="594"/>
      <c r="BS34" s="698"/>
      <c r="BT34" s="698"/>
      <c r="CK34" s="440"/>
      <c r="CL34" s="873"/>
      <c r="CM34" s="575"/>
      <c r="CN34" s="594"/>
      <c r="CO34" s="698"/>
      <c r="CP34" s="698"/>
      <c r="DG34" s="440"/>
      <c r="DH34" s="873"/>
      <c r="DI34" s="575"/>
      <c r="DJ34" s="594"/>
      <c r="DK34" s="698"/>
      <c r="DL34" s="698"/>
      <c r="EC34" s="440"/>
      <c r="ED34" s="873"/>
      <c r="EE34" s="575"/>
      <c r="EF34" s="594"/>
      <c r="EG34" s="698"/>
      <c r="EH34" s="698"/>
      <c r="EY34" s="440"/>
      <c r="EZ34" s="873"/>
      <c r="FA34" s="575"/>
      <c r="FB34" s="594"/>
      <c r="FC34" s="698"/>
      <c r="FD34" s="698"/>
      <c r="FU34" s="440"/>
      <c r="FV34" s="873"/>
      <c r="FW34" s="575"/>
      <c r="FX34" s="594"/>
      <c r="FY34" s="698"/>
      <c r="FZ34" s="698"/>
      <c r="GQ34" s="440"/>
      <c r="GR34" s="873"/>
      <c r="GS34" s="575"/>
      <c r="GT34" s="594"/>
      <c r="GU34" s="698"/>
      <c r="GV34" s="698"/>
      <c r="HM34" s="440"/>
      <c r="HN34" s="873"/>
      <c r="HO34" s="575"/>
      <c r="HP34" s="594"/>
      <c r="HQ34" s="698"/>
      <c r="HR34" s="698"/>
      <c r="II34" s="440"/>
      <c r="IJ34" s="873"/>
      <c r="IK34" s="575"/>
      <c r="IL34" s="594"/>
      <c r="IM34" s="698"/>
      <c r="IN34" s="698"/>
    </row>
    <row r="35" spans="1:248">
      <c r="A35" s="737"/>
      <c r="B35" s="579" t="s">
        <v>867</v>
      </c>
      <c r="C35" s="433" t="s">
        <v>710</v>
      </c>
      <c r="D35" s="433">
        <v>39</v>
      </c>
      <c r="E35" s="576"/>
      <c r="F35" s="764">
        <f>$D35*E35</f>
        <v>0</v>
      </c>
      <c r="W35" s="440"/>
      <c r="X35" s="873"/>
      <c r="Y35" s="575"/>
      <c r="Z35" s="594"/>
      <c r="AA35" s="698"/>
      <c r="AB35" s="698"/>
      <c r="AS35" s="440"/>
      <c r="AT35" s="873"/>
      <c r="AU35" s="575"/>
      <c r="AV35" s="594"/>
      <c r="AW35" s="698"/>
      <c r="AX35" s="698"/>
      <c r="BO35" s="440"/>
      <c r="BP35" s="873"/>
      <c r="BQ35" s="575"/>
      <c r="BR35" s="594"/>
      <c r="BS35" s="698"/>
      <c r="BT35" s="698"/>
      <c r="CK35" s="440"/>
      <c r="CL35" s="873"/>
      <c r="CM35" s="575"/>
      <c r="CN35" s="594"/>
      <c r="CO35" s="698"/>
      <c r="CP35" s="698"/>
      <c r="DG35" s="440"/>
      <c r="DH35" s="873"/>
      <c r="DI35" s="575"/>
      <c r="DJ35" s="594"/>
      <c r="DK35" s="698"/>
      <c r="DL35" s="698"/>
      <c r="EC35" s="440"/>
      <c r="ED35" s="873"/>
      <c r="EE35" s="575"/>
      <c r="EF35" s="594"/>
      <c r="EG35" s="698"/>
      <c r="EH35" s="698"/>
      <c r="EY35" s="440"/>
      <c r="EZ35" s="873"/>
      <c r="FA35" s="575"/>
      <c r="FB35" s="594"/>
      <c r="FC35" s="698"/>
      <c r="FD35" s="698"/>
      <c r="FU35" s="440"/>
      <c r="FV35" s="873"/>
      <c r="FW35" s="575"/>
      <c r="FX35" s="594"/>
      <c r="FY35" s="698"/>
      <c r="FZ35" s="698"/>
      <c r="GQ35" s="440"/>
      <c r="GR35" s="873"/>
      <c r="GS35" s="575"/>
      <c r="GT35" s="594"/>
      <c r="GU35" s="698"/>
      <c r="GV35" s="698"/>
      <c r="HM35" s="440"/>
      <c r="HN35" s="873"/>
      <c r="HO35" s="575"/>
      <c r="HP35" s="594"/>
      <c r="HQ35" s="698"/>
      <c r="HR35" s="698"/>
      <c r="II35" s="440"/>
      <c r="IJ35" s="873"/>
      <c r="IK35" s="575"/>
      <c r="IL35" s="594"/>
      <c r="IM35" s="698"/>
      <c r="IN35" s="698"/>
    </row>
    <row r="36" spans="1:248">
      <c r="A36" s="737"/>
      <c r="B36" s="579"/>
      <c r="C36" s="433"/>
      <c r="D36" s="433"/>
      <c r="E36" s="576"/>
      <c r="F36" s="764"/>
      <c r="W36" s="440"/>
      <c r="X36" s="873"/>
      <c r="Y36" s="575"/>
      <c r="Z36" s="594"/>
      <c r="AA36" s="698"/>
      <c r="AB36" s="698"/>
      <c r="AS36" s="440"/>
      <c r="AT36" s="873"/>
      <c r="AU36" s="575"/>
      <c r="AV36" s="594"/>
      <c r="AW36" s="698"/>
      <c r="AX36" s="698"/>
      <c r="BO36" s="440"/>
      <c r="BP36" s="873"/>
      <c r="BQ36" s="575"/>
      <c r="BR36" s="594"/>
      <c r="BS36" s="698"/>
      <c r="BT36" s="698"/>
      <c r="CK36" s="440"/>
      <c r="CL36" s="873"/>
      <c r="CM36" s="575"/>
      <c r="CN36" s="594"/>
      <c r="CO36" s="698"/>
      <c r="CP36" s="698"/>
      <c r="DG36" s="440"/>
      <c r="DH36" s="873"/>
      <c r="DI36" s="575"/>
      <c r="DJ36" s="594"/>
      <c r="DK36" s="698"/>
      <c r="DL36" s="698"/>
      <c r="EC36" s="440"/>
      <c r="ED36" s="873"/>
      <c r="EE36" s="575"/>
      <c r="EF36" s="594"/>
      <c r="EG36" s="698"/>
      <c r="EH36" s="698"/>
      <c r="EY36" s="440"/>
      <c r="EZ36" s="873"/>
      <c r="FA36" s="575"/>
      <c r="FB36" s="594"/>
      <c r="FC36" s="698"/>
      <c r="FD36" s="698"/>
      <c r="FU36" s="440"/>
      <c r="FV36" s="873"/>
      <c r="FW36" s="575"/>
      <c r="FX36" s="594"/>
      <c r="FY36" s="698"/>
      <c r="FZ36" s="698"/>
      <c r="GQ36" s="440"/>
      <c r="GR36" s="873"/>
      <c r="GS36" s="575"/>
      <c r="GT36" s="594"/>
      <c r="GU36" s="698"/>
      <c r="GV36" s="698"/>
      <c r="HM36" s="440"/>
      <c r="HN36" s="873"/>
      <c r="HO36" s="575"/>
      <c r="HP36" s="594"/>
      <c r="HQ36" s="698"/>
      <c r="HR36" s="698"/>
      <c r="II36" s="440"/>
      <c r="IJ36" s="873"/>
      <c r="IK36" s="575"/>
      <c r="IL36" s="594"/>
      <c r="IM36" s="698"/>
      <c r="IN36" s="698"/>
    </row>
    <row r="37" spans="1:248">
      <c r="A37" s="737"/>
      <c r="B37" s="579" t="s">
        <v>868</v>
      </c>
      <c r="C37" s="433"/>
      <c r="D37" s="433"/>
      <c r="E37" s="576"/>
      <c r="F37" s="764"/>
      <c r="W37" s="440"/>
      <c r="X37" s="873"/>
      <c r="Y37" s="575"/>
      <c r="Z37" s="594"/>
      <c r="AA37" s="698"/>
      <c r="AB37" s="698"/>
      <c r="AS37" s="440"/>
      <c r="AT37" s="873"/>
      <c r="AU37" s="575"/>
      <c r="AV37" s="594"/>
      <c r="AW37" s="698"/>
      <c r="AX37" s="698"/>
      <c r="BO37" s="440"/>
      <c r="BP37" s="873"/>
      <c r="BQ37" s="575"/>
      <c r="BR37" s="594"/>
      <c r="BS37" s="698"/>
      <c r="BT37" s="698"/>
      <c r="CK37" s="440"/>
      <c r="CL37" s="873"/>
      <c r="CM37" s="575"/>
      <c r="CN37" s="594"/>
      <c r="CO37" s="698"/>
      <c r="CP37" s="698"/>
      <c r="DG37" s="440"/>
      <c r="DH37" s="873"/>
      <c r="DI37" s="575"/>
      <c r="DJ37" s="594"/>
      <c r="DK37" s="698"/>
      <c r="DL37" s="698"/>
      <c r="EC37" s="440"/>
      <c r="ED37" s="873"/>
      <c r="EE37" s="575"/>
      <c r="EF37" s="594"/>
      <c r="EG37" s="698"/>
      <c r="EH37" s="698"/>
      <c r="EY37" s="440"/>
      <c r="EZ37" s="873"/>
      <c r="FA37" s="575"/>
      <c r="FB37" s="594"/>
      <c r="FC37" s="698"/>
      <c r="FD37" s="698"/>
      <c r="FU37" s="440"/>
      <c r="FV37" s="873"/>
      <c r="FW37" s="575"/>
      <c r="FX37" s="594"/>
      <c r="FY37" s="698"/>
      <c r="FZ37" s="698"/>
      <c r="GQ37" s="440"/>
      <c r="GR37" s="873"/>
      <c r="GS37" s="575"/>
      <c r="GT37" s="594"/>
      <c r="GU37" s="698"/>
      <c r="GV37" s="698"/>
      <c r="HM37" s="440"/>
      <c r="HN37" s="873"/>
      <c r="HO37" s="575"/>
      <c r="HP37" s="594"/>
      <c r="HQ37" s="698"/>
      <c r="HR37" s="698"/>
      <c r="II37" s="440"/>
      <c r="IJ37" s="873"/>
      <c r="IK37" s="575"/>
      <c r="IL37" s="594"/>
      <c r="IM37" s="698"/>
      <c r="IN37" s="698"/>
    </row>
    <row r="38" spans="1:248">
      <c r="A38" s="737"/>
      <c r="B38" s="579" t="s">
        <v>869</v>
      </c>
      <c r="C38" s="433" t="s">
        <v>710</v>
      </c>
      <c r="D38" s="433">
        <v>8</v>
      </c>
      <c r="E38" s="576"/>
      <c r="F38" s="764">
        <f>$D38*E38</f>
        <v>0</v>
      </c>
      <c r="W38" s="440"/>
      <c r="X38" s="873"/>
      <c r="Y38" s="575"/>
      <c r="Z38" s="594"/>
      <c r="AA38" s="698"/>
      <c r="AB38" s="698"/>
      <c r="AS38" s="440"/>
      <c r="AT38" s="873"/>
      <c r="AU38" s="575"/>
      <c r="AV38" s="594"/>
      <c r="AW38" s="698"/>
      <c r="AX38" s="698"/>
      <c r="BO38" s="440"/>
      <c r="BP38" s="873"/>
      <c r="BQ38" s="575"/>
      <c r="BR38" s="594"/>
      <c r="BS38" s="698"/>
      <c r="BT38" s="698"/>
      <c r="CK38" s="440"/>
      <c r="CL38" s="873"/>
      <c r="CM38" s="575"/>
      <c r="CN38" s="594"/>
      <c r="CO38" s="698"/>
      <c r="CP38" s="698"/>
      <c r="DG38" s="440"/>
      <c r="DH38" s="873"/>
      <c r="DI38" s="575"/>
      <c r="DJ38" s="594"/>
      <c r="DK38" s="698"/>
      <c r="DL38" s="698"/>
      <c r="EC38" s="440"/>
      <c r="ED38" s="873"/>
      <c r="EE38" s="575"/>
      <c r="EF38" s="594"/>
      <c r="EG38" s="698"/>
      <c r="EH38" s="698"/>
      <c r="EY38" s="440"/>
      <c r="EZ38" s="873"/>
      <c r="FA38" s="575"/>
      <c r="FB38" s="594"/>
      <c r="FC38" s="698"/>
      <c r="FD38" s="698"/>
      <c r="FU38" s="440"/>
      <c r="FV38" s="873"/>
      <c r="FW38" s="575"/>
      <c r="FX38" s="594"/>
      <c r="FY38" s="698"/>
      <c r="FZ38" s="698"/>
      <c r="GQ38" s="440"/>
      <c r="GR38" s="873"/>
      <c r="GS38" s="575"/>
      <c r="GT38" s="594"/>
      <c r="GU38" s="698"/>
      <c r="GV38" s="698"/>
      <c r="HM38" s="440"/>
      <c r="HN38" s="873"/>
      <c r="HO38" s="575"/>
      <c r="HP38" s="594"/>
      <c r="HQ38" s="698"/>
      <c r="HR38" s="698"/>
      <c r="II38" s="440"/>
      <c r="IJ38" s="873"/>
      <c r="IK38" s="575"/>
      <c r="IL38" s="594"/>
      <c r="IM38" s="698"/>
      <c r="IN38" s="698"/>
    </row>
    <row r="39" spans="1:248">
      <c r="A39" s="737"/>
      <c r="B39" s="579" t="s">
        <v>870</v>
      </c>
      <c r="C39" s="433" t="s">
        <v>710</v>
      </c>
      <c r="D39" s="433">
        <v>9</v>
      </c>
      <c r="E39" s="576"/>
      <c r="F39" s="764">
        <f>$D39*E39</f>
        <v>0</v>
      </c>
      <c r="W39" s="440"/>
      <c r="X39" s="873"/>
      <c r="Y39" s="575"/>
      <c r="Z39" s="594"/>
      <c r="AA39" s="698"/>
      <c r="AB39" s="698"/>
      <c r="AS39" s="440"/>
      <c r="AT39" s="873"/>
      <c r="AU39" s="575"/>
      <c r="AV39" s="594"/>
      <c r="AW39" s="698"/>
      <c r="AX39" s="698"/>
      <c r="BO39" s="440"/>
      <c r="BP39" s="873"/>
      <c r="BQ39" s="575"/>
      <c r="BR39" s="594"/>
      <c r="BS39" s="698"/>
      <c r="BT39" s="698"/>
      <c r="CK39" s="440"/>
      <c r="CL39" s="873"/>
      <c r="CM39" s="575"/>
      <c r="CN39" s="594"/>
      <c r="CO39" s="698"/>
      <c r="CP39" s="698"/>
      <c r="DG39" s="440"/>
      <c r="DH39" s="873"/>
      <c r="DI39" s="575"/>
      <c r="DJ39" s="594"/>
      <c r="DK39" s="698"/>
      <c r="DL39" s="698"/>
      <c r="EC39" s="440"/>
      <c r="ED39" s="873"/>
      <c r="EE39" s="575"/>
      <c r="EF39" s="594"/>
      <c r="EG39" s="698"/>
      <c r="EH39" s="698"/>
      <c r="EY39" s="440"/>
      <c r="EZ39" s="873"/>
      <c r="FA39" s="575"/>
      <c r="FB39" s="594"/>
      <c r="FC39" s="698"/>
      <c r="FD39" s="698"/>
      <c r="FU39" s="440"/>
      <c r="FV39" s="873"/>
      <c r="FW39" s="575"/>
      <c r="FX39" s="594"/>
      <c r="FY39" s="698"/>
      <c r="FZ39" s="698"/>
      <c r="GQ39" s="440"/>
      <c r="GR39" s="873"/>
      <c r="GS39" s="575"/>
      <c r="GT39" s="594"/>
      <c r="GU39" s="698"/>
      <c r="GV39" s="698"/>
      <c r="HM39" s="440"/>
      <c r="HN39" s="873"/>
      <c r="HO39" s="575"/>
      <c r="HP39" s="594"/>
      <c r="HQ39" s="698"/>
      <c r="HR39" s="698"/>
      <c r="II39" s="440"/>
      <c r="IJ39" s="873"/>
      <c r="IK39" s="575"/>
      <c r="IL39" s="594"/>
      <c r="IM39" s="698"/>
      <c r="IN39" s="698"/>
    </row>
    <row r="40" spans="1:248">
      <c r="A40" s="737"/>
      <c r="B40" s="579" t="s">
        <v>871</v>
      </c>
      <c r="C40" s="433" t="s">
        <v>710</v>
      </c>
      <c r="D40" s="433">
        <v>33</v>
      </c>
      <c r="E40" s="576"/>
      <c r="F40" s="764">
        <f>$D40*E40</f>
        <v>0</v>
      </c>
      <c r="W40" s="440"/>
      <c r="X40" s="873"/>
      <c r="Y40" s="575"/>
      <c r="Z40" s="594"/>
      <c r="AA40" s="698"/>
      <c r="AB40" s="698"/>
      <c r="AS40" s="440"/>
      <c r="AT40" s="873"/>
      <c r="AU40" s="575"/>
      <c r="AV40" s="594"/>
      <c r="AW40" s="698"/>
      <c r="AX40" s="698"/>
      <c r="BO40" s="440"/>
      <c r="BP40" s="873"/>
      <c r="BQ40" s="575"/>
      <c r="BR40" s="594"/>
      <c r="BS40" s="698"/>
      <c r="BT40" s="698"/>
      <c r="CK40" s="440"/>
      <c r="CL40" s="873"/>
      <c r="CM40" s="575"/>
      <c r="CN40" s="594"/>
      <c r="CO40" s="698"/>
      <c r="CP40" s="698"/>
      <c r="DG40" s="440"/>
      <c r="DH40" s="873"/>
      <c r="DI40" s="575"/>
      <c r="DJ40" s="594"/>
      <c r="DK40" s="698"/>
      <c r="DL40" s="698"/>
      <c r="EC40" s="440"/>
      <c r="ED40" s="873"/>
      <c r="EE40" s="575"/>
      <c r="EF40" s="594"/>
      <c r="EG40" s="698"/>
      <c r="EH40" s="698"/>
      <c r="EY40" s="440"/>
      <c r="EZ40" s="873"/>
      <c r="FA40" s="575"/>
      <c r="FB40" s="594"/>
      <c r="FC40" s="698"/>
      <c r="FD40" s="698"/>
      <c r="FU40" s="440"/>
      <c r="FV40" s="873"/>
      <c r="FW40" s="575"/>
      <c r="FX40" s="594"/>
      <c r="FY40" s="698"/>
      <c r="FZ40" s="698"/>
      <c r="GQ40" s="440"/>
      <c r="GR40" s="873"/>
      <c r="GS40" s="575"/>
      <c r="GT40" s="594"/>
      <c r="GU40" s="698"/>
      <c r="GV40" s="698"/>
      <c r="HM40" s="440"/>
      <c r="HN40" s="873"/>
      <c r="HO40" s="575"/>
      <c r="HP40" s="594"/>
      <c r="HQ40" s="698"/>
      <c r="HR40" s="698"/>
      <c r="II40" s="440"/>
      <c r="IJ40" s="873"/>
      <c r="IK40" s="575"/>
      <c r="IL40" s="594"/>
      <c r="IM40" s="698"/>
      <c r="IN40" s="698"/>
    </row>
    <row r="41" spans="1:248">
      <c r="A41" s="737"/>
      <c r="B41" s="579" t="s">
        <v>872</v>
      </c>
      <c r="C41" s="433" t="s">
        <v>710</v>
      </c>
      <c r="D41" s="433">
        <v>48</v>
      </c>
      <c r="E41" s="576"/>
      <c r="F41" s="764">
        <f>$D41*E41</f>
        <v>0</v>
      </c>
      <c r="W41" s="440"/>
      <c r="X41" s="873"/>
      <c r="Y41" s="575"/>
      <c r="Z41" s="594"/>
      <c r="AA41" s="698"/>
      <c r="AB41" s="698"/>
      <c r="AS41" s="440"/>
      <c r="AT41" s="873"/>
      <c r="AU41" s="575"/>
      <c r="AV41" s="594"/>
      <c r="AW41" s="698"/>
      <c r="AX41" s="698"/>
      <c r="BO41" s="440"/>
      <c r="BP41" s="873"/>
      <c r="BQ41" s="575"/>
      <c r="BR41" s="594"/>
      <c r="BS41" s="698"/>
      <c r="BT41" s="698"/>
      <c r="CK41" s="440"/>
      <c r="CL41" s="873"/>
      <c r="CM41" s="575"/>
      <c r="CN41" s="594"/>
      <c r="CO41" s="698"/>
      <c r="CP41" s="698"/>
      <c r="DG41" s="440"/>
      <c r="DH41" s="873"/>
      <c r="DI41" s="575"/>
      <c r="DJ41" s="594"/>
      <c r="DK41" s="698"/>
      <c r="DL41" s="698"/>
      <c r="EC41" s="440"/>
      <c r="ED41" s="873"/>
      <c r="EE41" s="575"/>
      <c r="EF41" s="594"/>
      <c r="EG41" s="698"/>
      <c r="EH41" s="698"/>
      <c r="EY41" s="440"/>
      <c r="EZ41" s="873"/>
      <c r="FA41" s="575"/>
      <c r="FB41" s="594"/>
      <c r="FC41" s="698"/>
      <c r="FD41" s="698"/>
      <c r="FU41" s="440"/>
      <c r="FV41" s="873"/>
      <c r="FW41" s="575"/>
      <c r="FX41" s="594"/>
      <c r="FY41" s="698"/>
      <c r="FZ41" s="698"/>
      <c r="GQ41" s="440"/>
      <c r="GR41" s="873"/>
      <c r="GS41" s="575"/>
      <c r="GT41" s="594"/>
      <c r="GU41" s="698"/>
      <c r="GV41" s="698"/>
      <c r="HM41" s="440"/>
      <c r="HN41" s="873"/>
      <c r="HO41" s="575"/>
      <c r="HP41" s="594"/>
      <c r="HQ41" s="698"/>
      <c r="HR41" s="698"/>
      <c r="II41" s="440"/>
      <c r="IJ41" s="873"/>
      <c r="IK41" s="575"/>
      <c r="IL41" s="594"/>
      <c r="IM41" s="698"/>
      <c r="IN41" s="698"/>
    </row>
    <row r="42" spans="1:248">
      <c r="A42" s="737"/>
      <c r="B42" s="579" t="s">
        <v>873</v>
      </c>
      <c r="C42" s="433" t="s">
        <v>710</v>
      </c>
      <c r="D42" s="433">
        <v>81</v>
      </c>
      <c r="E42" s="576"/>
      <c r="F42" s="764">
        <f>$D42*E42</f>
        <v>0</v>
      </c>
      <c r="W42" s="440"/>
      <c r="X42" s="873"/>
      <c r="Y42" s="575"/>
      <c r="Z42" s="594"/>
      <c r="AA42" s="698"/>
      <c r="AB42" s="698"/>
      <c r="AS42" s="440"/>
      <c r="AT42" s="873"/>
      <c r="AU42" s="575"/>
      <c r="AV42" s="594"/>
      <c r="AW42" s="698"/>
      <c r="AX42" s="698"/>
      <c r="BO42" s="440"/>
      <c r="BP42" s="873"/>
      <c r="BQ42" s="575"/>
      <c r="BR42" s="594"/>
      <c r="BS42" s="698"/>
      <c r="BT42" s="698"/>
      <c r="CK42" s="440"/>
      <c r="CL42" s="873"/>
      <c r="CM42" s="575"/>
      <c r="CN42" s="594"/>
      <c r="CO42" s="698"/>
      <c r="CP42" s="698"/>
      <c r="DG42" s="440"/>
      <c r="DH42" s="873"/>
      <c r="DI42" s="575"/>
      <c r="DJ42" s="594"/>
      <c r="DK42" s="698"/>
      <c r="DL42" s="698"/>
      <c r="EC42" s="440"/>
      <c r="ED42" s="873"/>
      <c r="EE42" s="575"/>
      <c r="EF42" s="594"/>
      <c r="EG42" s="698"/>
      <c r="EH42" s="698"/>
      <c r="EY42" s="440"/>
      <c r="EZ42" s="873"/>
      <c r="FA42" s="575"/>
      <c r="FB42" s="594"/>
      <c r="FC42" s="698"/>
      <c r="FD42" s="698"/>
      <c r="FU42" s="440"/>
      <c r="FV42" s="873"/>
      <c r="FW42" s="575"/>
      <c r="FX42" s="594"/>
      <c r="FY42" s="698"/>
      <c r="FZ42" s="698"/>
      <c r="GQ42" s="440"/>
      <c r="GR42" s="873"/>
      <c r="GS42" s="575"/>
      <c r="GT42" s="594"/>
      <c r="GU42" s="698"/>
      <c r="GV42" s="698"/>
      <c r="HM42" s="440"/>
      <c r="HN42" s="873"/>
      <c r="HO42" s="575"/>
      <c r="HP42" s="594"/>
      <c r="HQ42" s="698"/>
      <c r="HR42" s="698"/>
      <c r="II42" s="440"/>
      <c r="IJ42" s="873"/>
      <c r="IK42" s="575"/>
      <c r="IL42" s="594"/>
      <c r="IM42" s="698"/>
      <c r="IN42" s="698"/>
    </row>
    <row r="43" spans="1:248">
      <c r="A43" s="737"/>
      <c r="B43" s="579"/>
      <c r="C43" s="433"/>
      <c r="D43" s="433"/>
      <c r="E43" s="576"/>
      <c r="F43" s="764"/>
      <c r="W43" s="440"/>
      <c r="X43" s="873"/>
      <c r="Y43" s="575"/>
      <c r="Z43" s="594"/>
      <c r="AA43" s="698"/>
      <c r="AB43" s="698"/>
      <c r="AS43" s="440"/>
      <c r="AT43" s="873"/>
      <c r="AU43" s="575"/>
      <c r="AV43" s="594"/>
      <c r="AW43" s="698"/>
      <c r="AX43" s="698"/>
      <c r="BO43" s="440"/>
      <c r="BP43" s="873"/>
      <c r="BQ43" s="575"/>
      <c r="BR43" s="594"/>
      <c r="BS43" s="698"/>
      <c r="BT43" s="698"/>
      <c r="CK43" s="440"/>
      <c r="CL43" s="873"/>
      <c r="CM43" s="575"/>
      <c r="CN43" s="594"/>
      <c r="CO43" s="698"/>
      <c r="CP43" s="698"/>
      <c r="DG43" s="440"/>
      <c r="DH43" s="873"/>
      <c r="DI43" s="575"/>
      <c r="DJ43" s="594"/>
      <c r="DK43" s="698"/>
      <c r="DL43" s="698"/>
      <c r="EC43" s="440"/>
      <c r="ED43" s="873"/>
      <c r="EE43" s="575"/>
      <c r="EF43" s="594"/>
      <c r="EG43" s="698"/>
      <c r="EH43" s="698"/>
      <c r="EY43" s="440"/>
      <c r="EZ43" s="873"/>
      <c r="FA43" s="575"/>
      <c r="FB43" s="594"/>
      <c r="FC43" s="698"/>
      <c r="FD43" s="698"/>
      <c r="FU43" s="440"/>
      <c r="FV43" s="873"/>
      <c r="FW43" s="575"/>
      <c r="FX43" s="594"/>
      <c r="FY43" s="698"/>
      <c r="FZ43" s="698"/>
      <c r="GQ43" s="440"/>
      <c r="GR43" s="873"/>
      <c r="GS43" s="575"/>
      <c r="GT43" s="594"/>
      <c r="GU43" s="698"/>
      <c r="GV43" s="698"/>
      <c r="HM43" s="440"/>
      <c r="HN43" s="873"/>
      <c r="HO43" s="575"/>
      <c r="HP43" s="594"/>
      <c r="HQ43" s="698"/>
      <c r="HR43" s="698"/>
      <c r="II43" s="440"/>
      <c r="IJ43" s="873"/>
      <c r="IK43" s="575"/>
      <c r="IL43" s="594"/>
      <c r="IM43" s="698"/>
      <c r="IN43" s="698"/>
    </row>
    <row r="44" spans="1:248" ht="120">
      <c r="A44" s="737" t="s">
        <v>874</v>
      </c>
      <c r="B44" s="579" t="s">
        <v>875</v>
      </c>
      <c r="C44" s="433"/>
      <c r="D44" s="433"/>
      <c r="E44" s="576"/>
      <c r="F44" s="764"/>
      <c r="W44" s="440"/>
      <c r="X44" s="873"/>
      <c r="Y44" s="575"/>
      <c r="Z44" s="594"/>
      <c r="AA44" s="698"/>
      <c r="AB44" s="698"/>
      <c r="AS44" s="440"/>
      <c r="AT44" s="873"/>
      <c r="AU44" s="575"/>
      <c r="AV44" s="594"/>
      <c r="AW44" s="698"/>
      <c r="AX44" s="698"/>
      <c r="BO44" s="440"/>
      <c r="BP44" s="873"/>
      <c r="BQ44" s="575"/>
      <c r="BR44" s="594"/>
      <c r="BS44" s="698"/>
      <c r="BT44" s="698"/>
      <c r="CK44" s="440"/>
      <c r="CL44" s="873"/>
      <c r="CM44" s="575"/>
      <c r="CN44" s="594"/>
      <c r="CO44" s="698"/>
      <c r="CP44" s="698"/>
      <c r="DG44" s="440"/>
      <c r="DH44" s="873"/>
      <c r="DI44" s="575"/>
      <c r="DJ44" s="594"/>
      <c r="DK44" s="698"/>
      <c r="DL44" s="698"/>
      <c r="EC44" s="440"/>
      <c r="ED44" s="873"/>
      <c r="EE44" s="575"/>
      <c r="EF44" s="594"/>
      <c r="EG44" s="698"/>
      <c r="EH44" s="698"/>
      <c r="EY44" s="440"/>
      <c r="EZ44" s="873"/>
      <c r="FA44" s="575"/>
      <c r="FB44" s="594"/>
      <c r="FC44" s="698"/>
      <c r="FD44" s="698"/>
      <c r="FU44" s="440"/>
      <c r="FV44" s="873"/>
      <c r="FW44" s="575"/>
      <c r="FX44" s="594"/>
      <c r="FY44" s="698"/>
      <c r="FZ44" s="698"/>
      <c r="GQ44" s="440"/>
      <c r="GR44" s="873"/>
      <c r="GS44" s="575"/>
      <c r="GT44" s="594"/>
      <c r="GU44" s="698"/>
      <c r="GV44" s="698"/>
      <c r="HM44" s="440"/>
      <c r="HN44" s="873"/>
      <c r="HO44" s="575"/>
      <c r="HP44" s="594"/>
      <c r="HQ44" s="698"/>
      <c r="HR44" s="698"/>
      <c r="II44" s="440"/>
      <c r="IJ44" s="873"/>
      <c r="IK44" s="575"/>
      <c r="IL44" s="594"/>
      <c r="IM44" s="698"/>
      <c r="IN44" s="698"/>
    </row>
    <row r="45" spans="1:248">
      <c r="A45" s="737"/>
      <c r="B45" s="579"/>
      <c r="C45" s="433" t="s">
        <v>861</v>
      </c>
      <c r="D45" s="433">
        <v>1</v>
      </c>
      <c r="E45" s="576"/>
      <c r="F45" s="764">
        <f>$D45*E45</f>
        <v>0</v>
      </c>
      <c r="W45" s="440"/>
      <c r="X45" s="873"/>
      <c r="Y45" s="575"/>
      <c r="Z45" s="594"/>
      <c r="AA45" s="698"/>
      <c r="AB45" s="698"/>
      <c r="AS45" s="440"/>
      <c r="AT45" s="873"/>
      <c r="AU45" s="575"/>
      <c r="AV45" s="594"/>
      <c r="AW45" s="698"/>
      <c r="AX45" s="698"/>
      <c r="BO45" s="440"/>
      <c r="BP45" s="873"/>
      <c r="BQ45" s="575"/>
      <c r="BR45" s="594"/>
      <c r="BS45" s="698"/>
      <c r="BT45" s="698"/>
      <c r="CK45" s="440"/>
      <c r="CL45" s="873"/>
      <c r="CM45" s="575"/>
      <c r="CN45" s="594"/>
      <c r="CO45" s="698"/>
      <c r="CP45" s="698"/>
      <c r="DG45" s="440"/>
      <c r="DH45" s="873"/>
      <c r="DI45" s="575"/>
      <c r="DJ45" s="594"/>
      <c r="DK45" s="698"/>
      <c r="DL45" s="698"/>
      <c r="EC45" s="440"/>
      <c r="ED45" s="873"/>
      <c r="EE45" s="575"/>
      <c r="EF45" s="594"/>
      <c r="EG45" s="698"/>
      <c r="EH45" s="698"/>
      <c r="EY45" s="440"/>
      <c r="EZ45" s="873"/>
      <c r="FA45" s="575"/>
      <c r="FB45" s="594"/>
      <c r="FC45" s="698"/>
      <c r="FD45" s="698"/>
      <c r="FU45" s="440"/>
      <c r="FV45" s="873"/>
      <c r="FW45" s="575"/>
      <c r="FX45" s="594"/>
      <c r="FY45" s="698"/>
      <c r="FZ45" s="698"/>
      <c r="GQ45" s="440"/>
      <c r="GR45" s="873"/>
      <c r="GS45" s="575"/>
      <c r="GT45" s="594"/>
      <c r="GU45" s="698"/>
      <c r="GV45" s="698"/>
      <c r="HM45" s="440"/>
      <c r="HN45" s="873"/>
      <c r="HO45" s="575"/>
      <c r="HP45" s="594"/>
      <c r="HQ45" s="698"/>
      <c r="HR45" s="698"/>
      <c r="II45" s="440"/>
      <c r="IJ45" s="873"/>
      <c r="IK45" s="575"/>
      <c r="IL45" s="594"/>
      <c r="IM45" s="698"/>
      <c r="IN45" s="698"/>
    </row>
    <row r="46" spans="1:248">
      <c r="A46" s="737"/>
      <c r="B46" s="579"/>
      <c r="C46" s="433"/>
      <c r="D46" s="433"/>
      <c r="E46" s="576"/>
      <c r="F46" s="764"/>
      <c r="W46" s="440"/>
      <c r="X46" s="873"/>
      <c r="Y46" s="575"/>
      <c r="Z46" s="594"/>
      <c r="AA46" s="698"/>
      <c r="AB46" s="698"/>
      <c r="AS46" s="440"/>
      <c r="AT46" s="873"/>
      <c r="AU46" s="575"/>
      <c r="AV46" s="594"/>
      <c r="AW46" s="698"/>
      <c r="AX46" s="698"/>
      <c r="BO46" s="440"/>
      <c r="BP46" s="873"/>
      <c r="BQ46" s="575"/>
      <c r="BR46" s="594"/>
      <c r="BS46" s="698"/>
      <c r="BT46" s="698"/>
      <c r="CK46" s="440"/>
      <c r="CL46" s="873"/>
      <c r="CM46" s="575"/>
      <c r="CN46" s="594"/>
      <c r="CO46" s="698"/>
      <c r="CP46" s="698"/>
      <c r="DG46" s="440"/>
      <c r="DH46" s="873"/>
      <c r="DI46" s="575"/>
      <c r="DJ46" s="594"/>
      <c r="DK46" s="698"/>
      <c r="DL46" s="698"/>
      <c r="EC46" s="440"/>
      <c r="ED46" s="873"/>
      <c r="EE46" s="575"/>
      <c r="EF46" s="594"/>
      <c r="EG46" s="698"/>
      <c r="EH46" s="698"/>
      <c r="EY46" s="440"/>
      <c r="EZ46" s="873"/>
      <c r="FA46" s="575"/>
      <c r="FB46" s="594"/>
      <c r="FC46" s="698"/>
      <c r="FD46" s="698"/>
      <c r="FU46" s="440"/>
      <c r="FV46" s="873"/>
      <c r="FW46" s="575"/>
      <c r="FX46" s="594"/>
      <c r="FY46" s="698"/>
      <c r="FZ46" s="698"/>
      <c r="GQ46" s="440"/>
      <c r="GR46" s="873"/>
      <c r="GS46" s="575"/>
      <c r="GT46" s="594"/>
      <c r="GU46" s="698"/>
      <c r="GV46" s="698"/>
      <c r="HM46" s="440"/>
      <c r="HN46" s="873"/>
      <c r="HO46" s="575"/>
      <c r="HP46" s="594"/>
      <c r="HQ46" s="698"/>
      <c r="HR46" s="698"/>
      <c r="II46" s="440"/>
      <c r="IJ46" s="873"/>
      <c r="IK46" s="575"/>
      <c r="IL46" s="594"/>
      <c r="IM46" s="698"/>
      <c r="IN46" s="698"/>
    </row>
    <row r="47" spans="1:248" ht="75">
      <c r="A47" s="737" t="s">
        <v>876</v>
      </c>
      <c r="B47" s="579" t="s">
        <v>877</v>
      </c>
      <c r="C47" s="433"/>
      <c r="D47" s="433"/>
      <c r="E47" s="576"/>
      <c r="F47" s="764"/>
      <c r="W47" s="440"/>
      <c r="X47" s="873"/>
      <c r="Y47" s="575"/>
      <c r="Z47" s="594"/>
      <c r="AA47" s="698"/>
      <c r="AB47" s="698"/>
      <c r="AS47" s="440"/>
      <c r="AT47" s="873"/>
      <c r="AU47" s="575"/>
      <c r="AV47" s="594"/>
      <c r="AW47" s="698"/>
      <c r="AX47" s="698"/>
      <c r="BO47" s="440"/>
      <c r="BP47" s="873"/>
      <c r="BQ47" s="575"/>
      <c r="BR47" s="594"/>
      <c r="BS47" s="698"/>
      <c r="BT47" s="698"/>
      <c r="CK47" s="440"/>
      <c r="CL47" s="873"/>
      <c r="CM47" s="575"/>
      <c r="CN47" s="594"/>
      <c r="CO47" s="698"/>
      <c r="CP47" s="698"/>
      <c r="DG47" s="440"/>
      <c r="DH47" s="873"/>
      <c r="DI47" s="575"/>
      <c r="DJ47" s="594"/>
      <c r="DK47" s="698"/>
      <c r="DL47" s="698"/>
      <c r="EC47" s="440"/>
      <c r="ED47" s="873"/>
      <c r="EE47" s="575"/>
      <c r="EF47" s="594"/>
      <c r="EG47" s="698"/>
      <c r="EH47" s="698"/>
      <c r="EY47" s="440"/>
      <c r="EZ47" s="873"/>
      <c r="FA47" s="575"/>
      <c r="FB47" s="594"/>
      <c r="FC47" s="698"/>
      <c r="FD47" s="698"/>
      <c r="FU47" s="440"/>
      <c r="FV47" s="873"/>
      <c r="FW47" s="575"/>
      <c r="FX47" s="594"/>
      <c r="FY47" s="698"/>
      <c r="FZ47" s="698"/>
      <c r="GQ47" s="440"/>
      <c r="GR47" s="873"/>
      <c r="GS47" s="575"/>
      <c r="GT47" s="594"/>
      <c r="GU47" s="698"/>
      <c r="GV47" s="698"/>
      <c r="HM47" s="440"/>
      <c r="HN47" s="873"/>
      <c r="HO47" s="575"/>
      <c r="HP47" s="594"/>
      <c r="HQ47" s="698"/>
      <c r="HR47" s="698"/>
      <c r="II47" s="440"/>
      <c r="IJ47" s="873"/>
      <c r="IK47" s="575"/>
      <c r="IL47" s="594"/>
      <c r="IM47" s="698"/>
      <c r="IN47" s="698"/>
    </row>
    <row r="48" spans="1:248">
      <c r="A48" s="737"/>
      <c r="B48" s="579"/>
      <c r="C48" s="433" t="s">
        <v>861</v>
      </c>
      <c r="D48" s="433">
        <v>1</v>
      </c>
      <c r="E48" s="576"/>
      <c r="F48" s="764">
        <f>$D48*E48</f>
        <v>0</v>
      </c>
      <c r="W48" s="440"/>
      <c r="X48" s="873"/>
      <c r="Y48" s="575"/>
      <c r="Z48" s="594"/>
      <c r="AA48" s="698"/>
      <c r="AB48" s="698"/>
      <c r="AS48" s="440"/>
      <c r="AT48" s="873"/>
      <c r="AU48" s="575"/>
      <c r="AV48" s="594"/>
      <c r="AW48" s="698"/>
      <c r="AX48" s="698"/>
      <c r="BO48" s="440"/>
      <c r="BP48" s="873"/>
      <c r="BQ48" s="575"/>
      <c r="BR48" s="594"/>
      <c r="BS48" s="698"/>
      <c r="BT48" s="698"/>
      <c r="CK48" s="440"/>
      <c r="CL48" s="873"/>
      <c r="CM48" s="575"/>
      <c r="CN48" s="594"/>
      <c r="CO48" s="698"/>
      <c r="CP48" s="698"/>
      <c r="DG48" s="440"/>
      <c r="DH48" s="873"/>
      <c r="DI48" s="575"/>
      <c r="DJ48" s="594"/>
      <c r="DK48" s="698"/>
      <c r="DL48" s="698"/>
      <c r="EC48" s="440"/>
      <c r="ED48" s="873"/>
      <c r="EE48" s="575"/>
      <c r="EF48" s="594"/>
      <c r="EG48" s="698"/>
      <c r="EH48" s="698"/>
      <c r="EY48" s="440"/>
      <c r="EZ48" s="873"/>
      <c r="FA48" s="575"/>
      <c r="FB48" s="594"/>
      <c r="FC48" s="698"/>
      <c r="FD48" s="698"/>
      <c r="FU48" s="440"/>
      <c r="FV48" s="873"/>
      <c r="FW48" s="575"/>
      <c r="FX48" s="594"/>
      <c r="FY48" s="698"/>
      <c r="FZ48" s="698"/>
      <c r="GQ48" s="440"/>
      <c r="GR48" s="873"/>
      <c r="GS48" s="575"/>
      <c r="GT48" s="594"/>
      <c r="GU48" s="698"/>
      <c r="GV48" s="698"/>
      <c r="HM48" s="440"/>
      <c r="HN48" s="873"/>
      <c r="HO48" s="575"/>
      <c r="HP48" s="594"/>
      <c r="HQ48" s="698"/>
      <c r="HR48" s="698"/>
      <c r="II48" s="440"/>
      <c r="IJ48" s="873"/>
      <c r="IK48" s="575"/>
      <c r="IL48" s="594"/>
      <c r="IM48" s="698"/>
      <c r="IN48" s="698"/>
    </row>
    <row r="49" spans="1:248">
      <c r="A49" s="737"/>
      <c r="B49" s="579"/>
      <c r="C49" s="433"/>
      <c r="D49" s="433"/>
      <c r="E49" s="576"/>
      <c r="F49" s="764"/>
      <c r="W49" s="440"/>
      <c r="X49" s="873"/>
      <c r="Y49" s="575"/>
      <c r="Z49" s="594"/>
      <c r="AA49" s="698"/>
      <c r="AB49" s="698"/>
      <c r="AS49" s="440"/>
      <c r="AT49" s="873"/>
      <c r="AU49" s="575"/>
      <c r="AV49" s="594"/>
      <c r="AW49" s="698"/>
      <c r="AX49" s="698"/>
      <c r="BO49" s="440"/>
      <c r="BP49" s="873"/>
      <c r="BQ49" s="575"/>
      <c r="BR49" s="594"/>
      <c r="BS49" s="698"/>
      <c r="BT49" s="698"/>
      <c r="CK49" s="440"/>
      <c r="CL49" s="873"/>
      <c r="CM49" s="575"/>
      <c r="CN49" s="594"/>
      <c r="CO49" s="698"/>
      <c r="CP49" s="698"/>
      <c r="DG49" s="440"/>
      <c r="DH49" s="873"/>
      <c r="DI49" s="575"/>
      <c r="DJ49" s="594"/>
      <c r="DK49" s="698"/>
      <c r="DL49" s="698"/>
      <c r="EC49" s="440"/>
      <c r="ED49" s="873"/>
      <c r="EE49" s="575"/>
      <c r="EF49" s="594"/>
      <c r="EG49" s="698"/>
      <c r="EH49" s="698"/>
      <c r="EY49" s="440"/>
      <c r="EZ49" s="873"/>
      <c r="FA49" s="575"/>
      <c r="FB49" s="594"/>
      <c r="FC49" s="698"/>
      <c r="FD49" s="698"/>
      <c r="FU49" s="440"/>
      <c r="FV49" s="873"/>
      <c r="FW49" s="575"/>
      <c r="FX49" s="594"/>
      <c r="FY49" s="698"/>
      <c r="FZ49" s="698"/>
      <c r="GQ49" s="440"/>
      <c r="GR49" s="873"/>
      <c r="GS49" s="575"/>
      <c r="GT49" s="594"/>
      <c r="GU49" s="698"/>
      <c r="GV49" s="698"/>
      <c r="HM49" s="440"/>
      <c r="HN49" s="873"/>
      <c r="HO49" s="575"/>
      <c r="HP49" s="594"/>
      <c r="HQ49" s="698"/>
      <c r="HR49" s="698"/>
      <c r="II49" s="440"/>
      <c r="IJ49" s="873"/>
      <c r="IK49" s="575"/>
      <c r="IL49" s="594"/>
      <c r="IM49" s="698"/>
      <c r="IN49" s="698"/>
    </row>
    <row r="50" spans="1:248" s="738" customFormat="1" ht="12.75">
      <c r="A50" s="931" t="s">
        <v>105</v>
      </c>
      <c r="B50" s="911" t="s">
        <v>849</v>
      </c>
      <c r="C50" s="878"/>
      <c r="D50" s="853"/>
      <c r="E50" s="439" t="s">
        <v>878</v>
      </c>
      <c r="F50" s="439">
        <f>SUM(F26:F48)</f>
        <v>0</v>
      </c>
      <c r="W50" s="446"/>
      <c r="X50" s="574"/>
      <c r="Y50" s="821"/>
      <c r="Z50" s="822"/>
      <c r="AA50" s="845"/>
      <c r="AB50" s="845"/>
      <c r="AS50" s="446"/>
      <c r="AT50" s="574"/>
      <c r="AU50" s="821"/>
      <c r="AV50" s="822"/>
      <c r="AW50" s="845"/>
      <c r="AX50" s="845"/>
      <c r="BO50" s="446"/>
      <c r="BP50" s="574"/>
      <c r="BQ50" s="821"/>
      <c r="BR50" s="822"/>
      <c r="BS50" s="845"/>
      <c r="BT50" s="845"/>
      <c r="CK50" s="446"/>
      <c r="CL50" s="574"/>
      <c r="CM50" s="821"/>
      <c r="CN50" s="822"/>
      <c r="CO50" s="845"/>
      <c r="CP50" s="845"/>
      <c r="DG50" s="446"/>
      <c r="DH50" s="574"/>
      <c r="DI50" s="821"/>
      <c r="DJ50" s="822"/>
      <c r="DK50" s="845"/>
      <c r="DL50" s="845"/>
      <c r="EC50" s="446"/>
      <c r="ED50" s="574"/>
      <c r="EE50" s="821"/>
      <c r="EF50" s="822"/>
      <c r="EG50" s="845"/>
      <c r="EH50" s="845"/>
      <c r="EY50" s="446"/>
      <c r="EZ50" s="574"/>
      <c r="FA50" s="821"/>
      <c r="FB50" s="822"/>
      <c r="FC50" s="845"/>
      <c r="FD50" s="845"/>
      <c r="FU50" s="446"/>
      <c r="FV50" s="574"/>
      <c r="FW50" s="821"/>
      <c r="FX50" s="822"/>
      <c r="FY50" s="845"/>
      <c r="FZ50" s="845"/>
      <c r="GQ50" s="446"/>
      <c r="GR50" s="574"/>
      <c r="GS50" s="821"/>
      <c r="GT50" s="822"/>
      <c r="GU50" s="845"/>
      <c r="GV50" s="845"/>
      <c r="HM50" s="446"/>
      <c r="HN50" s="574"/>
      <c r="HO50" s="821"/>
      <c r="HP50" s="822"/>
      <c r="HQ50" s="845"/>
      <c r="HR50" s="845"/>
      <c r="II50" s="446"/>
      <c r="IJ50" s="574"/>
      <c r="IK50" s="821"/>
      <c r="IL50" s="822"/>
      <c r="IM50" s="845"/>
      <c r="IN50" s="845"/>
    </row>
  </sheetData>
  <mergeCells count="4">
    <mergeCell ref="A1:B1"/>
    <mergeCell ref="D1:F3"/>
    <mergeCell ref="A2:B2"/>
    <mergeCell ref="A3:C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499984740745262"/>
  </sheetPr>
  <dimension ref="A1:IN574"/>
  <sheetViews>
    <sheetView workbookViewId="0">
      <selection activeCell="I414" sqref="I414"/>
    </sheetView>
  </sheetViews>
  <sheetFormatPr defaultColWidth="13.7109375" defaultRowHeight="15"/>
  <cols>
    <col min="1" max="1" width="7.42578125" style="598" customWidth="1"/>
    <col min="2" max="2" width="58.5703125" style="598" customWidth="1"/>
    <col min="3" max="3" width="7.28515625" style="581" bestFit="1" customWidth="1"/>
    <col min="4" max="4" width="9.42578125" style="581" customWidth="1"/>
    <col min="5" max="5" width="11.85546875" style="598" customWidth="1"/>
    <col min="6" max="6" width="12.5703125" style="598" customWidth="1"/>
    <col min="7" max="7" width="24.85546875" style="598" customWidth="1"/>
    <col min="8" max="256" width="13.7109375" style="598"/>
    <col min="257" max="257" width="7.42578125" style="598" customWidth="1"/>
    <col min="258" max="258" width="47" style="598" customWidth="1"/>
    <col min="259" max="259" width="7.28515625" style="598" bestFit="1" customWidth="1"/>
    <col min="260" max="260" width="9.42578125" style="598" customWidth="1"/>
    <col min="261" max="261" width="11.85546875" style="598" customWidth="1"/>
    <col min="262" max="262" width="12.5703125" style="598" customWidth="1"/>
    <col min="263" max="512" width="13.7109375" style="598"/>
    <col min="513" max="513" width="7.42578125" style="598" customWidth="1"/>
    <col min="514" max="514" width="47" style="598" customWidth="1"/>
    <col min="515" max="515" width="7.28515625" style="598" bestFit="1" customWidth="1"/>
    <col min="516" max="516" width="9.42578125" style="598" customWidth="1"/>
    <col min="517" max="517" width="11.85546875" style="598" customWidth="1"/>
    <col min="518" max="518" width="12.5703125" style="598" customWidth="1"/>
    <col min="519" max="768" width="13.7109375" style="598"/>
    <col min="769" max="769" width="7.42578125" style="598" customWidth="1"/>
    <col min="770" max="770" width="47" style="598" customWidth="1"/>
    <col min="771" max="771" width="7.28515625" style="598" bestFit="1" customWidth="1"/>
    <col min="772" max="772" width="9.42578125" style="598" customWidth="1"/>
    <col min="773" max="773" width="11.85546875" style="598" customWidth="1"/>
    <col min="774" max="774" width="12.5703125" style="598" customWidth="1"/>
    <col min="775" max="1024" width="13.7109375" style="598"/>
    <col min="1025" max="1025" width="7.42578125" style="598" customWidth="1"/>
    <col min="1026" max="1026" width="47" style="598" customWidth="1"/>
    <col min="1027" max="1027" width="7.28515625" style="598" bestFit="1" customWidth="1"/>
    <col min="1028" max="1028" width="9.42578125" style="598" customWidth="1"/>
    <col min="1029" max="1029" width="11.85546875" style="598" customWidth="1"/>
    <col min="1030" max="1030" width="12.5703125" style="598" customWidth="1"/>
    <col min="1031" max="1280" width="13.7109375" style="598"/>
    <col min="1281" max="1281" width="7.42578125" style="598" customWidth="1"/>
    <col min="1282" max="1282" width="47" style="598" customWidth="1"/>
    <col min="1283" max="1283" width="7.28515625" style="598" bestFit="1" customWidth="1"/>
    <col min="1284" max="1284" width="9.42578125" style="598" customWidth="1"/>
    <col min="1285" max="1285" width="11.85546875" style="598" customWidth="1"/>
    <col min="1286" max="1286" width="12.5703125" style="598" customWidth="1"/>
    <col min="1287" max="1536" width="13.7109375" style="598"/>
    <col min="1537" max="1537" width="7.42578125" style="598" customWidth="1"/>
    <col min="1538" max="1538" width="47" style="598" customWidth="1"/>
    <col min="1539" max="1539" width="7.28515625" style="598" bestFit="1" customWidth="1"/>
    <col min="1540" max="1540" width="9.42578125" style="598" customWidth="1"/>
    <col min="1541" max="1541" width="11.85546875" style="598" customWidth="1"/>
    <col min="1542" max="1542" width="12.5703125" style="598" customWidth="1"/>
    <col min="1543" max="1792" width="13.7109375" style="598"/>
    <col min="1793" max="1793" width="7.42578125" style="598" customWidth="1"/>
    <col min="1794" max="1794" width="47" style="598" customWidth="1"/>
    <col min="1795" max="1795" width="7.28515625" style="598" bestFit="1" customWidth="1"/>
    <col min="1796" max="1796" width="9.42578125" style="598" customWidth="1"/>
    <col min="1797" max="1797" width="11.85546875" style="598" customWidth="1"/>
    <col min="1798" max="1798" width="12.5703125" style="598" customWidth="1"/>
    <col min="1799" max="2048" width="13.7109375" style="598"/>
    <col min="2049" max="2049" width="7.42578125" style="598" customWidth="1"/>
    <col min="2050" max="2050" width="47" style="598" customWidth="1"/>
    <col min="2051" max="2051" width="7.28515625" style="598" bestFit="1" customWidth="1"/>
    <col min="2052" max="2052" width="9.42578125" style="598" customWidth="1"/>
    <col min="2053" max="2053" width="11.85546875" style="598" customWidth="1"/>
    <col min="2054" max="2054" width="12.5703125" style="598" customWidth="1"/>
    <col min="2055" max="2304" width="13.7109375" style="598"/>
    <col min="2305" max="2305" width="7.42578125" style="598" customWidth="1"/>
    <col min="2306" max="2306" width="47" style="598" customWidth="1"/>
    <col min="2307" max="2307" width="7.28515625" style="598" bestFit="1" customWidth="1"/>
    <col min="2308" max="2308" width="9.42578125" style="598" customWidth="1"/>
    <col min="2309" max="2309" width="11.85546875" style="598" customWidth="1"/>
    <col min="2310" max="2310" width="12.5703125" style="598" customWidth="1"/>
    <col min="2311" max="2560" width="13.7109375" style="598"/>
    <col min="2561" max="2561" width="7.42578125" style="598" customWidth="1"/>
    <col min="2562" max="2562" width="47" style="598" customWidth="1"/>
    <col min="2563" max="2563" width="7.28515625" style="598" bestFit="1" customWidth="1"/>
    <col min="2564" max="2564" width="9.42578125" style="598" customWidth="1"/>
    <col min="2565" max="2565" width="11.85546875" style="598" customWidth="1"/>
    <col min="2566" max="2566" width="12.5703125" style="598" customWidth="1"/>
    <col min="2567" max="2816" width="13.7109375" style="598"/>
    <col min="2817" max="2817" width="7.42578125" style="598" customWidth="1"/>
    <col min="2818" max="2818" width="47" style="598" customWidth="1"/>
    <col min="2819" max="2819" width="7.28515625" style="598" bestFit="1" customWidth="1"/>
    <col min="2820" max="2820" width="9.42578125" style="598" customWidth="1"/>
    <col min="2821" max="2821" width="11.85546875" style="598" customWidth="1"/>
    <col min="2822" max="2822" width="12.5703125" style="598" customWidth="1"/>
    <col min="2823" max="3072" width="13.7109375" style="598"/>
    <col min="3073" max="3073" width="7.42578125" style="598" customWidth="1"/>
    <col min="3074" max="3074" width="47" style="598" customWidth="1"/>
    <col min="3075" max="3075" width="7.28515625" style="598" bestFit="1" customWidth="1"/>
    <col min="3076" max="3076" width="9.42578125" style="598" customWidth="1"/>
    <col min="3077" max="3077" width="11.85546875" style="598" customWidth="1"/>
    <col min="3078" max="3078" width="12.5703125" style="598" customWidth="1"/>
    <col min="3079" max="3328" width="13.7109375" style="598"/>
    <col min="3329" max="3329" width="7.42578125" style="598" customWidth="1"/>
    <col min="3330" max="3330" width="47" style="598" customWidth="1"/>
    <col min="3331" max="3331" width="7.28515625" style="598" bestFit="1" customWidth="1"/>
    <col min="3332" max="3332" width="9.42578125" style="598" customWidth="1"/>
    <col min="3333" max="3333" width="11.85546875" style="598" customWidth="1"/>
    <col min="3334" max="3334" width="12.5703125" style="598" customWidth="1"/>
    <col min="3335" max="3584" width="13.7109375" style="598"/>
    <col min="3585" max="3585" width="7.42578125" style="598" customWidth="1"/>
    <col min="3586" max="3586" width="47" style="598" customWidth="1"/>
    <col min="3587" max="3587" width="7.28515625" style="598" bestFit="1" customWidth="1"/>
    <col min="3588" max="3588" width="9.42578125" style="598" customWidth="1"/>
    <col min="3589" max="3589" width="11.85546875" style="598" customWidth="1"/>
    <col min="3590" max="3590" width="12.5703125" style="598" customWidth="1"/>
    <col min="3591" max="3840" width="13.7109375" style="598"/>
    <col min="3841" max="3841" width="7.42578125" style="598" customWidth="1"/>
    <col min="3842" max="3842" width="47" style="598" customWidth="1"/>
    <col min="3843" max="3843" width="7.28515625" style="598" bestFit="1" customWidth="1"/>
    <col min="3844" max="3844" width="9.42578125" style="598" customWidth="1"/>
    <col min="3845" max="3845" width="11.85546875" style="598" customWidth="1"/>
    <col min="3846" max="3846" width="12.5703125" style="598" customWidth="1"/>
    <col min="3847" max="4096" width="13.7109375" style="598"/>
    <col min="4097" max="4097" width="7.42578125" style="598" customWidth="1"/>
    <col min="4098" max="4098" width="47" style="598" customWidth="1"/>
    <col min="4099" max="4099" width="7.28515625" style="598" bestFit="1" customWidth="1"/>
    <col min="4100" max="4100" width="9.42578125" style="598" customWidth="1"/>
    <col min="4101" max="4101" width="11.85546875" style="598" customWidth="1"/>
    <col min="4102" max="4102" width="12.5703125" style="598" customWidth="1"/>
    <col min="4103" max="4352" width="13.7109375" style="598"/>
    <col min="4353" max="4353" width="7.42578125" style="598" customWidth="1"/>
    <col min="4354" max="4354" width="47" style="598" customWidth="1"/>
    <col min="4355" max="4355" width="7.28515625" style="598" bestFit="1" customWidth="1"/>
    <col min="4356" max="4356" width="9.42578125" style="598" customWidth="1"/>
    <col min="4357" max="4357" width="11.85546875" style="598" customWidth="1"/>
    <col min="4358" max="4358" width="12.5703125" style="598" customWidth="1"/>
    <col min="4359" max="4608" width="13.7109375" style="598"/>
    <col min="4609" max="4609" width="7.42578125" style="598" customWidth="1"/>
    <col min="4610" max="4610" width="47" style="598" customWidth="1"/>
    <col min="4611" max="4611" width="7.28515625" style="598" bestFit="1" customWidth="1"/>
    <col min="4612" max="4612" width="9.42578125" style="598" customWidth="1"/>
    <col min="4613" max="4613" width="11.85546875" style="598" customWidth="1"/>
    <col min="4614" max="4614" width="12.5703125" style="598" customWidth="1"/>
    <col min="4615" max="4864" width="13.7109375" style="598"/>
    <col min="4865" max="4865" width="7.42578125" style="598" customWidth="1"/>
    <col min="4866" max="4866" width="47" style="598" customWidth="1"/>
    <col min="4867" max="4867" width="7.28515625" style="598" bestFit="1" customWidth="1"/>
    <col min="4868" max="4868" width="9.42578125" style="598" customWidth="1"/>
    <col min="4869" max="4869" width="11.85546875" style="598" customWidth="1"/>
    <col min="4870" max="4870" width="12.5703125" style="598" customWidth="1"/>
    <col min="4871" max="5120" width="13.7109375" style="598"/>
    <col min="5121" max="5121" width="7.42578125" style="598" customWidth="1"/>
    <col min="5122" max="5122" width="47" style="598" customWidth="1"/>
    <col min="5123" max="5123" width="7.28515625" style="598" bestFit="1" customWidth="1"/>
    <col min="5124" max="5124" width="9.42578125" style="598" customWidth="1"/>
    <col min="5125" max="5125" width="11.85546875" style="598" customWidth="1"/>
    <col min="5126" max="5126" width="12.5703125" style="598" customWidth="1"/>
    <col min="5127" max="5376" width="13.7109375" style="598"/>
    <col min="5377" max="5377" width="7.42578125" style="598" customWidth="1"/>
    <col min="5378" max="5378" width="47" style="598" customWidth="1"/>
    <col min="5379" max="5379" width="7.28515625" style="598" bestFit="1" customWidth="1"/>
    <col min="5380" max="5380" width="9.42578125" style="598" customWidth="1"/>
    <col min="5381" max="5381" width="11.85546875" style="598" customWidth="1"/>
    <col min="5382" max="5382" width="12.5703125" style="598" customWidth="1"/>
    <col min="5383" max="5632" width="13.7109375" style="598"/>
    <col min="5633" max="5633" width="7.42578125" style="598" customWidth="1"/>
    <col min="5634" max="5634" width="47" style="598" customWidth="1"/>
    <col min="5635" max="5635" width="7.28515625" style="598" bestFit="1" customWidth="1"/>
    <col min="5636" max="5636" width="9.42578125" style="598" customWidth="1"/>
    <col min="5637" max="5637" width="11.85546875" style="598" customWidth="1"/>
    <col min="5638" max="5638" width="12.5703125" style="598" customWidth="1"/>
    <col min="5639" max="5888" width="13.7109375" style="598"/>
    <col min="5889" max="5889" width="7.42578125" style="598" customWidth="1"/>
    <col min="5890" max="5890" width="47" style="598" customWidth="1"/>
    <col min="5891" max="5891" width="7.28515625" style="598" bestFit="1" customWidth="1"/>
    <col min="5892" max="5892" width="9.42578125" style="598" customWidth="1"/>
    <col min="5893" max="5893" width="11.85546875" style="598" customWidth="1"/>
    <col min="5894" max="5894" width="12.5703125" style="598" customWidth="1"/>
    <col min="5895" max="6144" width="13.7109375" style="598"/>
    <col min="6145" max="6145" width="7.42578125" style="598" customWidth="1"/>
    <col min="6146" max="6146" width="47" style="598" customWidth="1"/>
    <col min="6147" max="6147" width="7.28515625" style="598" bestFit="1" customWidth="1"/>
    <col min="6148" max="6148" width="9.42578125" style="598" customWidth="1"/>
    <col min="6149" max="6149" width="11.85546875" style="598" customWidth="1"/>
    <col min="6150" max="6150" width="12.5703125" style="598" customWidth="1"/>
    <col min="6151" max="6400" width="13.7109375" style="598"/>
    <col min="6401" max="6401" width="7.42578125" style="598" customWidth="1"/>
    <col min="6402" max="6402" width="47" style="598" customWidth="1"/>
    <col min="6403" max="6403" width="7.28515625" style="598" bestFit="1" customWidth="1"/>
    <col min="6404" max="6404" width="9.42578125" style="598" customWidth="1"/>
    <col min="6405" max="6405" width="11.85546875" style="598" customWidth="1"/>
    <col min="6406" max="6406" width="12.5703125" style="598" customWidth="1"/>
    <col min="6407" max="6656" width="13.7109375" style="598"/>
    <col min="6657" max="6657" width="7.42578125" style="598" customWidth="1"/>
    <col min="6658" max="6658" width="47" style="598" customWidth="1"/>
    <col min="6659" max="6659" width="7.28515625" style="598" bestFit="1" customWidth="1"/>
    <col min="6660" max="6660" width="9.42578125" style="598" customWidth="1"/>
    <col min="6661" max="6661" width="11.85546875" style="598" customWidth="1"/>
    <col min="6662" max="6662" width="12.5703125" style="598" customWidth="1"/>
    <col min="6663" max="6912" width="13.7109375" style="598"/>
    <col min="6913" max="6913" width="7.42578125" style="598" customWidth="1"/>
    <col min="6914" max="6914" width="47" style="598" customWidth="1"/>
    <col min="6915" max="6915" width="7.28515625" style="598" bestFit="1" customWidth="1"/>
    <col min="6916" max="6916" width="9.42578125" style="598" customWidth="1"/>
    <col min="6917" max="6917" width="11.85546875" style="598" customWidth="1"/>
    <col min="6918" max="6918" width="12.5703125" style="598" customWidth="1"/>
    <col min="6919" max="7168" width="13.7109375" style="598"/>
    <col min="7169" max="7169" width="7.42578125" style="598" customWidth="1"/>
    <col min="7170" max="7170" width="47" style="598" customWidth="1"/>
    <col min="7171" max="7171" width="7.28515625" style="598" bestFit="1" customWidth="1"/>
    <col min="7172" max="7172" width="9.42578125" style="598" customWidth="1"/>
    <col min="7173" max="7173" width="11.85546875" style="598" customWidth="1"/>
    <col min="7174" max="7174" width="12.5703125" style="598" customWidth="1"/>
    <col min="7175" max="7424" width="13.7109375" style="598"/>
    <col min="7425" max="7425" width="7.42578125" style="598" customWidth="1"/>
    <col min="7426" max="7426" width="47" style="598" customWidth="1"/>
    <col min="7427" max="7427" width="7.28515625" style="598" bestFit="1" customWidth="1"/>
    <col min="7428" max="7428" width="9.42578125" style="598" customWidth="1"/>
    <col min="7429" max="7429" width="11.85546875" style="598" customWidth="1"/>
    <col min="7430" max="7430" width="12.5703125" style="598" customWidth="1"/>
    <col min="7431" max="7680" width="13.7109375" style="598"/>
    <col min="7681" max="7681" width="7.42578125" style="598" customWidth="1"/>
    <col min="7682" max="7682" width="47" style="598" customWidth="1"/>
    <col min="7683" max="7683" width="7.28515625" style="598" bestFit="1" customWidth="1"/>
    <col min="7684" max="7684" width="9.42578125" style="598" customWidth="1"/>
    <col min="7685" max="7685" width="11.85546875" style="598" customWidth="1"/>
    <col min="7686" max="7686" width="12.5703125" style="598" customWidth="1"/>
    <col min="7687" max="7936" width="13.7109375" style="598"/>
    <col min="7937" max="7937" width="7.42578125" style="598" customWidth="1"/>
    <col min="7938" max="7938" width="47" style="598" customWidth="1"/>
    <col min="7939" max="7939" width="7.28515625" style="598" bestFit="1" customWidth="1"/>
    <col min="7940" max="7940" width="9.42578125" style="598" customWidth="1"/>
    <col min="7941" max="7941" width="11.85546875" style="598" customWidth="1"/>
    <col min="7942" max="7942" width="12.5703125" style="598" customWidth="1"/>
    <col min="7943" max="8192" width="13.7109375" style="598"/>
    <col min="8193" max="8193" width="7.42578125" style="598" customWidth="1"/>
    <col min="8194" max="8194" width="47" style="598" customWidth="1"/>
    <col min="8195" max="8195" width="7.28515625" style="598" bestFit="1" customWidth="1"/>
    <col min="8196" max="8196" width="9.42578125" style="598" customWidth="1"/>
    <col min="8197" max="8197" width="11.85546875" style="598" customWidth="1"/>
    <col min="8198" max="8198" width="12.5703125" style="598" customWidth="1"/>
    <col min="8199" max="8448" width="13.7109375" style="598"/>
    <col min="8449" max="8449" width="7.42578125" style="598" customWidth="1"/>
    <col min="8450" max="8450" width="47" style="598" customWidth="1"/>
    <col min="8451" max="8451" width="7.28515625" style="598" bestFit="1" customWidth="1"/>
    <col min="8452" max="8452" width="9.42578125" style="598" customWidth="1"/>
    <col min="8453" max="8453" width="11.85546875" style="598" customWidth="1"/>
    <col min="8454" max="8454" width="12.5703125" style="598" customWidth="1"/>
    <col min="8455" max="8704" width="13.7109375" style="598"/>
    <col min="8705" max="8705" width="7.42578125" style="598" customWidth="1"/>
    <col min="8706" max="8706" width="47" style="598" customWidth="1"/>
    <col min="8707" max="8707" width="7.28515625" style="598" bestFit="1" customWidth="1"/>
    <col min="8708" max="8708" width="9.42578125" style="598" customWidth="1"/>
    <col min="8709" max="8709" width="11.85546875" style="598" customWidth="1"/>
    <col min="8710" max="8710" width="12.5703125" style="598" customWidth="1"/>
    <col min="8711" max="8960" width="13.7109375" style="598"/>
    <col min="8961" max="8961" width="7.42578125" style="598" customWidth="1"/>
    <col min="8962" max="8962" width="47" style="598" customWidth="1"/>
    <col min="8963" max="8963" width="7.28515625" style="598" bestFit="1" customWidth="1"/>
    <col min="8964" max="8964" width="9.42578125" style="598" customWidth="1"/>
    <col min="8965" max="8965" width="11.85546875" style="598" customWidth="1"/>
    <col min="8966" max="8966" width="12.5703125" style="598" customWidth="1"/>
    <col min="8967" max="9216" width="13.7109375" style="598"/>
    <col min="9217" max="9217" width="7.42578125" style="598" customWidth="1"/>
    <col min="9218" max="9218" width="47" style="598" customWidth="1"/>
    <col min="9219" max="9219" width="7.28515625" style="598" bestFit="1" customWidth="1"/>
    <col min="9220" max="9220" width="9.42578125" style="598" customWidth="1"/>
    <col min="9221" max="9221" width="11.85546875" style="598" customWidth="1"/>
    <col min="9222" max="9222" width="12.5703125" style="598" customWidth="1"/>
    <col min="9223" max="9472" width="13.7109375" style="598"/>
    <col min="9473" max="9473" width="7.42578125" style="598" customWidth="1"/>
    <col min="9474" max="9474" width="47" style="598" customWidth="1"/>
    <col min="9475" max="9475" width="7.28515625" style="598" bestFit="1" customWidth="1"/>
    <col min="9476" max="9476" width="9.42578125" style="598" customWidth="1"/>
    <col min="9477" max="9477" width="11.85546875" style="598" customWidth="1"/>
    <col min="9478" max="9478" width="12.5703125" style="598" customWidth="1"/>
    <col min="9479" max="9728" width="13.7109375" style="598"/>
    <col min="9729" max="9729" width="7.42578125" style="598" customWidth="1"/>
    <col min="9730" max="9730" width="47" style="598" customWidth="1"/>
    <col min="9731" max="9731" width="7.28515625" style="598" bestFit="1" customWidth="1"/>
    <col min="9732" max="9732" width="9.42578125" style="598" customWidth="1"/>
    <col min="9733" max="9733" width="11.85546875" style="598" customWidth="1"/>
    <col min="9734" max="9734" width="12.5703125" style="598" customWidth="1"/>
    <col min="9735" max="9984" width="13.7109375" style="598"/>
    <col min="9985" max="9985" width="7.42578125" style="598" customWidth="1"/>
    <col min="9986" max="9986" width="47" style="598" customWidth="1"/>
    <col min="9987" max="9987" width="7.28515625" style="598" bestFit="1" customWidth="1"/>
    <col min="9988" max="9988" width="9.42578125" style="598" customWidth="1"/>
    <col min="9989" max="9989" width="11.85546875" style="598" customWidth="1"/>
    <col min="9990" max="9990" width="12.5703125" style="598" customWidth="1"/>
    <col min="9991" max="10240" width="13.7109375" style="598"/>
    <col min="10241" max="10241" width="7.42578125" style="598" customWidth="1"/>
    <col min="10242" max="10242" width="47" style="598" customWidth="1"/>
    <col min="10243" max="10243" width="7.28515625" style="598" bestFit="1" customWidth="1"/>
    <col min="10244" max="10244" width="9.42578125" style="598" customWidth="1"/>
    <col min="10245" max="10245" width="11.85546875" style="598" customWidth="1"/>
    <col min="10246" max="10246" width="12.5703125" style="598" customWidth="1"/>
    <col min="10247" max="10496" width="13.7109375" style="598"/>
    <col min="10497" max="10497" width="7.42578125" style="598" customWidth="1"/>
    <col min="10498" max="10498" width="47" style="598" customWidth="1"/>
    <col min="10499" max="10499" width="7.28515625" style="598" bestFit="1" customWidth="1"/>
    <col min="10500" max="10500" width="9.42578125" style="598" customWidth="1"/>
    <col min="10501" max="10501" width="11.85546875" style="598" customWidth="1"/>
    <col min="10502" max="10502" width="12.5703125" style="598" customWidth="1"/>
    <col min="10503" max="10752" width="13.7109375" style="598"/>
    <col min="10753" max="10753" width="7.42578125" style="598" customWidth="1"/>
    <col min="10754" max="10754" width="47" style="598" customWidth="1"/>
    <col min="10755" max="10755" width="7.28515625" style="598" bestFit="1" customWidth="1"/>
    <col min="10756" max="10756" width="9.42578125" style="598" customWidth="1"/>
    <col min="10757" max="10757" width="11.85546875" style="598" customWidth="1"/>
    <col min="10758" max="10758" width="12.5703125" style="598" customWidth="1"/>
    <col min="10759" max="11008" width="13.7109375" style="598"/>
    <col min="11009" max="11009" width="7.42578125" style="598" customWidth="1"/>
    <col min="11010" max="11010" width="47" style="598" customWidth="1"/>
    <col min="11011" max="11011" width="7.28515625" style="598" bestFit="1" customWidth="1"/>
    <col min="11012" max="11012" width="9.42578125" style="598" customWidth="1"/>
    <col min="11013" max="11013" width="11.85546875" style="598" customWidth="1"/>
    <col min="11014" max="11014" width="12.5703125" style="598" customWidth="1"/>
    <col min="11015" max="11264" width="13.7109375" style="598"/>
    <col min="11265" max="11265" width="7.42578125" style="598" customWidth="1"/>
    <col min="11266" max="11266" width="47" style="598" customWidth="1"/>
    <col min="11267" max="11267" width="7.28515625" style="598" bestFit="1" customWidth="1"/>
    <col min="11268" max="11268" width="9.42578125" style="598" customWidth="1"/>
    <col min="11269" max="11269" width="11.85546875" style="598" customWidth="1"/>
    <col min="11270" max="11270" width="12.5703125" style="598" customWidth="1"/>
    <col min="11271" max="11520" width="13.7109375" style="598"/>
    <col min="11521" max="11521" width="7.42578125" style="598" customWidth="1"/>
    <col min="11522" max="11522" width="47" style="598" customWidth="1"/>
    <col min="11523" max="11523" width="7.28515625" style="598" bestFit="1" customWidth="1"/>
    <col min="11524" max="11524" width="9.42578125" style="598" customWidth="1"/>
    <col min="11525" max="11525" width="11.85546875" style="598" customWidth="1"/>
    <col min="11526" max="11526" width="12.5703125" style="598" customWidth="1"/>
    <col min="11527" max="11776" width="13.7109375" style="598"/>
    <col min="11777" max="11777" width="7.42578125" style="598" customWidth="1"/>
    <col min="11778" max="11778" width="47" style="598" customWidth="1"/>
    <col min="11779" max="11779" width="7.28515625" style="598" bestFit="1" customWidth="1"/>
    <col min="11780" max="11780" width="9.42578125" style="598" customWidth="1"/>
    <col min="11781" max="11781" width="11.85546875" style="598" customWidth="1"/>
    <col min="11782" max="11782" width="12.5703125" style="598" customWidth="1"/>
    <col min="11783" max="12032" width="13.7109375" style="598"/>
    <col min="12033" max="12033" width="7.42578125" style="598" customWidth="1"/>
    <col min="12034" max="12034" width="47" style="598" customWidth="1"/>
    <col min="12035" max="12035" width="7.28515625" style="598" bestFit="1" customWidth="1"/>
    <col min="12036" max="12036" width="9.42578125" style="598" customWidth="1"/>
    <col min="12037" max="12037" width="11.85546875" style="598" customWidth="1"/>
    <col min="12038" max="12038" width="12.5703125" style="598" customWidth="1"/>
    <col min="12039" max="12288" width="13.7109375" style="598"/>
    <col min="12289" max="12289" width="7.42578125" style="598" customWidth="1"/>
    <col min="12290" max="12290" width="47" style="598" customWidth="1"/>
    <col min="12291" max="12291" width="7.28515625" style="598" bestFit="1" customWidth="1"/>
    <col min="12292" max="12292" width="9.42578125" style="598" customWidth="1"/>
    <col min="12293" max="12293" width="11.85546875" style="598" customWidth="1"/>
    <col min="12294" max="12294" width="12.5703125" style="598" customWidth="1"/>
    <col min="12295" max="12544" width="13.7109375" style="598"/>
    <col min="12545" max="12545" width="7.42578125" style="598" customWidth="1"/>
    <col min="12546" max="12546" width="47" style="598" customWidth="1"/>
    <col min="12547" max="12547" width="7.28515625" style="598" bestFit="1" customWidth="1"/>
    <col min="12548" max="12548" width="9.42578125" style="598" customWidth="1"/>
    <col min="12549" max="12549" width="11.85546875" style="598" customWidth="1"/>
    <col min="12550" max="12550" width="12.5703125" style="598" customWidth="1"/>
    <col min="12551" max="12800" width="13.7109375" style="598"/>
    <col min="12801" max="12801" width="7.42578125" style="598" customWidth="1"/>
    <col min="12802" max="12802" width="47" style="598" customWidth="1"/>
    <col min="12803" max="12803" width="7.28515625" style="598" bestFit="1" customWidth="1"/>
    <col min="12804" max="12804" width="9.42578125" style="598" customWidth="1"/>
    <col min="12805" max="12805" width="11.85546875" style="598" customWidth="1"/>
    <col min="12806" max="12806" width="12.5703125" style="598" customWidth="1"/>
    <col min="12807" max="13056" width="13.7109375" style="598"/>
    <col min="13057" max="13057" width="7.42578125" style="598" customWidth="1"/>
    <col min="13058" max="13058" width="47" style="598" customWidth="1"/>
    <col min="13059" max="13059" width="7.28515625" style="598" bestFit="1" customWidth="1"/>
    <col min="13060" max="13060" width="9.42578125" style="598" customWidth="1"/>
    <col min="13061" max="13061" width="11.85546875" style="598" customWidth="1"/>
    <col min="13062" max="13062" width="12.5703125" style="598" customWidth="1"/>
    <col min="13063" max="13312" width="13.7109375" style="598"/>
    <col min="13313" max="13313" width="7.42578125" style="598" customWidth="1"/>
    <col min="13314" max="13314" width="47" style="598" customWidth="1"/>
    <col min="13315" max="13315" width="7.28515625" style="598" bestFit="1" customWidth="1"/>
    <col min="13316" max="13316" width="9.42578125" style="598" customWidth="1"/>
    <col min="13317" max="13317" width="11.85546875" style="598" customWidth="1"/>
    <col min="13318" max="13318" width="12.5703125" style="598" customWidth="1"/>
    <col min="13319" max="13568" width="13.7109375" style="598"/>
    <col min="13569" max="13569" width="7.42578125" style="598" customWidth="1"/>
    <col min="13570" max="13570" width="47" style="598" customWidth="1"/>
    <col min="13571" max="13571" width="7.28515625" style="598" bestFit="1" customWidth="1"/>
    <col min="13572" max="13572" width="9.42578125" style="598" customWidth="1"/>
    <col min="13573" max="13573" width="11.85546875" style="598" customWidth="1"/>
    <col min="13574" max="13574" width="12.5703125" style="598" customWidth="1"/>
    <col min="13575" max="13824" width="13.7109375" style="598"/>
    <col min="13825" max="13825" width="7.42578125" style="598" customWidth="1"/>
    <col min="13826" max="13826" width="47" style="598" customWidth="1"/>
    <col min="13827" max="13827" width="7.28515625" style="598" bestFit="1" customWidth="1"/>
    <col min="13828" max="13828" width="9.42578125" style="598" customWidth="1"/>
    <col min="13829" max="13829" width="11.85546875" style="598" customWidth="1"/>
    <col min="13830" max="13830" width="12.5703125" style="598" customWidth="1"/>
    <col min="13831" max="14080" width="13.7109375" style="598"/>
    <col min="14081" max="14081" width="7.42578125" style="598" customWidth="1"/>
    <col min="14082" max="14082" width="47" style="598" customWidth="1"/>
    <col min="14083" max="14083" width="7.28515625" style="598" bestFit="1" customWidth="1"/>
    <col min="14084" max="14084" width="9.42578125" style="598" customWidth="1"/>
    <col min="14085" max="14085" width="11.85546875" style="598" customWidth="1"/>
    <col min="14086" max="14086" width="12.5703125" style="598" customWidth="1"/>
    <col min="14087" max="14336" width="13.7109375" style="598"/>
    <col min="14337" max="14337" width="7.42578125" style="598" customWidth="1"/>
    <col min="14338" max="14338" width="47" style="598" customWidth="1"/>
    <col min="14339" max="14339" width="7.28515625" style="598" bestFit="1" customWidth="1"/>
    <col min="14340" max="14340" width="9.42578125" style="598" customWidth="1"/>
    <col min="14341" max="14341" width="11.85546875" style="598" customWidth="1"/>
    <col min="14342" max="14342" width="12.5703125" style="598" customWidth="1"/>
    <col min="14343" max="14592" width="13.7109375" style="598"/>
    <col min="14593" max="14593" width="7.42578125" style="598" customWidth="1"/>
    <col min="14594" max="14594" width="47" style="598" customWidth="1"/>
    <col min="14595" max="14595" width="7.28515625" style="598" bestFit="1" customWidth="1"/>
    <col min="14596" max="14596" width="9.42578125" style="598" customWidth="1"/>
    <col min="14597" max="14597" width="11.85546875" style="598" customWidth="1"/>
    <col min="14598" max="14598" width="12.5703125" style="598" customWidth="1"/>
    <col min="14599" max="14848" width="13.7109375" style="598"/>
    <col min="14849" max="14849" width="7.42578125" style="598" customWidth="1"/>
    <col min="14850" max="14850" width="47" style="598" customWidth="1"/>
    <col min="14851" max="14851" width="7.28515625" style="598" bestFit="1" customWidth="1"/>
    <col min="14852" max="14852" width="9.42578125" style="598" customWidth="1"/>
    <col min="14853" max="14853" width="11.85546875" style="598" customWidth="1"/>
    <col min="14854" max="14854" width="12.5703125" style="598" customWidth="1"/>
    <col min="14855" max="15104" width="13.7109375" style="598"/>
    <col min="15105" max="15105" width="7.42578125" style="598" customWidth="1"/>
    <col min="15106" max="15106" width="47" style="598" customWidth="1"/>
    <col min="15107" max="15107" width="7.28515625" style="598" bestFit="1" customWidth="1"/>
    <col min="15108" max="15108" width="9.42578125" style="598" customWidth="1"/>
    <col min="15109" max="15109" width="11.85546875" style="598" customWidth="1"/>
    <col min="15110" max="15110" width="12.5703125" style="598" customWidth="1"/>
    <col min="15111" max="15360" width="13.7109375" style="598"/>
    <col min="15361" max="15361" width="7.42578125" style="598" customWidth="1"/>
    <col min="15362" max="15362" width="47" style="598" customWidth="1"/>
    <col min="15363" max="15363" width="7.28515625" style="598" bestFit="1" customWidth="1"/>
    <col min="15364" max="15364" width="9.42578125" style="598" customWidth="1"/>
    <col min="15365" max="15365" width="11.85546875" style="598" customWidth="1"/>
    <col min="15366" max="15366" width="12.5703125" style="598" customWidth="1"/>
    <col min="15367" max="15616" width="13.7109375" style="598"/>
    <col min="15617" max="15617" width="7.42578125" style="598" customWidth="1"/>
    <col min="15618" max="15618" width="47" style="598" customWidth="1"/>
    <col min="15619" max="15619" width="7.28515625" style="598" bestFit="1" customWidth="1"/>
    <col min="15620" max="15620" width="9.42578125" style="598" customWidth="1"/>
    <col min="15621" max="15621" width="11.85546875" style="598" customWidth="1"/>
    <col min="15622" max="15622" width="12.5703125" style="598" customWidth="1"/>
    <col min="15623" max="15872" width="13.7109375" style="598"/>
    <col min="15873" max="15873" width="7.42578125" style="598" customWidth="1"/>
    <col min="15874" max="15874" width="47" style="598" customWidth="1"/>
    <col min="15875" max="15875" width="7.28515625" style="598" bestFit="1" customWidth="1"/>
    <col min="15876" max="15876" width="9.42578125" style="598" customWidth="1"/>
    <col min="15877" max="15877" width="11.85546875" style="598" customWidth="1"/>
    <col min="15878" max="15878" width="12.5703125" style="598" customWidth="1"/>
    <col min="15879" max="16128" width="13.7109375" style="598"/>
    <col min="16129" max="16129" width="7.42578125" style="598" customWidth="1"/>
    <col min="16130" max="16130" width="47" style="598" customWidth="1"/>
    <col min="16131" max="16131" width="7.28515625" style="598" bestFit="1" customWidth="1"/>
    <col min="16132" max="16132" width="9.42578125" style="598" customWidth="1"/>
    <col min="16133" max="16133" width="11.85546875" style="598" customWidth="1"/>
    <col min="16134" max="16134" width="12.5703125" style="598" customWidth="1"/>
    <col min="16135" max="16384" width="13.7109375" style="598"/>
  </cols>
  <sheetData>
    <row r="1" spans="1:248" s="334" customFormat="1" ht="14.1" customHeight="1">
      <c r="A1" s="1320" t="s">
        <v>838</v>
      </c>
      <c r="B1" s="1320"/>
      <c r="C1" s="945"/>
      <c r="D1" s="1321" t="s">
        <v>839</v>
      </c>
      <c r="E1" s="1321"/>
      <c r="F1" s="1321"/>
    </row>
    <row r="2" spans="1:248" s="334" customFormat="1" ht="28.15" customHeight="1">
      <c r="A2" s="1323" t="s">
        <v>840</v>
      </c>
      <c r="B2" s="1323"/>
      <c r="C2" s="599"/>
      <c r="D2" s="1321"/>
      <c r="E2" s="1321"/>
      <c r="F2" s="1321"/>
    </row>
    <row r="3" spans="1:248" s="334" customFormat="1" ht="28.5" customHeight="1">
      <c r="A3" s="1324" t="s">
        <v>841</v>
      </c>
      <c r="B3" s="1324"/>
      <c r="C3" s="1324"/>
      <c r="D3" s="1322"/>
      <c r="E3" s="1322"/>
      <c r="F3" s="1322"/>
    </row>
    <row r="4" spans="1:248" s="334" customFormat="1" ht="5.65" customHeight="1">
      <c r="A4" s="595"/>
      <c r="B4" s="396"/>
      <c r="C4" s="930"/>
      <c r="D4" s="930"/>
      <c r="E4" s="836"/>
      <c r="F4" s="836"/>
    </row>
    <row r="5" spans="1:248" s="334" customFormat="1" ht="12.75" customHeight="1">
      <c r="A5" s="771" t="s">
        <v>842</v>
      </c>
      <c r="B5" s="633" t="s">
        <v>843</v>
      </c>
      <c r="C5" s="454" t="s">
        <v>844</v>
      </c>
      <c r="D5" s="454" t="s">
        <v>845</v>
      </c>
      <c r="E5" s="454" t="s">
        <v>846</v>
      </c>
      <c r="F5" s="454" t="s">
        <v>847</v>
      </c>
    </row>
    <row r="6" spans="1:248" ht="5.65" customHeight="1">
      <c r="A6" s="595"/>
      <c r="B6" s="396"/>
      <c r="C6" s="930"/>
      <c r="D6" s="930"/>
      <c r="E6" s="581"/>
      <c r="F6" s="581"/>
    </row>
    <row r="7" spans="1:248" ht="5.65" customHeight="1">
      <c r="A7" s="595"/>
      <c r="B7" s="396"/>
      <c r="C7" s="930"/>
      <c r="D7" s="930"/>
      <c r="E7" s="581"/>
      <c r="F7" s="581"/>
    </row>
    <row r="8" spans="1:248" s="738" customFormat="1" ht="14.25" customHeight="1">
      <c r="A8" s="736" t="s">
        <v>106</v>
      </c>
      <c r="B8" s="924" t="s">
        <v>879</v>
      </c>
      <c r="C8" s="597"/>
      <c r="D8" s="597"/>
      <c r="E8" s="930"/>
      <c r="F8" s="930"/>
    </row>
    <row r="9" spans="1:248">
      <c r="A9" s="737"/>
      <c r="B9" s="579"/>
      <c r="C9" s="433"/>
      <c r="D9" s="433"/>
      <c r="E9" s="576"/>
      <c r="F9" s="764"/>
      <c r="W9" s="440"/>
      <c r="X9" s="873"/>
      <c r="Y9" s="575"/>
      <c r="Z9" s="594"/>
      <c r="AA9" s="698"/>
      <c r="AB9" s="698"/>
      <c r="AS9" s="440"/>
      <c r="AT9" s="873"/>
      <c r="AU9" s="575"/>
      <c r="AV9" s="594"/>
      <c r="AW9" s="698"/>
      <c r="AX9" s="698"/>
      <c r="BO9" s="440"/>
      <c r="BP9" s="873"/>
      <c r="BQ9" s="575"/>
      <c r="BR9" s="594"/>
      <c r="BS9" s="698"/>
      <c r="BT9" s="698"/>
      <c r="CK9" s="440"/>
      <c r="CL9" s="873"/>
      <c r="CM9" s="575"/>
      <c r="CN9" s="594"/>
      <c r="CO9" s="698"/>
      <c r="CP9" s="698"/>
      <c r="DG9" s="440"/>
      <c r="DH9" s="873"/>
      <c r="DI9" s="575"/>
      <c r="DJ9" s="594"/>
      <c r="DK9" s="698"/>
      <c r="DL9" s="698"/>
      <c r="EC9" s="440"/>
      <c r="ED9" s="873"/>
      <c r="EE9" s="575"/>
      <c r="EF9" s="594"/>
      <c r="EG9" s="698"/>
      <c r="EH9" s="698"/>
      <c r="EY9" s="440"/>
      <c r="EZ9" s="873"/>
      <c r="FA9" s="575"/>
      <c r="FB9" s="594"/>
      <c r="FC9" s="698"/>
      <c r="FD9" s="698"/>
      <c r="FU9" s="440"/>
      <c r="FV9" s="873"/>
      <c r="FW9" s="575"/>
      <c r="FX9" s="594"/>
      <c r="FY9" s="698"/>
      <c r="FZ9" s="698"/>
      <c r="GQ9" s="440"/>
      <c r="GR9" s="873"/>
      <c r="GS9" s="575"/>
      <c r="GT9" s="594"/>
      <c r="GU9" s="698"/>
      <c r="GV9" s="698"/>
      <c r="HM9" s="440"/>
      <c r="HN9" s="873"/>
      <c r="HO9" s="575"/>
      <c r="HP9" s="594"/>
      <c r="HQ9" s="698"/>
      <c r="HR9" s="698"/>
      <c r="II9" s="440"/>
      <c r="IJ9" s="873"/>
      <c r="IK9" s="575"/>
      <c r="IL9" s="594"/>
      <c r="IM9" s="698"/>
      <c r="IN9" s="698"/>
    </row>
    <row r="10" spans="1:248" ht="51">
      <c r="A10" s="737" t="s">
        <v>880</v>
      </c>
      <c r="B10" s="1160" t="s">
        <v>881</v>
      </c>
      <c r="C10" s="433"/>
      <c r="D10" s="433"/>
      <c r="E10" s="576"/>
      <c r="F10" s="764"/>
      <c r="W10" s="440"/>
      <c r="X10" s="873"/>
      <c r="Y10" s="575"/>
      <c r="Z10" s="594"/>
      <c r="AA10" s="698"/>
      <c r="AB10" s="698"/>
      <c r="AS10" s="440"/>
      <c r="AT10" s="873"/>
      <c r="AU10" s="575"/>
      <c r="AV10" s="594"/>
      <c r="AW10" s="698"/>
      <c r="AX10" s="698"/>
      <c r="BO10" s="440"/>
      <c r="BP10" s="873"/>
      <c r="BQ10" s="575"/>
      <c r="BR10" s="594"/>
      <c r="BS10" s="698"/>
      <c r="BT10" s="698"/>
      <c r="CK10" s="440"/>
      <c r="CL10" s="873"/>
      <c r="CM10" s="575"/>
      <c r="CN10" s="594"/>
      <c r="CO10" s="698"/>
      <c r="CP10" s="698"/>
      <c r="DG10" s="440"/>
      <c r="DH10" s="873"/>
      <c r="DI10" s="575"/>
      <c r="DJ10" s="594"/>
      <c r="DK10" s="698"/>
      <c r="DL10" s="698"/>
      <c r="EC10" s="440"/>
      <c r="ED10" s="873"/>
      <c r="EE10" s="575"/>
      <c r="EF10" s="594"/>
      <c r="EG10" s="698"/>
      <c r="EH10" s="698"/>
      <c r="EY10" s="440"/>
      <c r="EZ10" s="873"/>
      <c r="FA10" s="575"/>
      <c r="FB10" s="594"/>
      <c r="FC10" s="698"/>
      <c r="FD10" s="698"/>
      <c r="FU10" s="440"/>
      <c r="FV10" s="873"/>
      <c r="FW10" s="575"/>
      <c r="FX10" s="594"/>
      <c r="FY10" s="698"/>
      <c r="FZ10" s="698"/>
      <c r="GQ10" s="440"/>
      <c r="GR10" s="873"/>
      <c r="GS10" s="575"/>
      <c r="GT10" s="594"/>
      <c r="GU10" s="698"/>
      <c r="GV10" s="698"/>
      <c r="HM10" s="440"/>
      <c r="HN10" s="873"/>
      <c r="HO10" s="575"/>
      <c r="HP10" s="594"/>
      <c r="HQ10" s="698"/>
      <c r="HR10" s="698"/>
      <c r="II10" s="440"/>
      <c r="IJ10" s="873"/>
      <c r="IK10" s="575"/>
      <c r="IL10" s="594"/>
      <c r="IM10" s="698"/>
      <c r="IN10" s="698"/>
    </row>
    <row r="11" spans="1:248">
      <c r="A11" s="737"/>
      <c r="B11" s="1160"/>
      <c r="C11" s="433"/>
      <c r="D11" s="433"/>
      <c r="E11" s="576"/>
      <c r="F11" s="764"/>
      <c r="W11" s="440"/>
      <c r="X11" s="873"/>
      <c r="Y11" s="575"/>
      <c r="Z11" s="594"/>
      <c r="AA11" s="698"/>
      <c r="AB11" s="698"/>
      <c r="AS11" s="440"/>
      <c r="AT11" s="873"/>
      <c r="AU11" s="575"/>
      <c r="AV11" s="594"/>
      <c r="AW11" s="698"/>
      <c r="AX11" s="698"/>
      <c r="BO11" s="440"/>
      <c r="BP11" s="873"/>
      <c r="BQ11" s="575"/>
      <c r="BR11" s="594"/>
      <c r="BS11" s="698"/>
      <c r="BT11" s="698"/>
      <c r="CK11" s="440"/>
      <c r="CL11" s="873"/>
      <c r="CM11" s="575"/>
      <c r="CN11" s="594"/>
      <c r="CO11" s="698"/>
      <c r="CP11" s="698"/>
      <c r="DG11" s="440"/>
      <c r="DH11" s="873"/>
      <c r="DI11" s="575"/>
      <c r="DJ11" s="594"/>
      <c r="DK11" s="698"/>
      <c r="DL11" s="698"/>
      <c r="EC11" s="440"/>
      <c r="ED11" s="873"/>
      <c r="EE11" s="575"/>
      <c r="EF11" s="594"/>
      <c r="EG11" s="698"/>
      <c r="EH11" s="698"/>
      <c r="EY11" s="440"/>
      <c r="EZ11" s="873"/>
      <c r="FA11" s="575"/>
      <c r="FB11" s="594"/>
      <c r="FC11" s="698"/>
      <c r="FD11" s="698"/>
      <c r="FU11" s="440"/>
      <c r="FV11" s="873"/>
      <c r="FW11" s="575"/>
      <c r="FX11" s="594"/>
      <c r="FY11" s="698"/>
      <c r="FZ11" s="698"/>
      <c r="GQ11" s="440"/>
      <c r="GR11" s="873"/>
      <c r="GS11" s="575"/>
      <c r="GT11" s="594"/>
      <c r="GU11" s="698"/>
      <c r="GV11" s="698"/>
      <c r="HM11" s="440"/>
      <c r="HN11" s="873"/>
      <c r="HO11" s="575"/>
      <c r="HP11" s="594"/>
      <c r="HQ11" s="698"/>
      <c r="HR11" s="698"/>
      <c r="II11" s="440"/>
      <c r="IJ11" s="873"/>
      <c r="IK11" s="575"/>
      <c r="IL11" s="594"/>
      <c r="IM11" s="698"/>
      <c r="IN11" s="698"/>
    </row>
    <row r="12" spans="1:248">
      <c r="A12" s="737"/>
      <c r="B12" s="1160" t="s">
        <v>882</v>
      </c>
      <c r="C12" s="433"/>
      <c r="D12" s="433"/>
      <c r="E12" s="576"/>
      <c r="F12" s="764"/>
      <c r="W12" s="440"/>
      <c r="X12" s="873"/>
      <c r="Y12" s="575"/>
      <c r="Z12" s="594"/>
      <c r="AA12" s="698"/>
      <c r="AB12" s="698"/>
      <c r="AS12" s="440"/>
      <c r="AT12" s="873"/>
      <c r="AU12" s="575"/>
      <c r="AV12" s="594"/>
      <c r="AW12" s="698"/>
      <c r="AX12" s="698"/>
      <c r="BO12" s="440"/>
      <c r="BP12" s="873"/>
      <c r="BQ12" s="575"/>
      <c r="BR12" s="594"/>
      <c r="BS12" s="698"/>
      <c r="BT12" s="698"/>
      <c r="CK12" s="440"/>
      <c r="CL12" s="873"/>
      <c r="CM12" s="575"/>
      <c r="CN12" s="594"/>
      <c r="CO12" s="698"/>
      <c r="CP12" s="698"/>
      <c r="DG12" s="440"/>
      <c r="DH12" s="873"/>
      <c r="DI12" s="575"/>
      <c r="DJ12" s="594"/>
      <c r="DK12" s="698"/>
      <c r="DL12" s="698"/>
      <c r="EC12" s="440"/>
      <c r="ED12" s="873"/>
      <c r="EE12" s="575"/>
      <c r="EF12" s="594"/>
      <c r="EG12" s="698"/>
      <c r="EH12" s="698"/>
      <c r="EY12" s="440"/>
      <c r="EZ12" s="873"/>
      <c r="FA12" s="575"/>
      <c r="FB12" s="594"/>
      <c r="FC12" s="698"/>
      <c r="FD12" s="698"/>
      <c r="FU12" s="440"/>
      <c r="FV12" s="873"/>
      <c r="FW12" s="575"/>
      <c r="FX12" s="594"/>
      <c r="FY12" s="698"/>
      <c r="FZ12" s="698"/>
      <c r="GQ12" s="440"/>
      <c r="GR12" s="873"/>
      <c r="GS12" s="575"/>
      <c r="GT12" s="594"/>
      <c r="GU12" s="698"/>
      <c r="GV12" s="698"/>
      <c r="HM12" s="440"/>
      <c r="HN12" s="873"/>
      <c r="HO12" s="575"/>
      <c r="HP12" s="594"/>
      <c r="HQ12" s="698"/>
      <c r="HR12" s="698"/>
      <c r="II12" s="440"/>
      <c r="IJ12" s="873"/>
      <c r="IK12" s="575"/>
      <c r="IL12" s="594"/>
      <c r="IM12" s="698"/>
      <c r="IN12" s="698"/>
    </row>
    <row r="13" spans="1:248">
      <c r="A13" s="737"/>
      <c r="B13" s="1160"/>
      <c r="C13" s="433"/>
      <c r="D13" s="433"/>
      <c r="E13" s="576"/>
      <c r="F13" s="764"/>
      <c r="W13" s="440"/>
      <c r="X13" s="873"/>
      <c r="Y13" s="575"/>
      <c r="Z13" s="594"/>
      <c r="AA13" s="698"/>
      <c r="AB13" s="698"/>
      <c r="AS13" s="440"/>
      <c r="AT13" s="873"/>
      <c r="AU13" s="575"/>
      <c r="AV13" s="594"/>
      <c r="AW13" s="698"/>
      <c r="AX13" s="698"/>
      <c r="BO13" s="440"/>
      <c r="BP13" s="873"/>
      <c r="BQ13" s="575"/>
      <c r="BR13" s="594"/>
      <c r="BS13" s="698"/>
      <c r="BT13" s="698"/>
      <c r="CK13" s="440"/>
      <c r="CL13" s="873"/>
      <c r="CM13" s="575"/>
      <c r="CN13" s="594"/>
      <c r="CO13" s="698"/>
      <c r="CP13" s="698"/>
      <c r="DG13" s="440"/>
      <c r="DH13" s="873"/>
      <c r="DI13" s="575"/>
      <c r="DJ13" s="594"/>
      <c r="DK13" s="698"/>
      <c r="DL13" s="698"/>
      <c r="EC13" s="440"/>
      <c r="ED13" s="873"/>
      <c r="EE13" s="575"/>
      <c r="EF13" s="594"/>
      <c r="EG13" s="698"/>
      <c r="EH13" s="698"/>
      <c r="EY13" s="440"/>
      <c r="EZ13" s="873"/>
      <c r="FA13" s="575"/>
      <c r="FB13" s="594"/>
      <c r="FC13" s="698"/>
      <c r="FD13" s="698"/>
      <c r="FU13" s="440"/>
      <c r="FV13" s="873"/>
      <c r="FW13" s="575"/>
      <c r="FX13" s="594"/>
      <c r="FY13" s="698"/>
      <c r="FZ13" s="698"/>
      <c r="GQ13" s="440"/>
      <c r="GR13" s="873"/>
      <c r="GS13" s="575"/>
      <c r="GT13" s="594"/>
      <c r="GU13" s="698"/>
      <c r="GV13" s="698"/>
      <c r="HM13" s="440"/>
      <c r="HN13" s="873"/>
      <c r="HO13" s="575"/>
      <c r="HP13" s="594"/>
      <c r="HQ13" s="698"/>
      <c r="HR13" s="698"/>
      <c r="II13" s="440"/>
      <c r="IJ13" s="873"/>
      <c r="IK13" s="575"/>
      <c r="IL13" s="594"/>
      <c r="IM13" s="698"/>
      <c r="IN13" s="698"/>
    </row>
    <row r="14" spans="1:248">
      <c r="A14" s="737"/>
      <c r="B14" s="1161" t="s">
        <v>883</v>
      </c>
      <c r="C14" s="433"/>
      <c r="D14" s="433"/>
      <c r="E14" s="576"/>
      <c r="F14" s="764"/>
      <c r="W14" s="440"/>
      <c r="X14" s="873"/>
      <c r="Y14" s="575"/>
      <c r="Z14" s="594"/>
      <c r="AA14" s="698"/>
      <c r="AB14" s="698"/>
      <c r="AS14" s="440"/>
      <c r="AT14" s="873"/>
      <c r="AU14" s="575"/>
      <c r="AV14" s="594"/>
      <c r="AW14" s="698"/>
      <c r="AX14" s="698"/>
      <c r="BO14" s="440"/>
      <c r="BP14" s="873"/>
      <c r="BQ14" s="575"/>
      <c r="BR14" s="594"/>
      <c r="BS14" s="698"/>
      <c r="BT14" s="698"/>
      <c r="CK14" s="440"/>
      <c r="CL14" s="873"/>
      <c r="CM14" s="575"/>
      <c r="CN14" s="594"/>
      <c r="CO14" s="698"/>
      <c r="CP14" s="698"/>
      <c r="DG14" s="440"/>
      <c r="DH14" s="873"/>
      <c r="DI14" s="575"/>
      <c r="DJ14" s="594"/>
      <c r="DK14" s="698"/>
      <c r="DL14" s="698"/>
      <c r="EC14" s="440"/>
      <c r="ED14" s="873"/>
      <c r="EE14" s="575"/>
      <c r="EF14" s="594"/>
      <c r="EG14" s="698"/>
      <c r="EH14" s="698"/>
      <c r="EY14" s="440"/>
      <c r="EZ14" s="873"/>
      <c r="FA14" s="575"/>
      <c r="FB14" s="594"/>
      <c r="FC14" s="698"/>
      <c r="FD14" s="698"/>
      <c r="FU14" s="440"/>
      <c r="FV14" s="873"/>
      <c r="FW14" s="575"/>
      <c r="FX14" s="594"/>
      <c r="FY14" s="698"/>
      <c r="FZ14" s="698"/>
      <c r="GQ14" s="440"/>
      <c r="GR14" s="873"/>
      <c r="GS14" s="575"/>
      <c r="GT14" s="594"/>
      <c r="GU14" s="698"/>
      <c r="GV14" s="698"/>
      <c r="HM14" s="440"/>
      <c r="HN14" s="873"/>
      <c r="HO14" s="575"/>
      <c r="HP14" s="594"/>
      <c r="HQ14" s="698"/>
      <c r="HR14" s="698"/>
      <c r="II14" s="440"/>
      <c r="IJ14" s="873"/>
      <c r="IK14" s="575"/>
      <c r="IL14" s="594"/>
      <c r="IM14" s="698"/>
      <c r="IN14" s="698"/>
    </row>
    <row r="15" spans="1:248">
      <c r="A15" s="737"/>
      <c r="B15" s="1160"/>
      <c r="C15" s="433"/>
      <c r="D15" s="433"/>
      <c r="E15" s="576"/>
      <c r="F15" s="764"/>
      <c r="W15" s="440"/>
      <c r="X15" s="873"/>
      <c r="Y15" s="575"/>
      <c r="Z15" s="594"/>
      <c r="AA15" s="698"/>
      <c r="AB15" s="698"/>
      <c r="AS15" s="440"/>
      <c r="AT15" s="873"/>
      <c r="AU15" s="575"/>
      <c r="AV15" s="594"/>
      <c r="AW15" s="698"/>
      <c r="AX15" s="698"/>
      <c r="BO15" s="440"/>
      <c r="BP15" s="873"/>
      <c r="BQ15" s="575"/>
      <c r="BR15" s="594"/>
      <c r="BS15" s="698"/>
      <c r="BT15" s="698"/>
      <c r="CK15" s="440"/>
      <c r="CL15" s="873"/>
      <c r="CM15" s="575"/>
      <c r="CN15" s="594"/>
      <c r="CO15" s="698"/>
      <c r="CP15" s="698"/>
      <c r="DG15" s="440"/>
      <c r="DH15" s="873"/>
      <c r="DI15" s="575"/>
      <c r="DJ15" s="594"/>
      <c r="DK15" s="698"/>
      <c r="DL15" s="698"/>
      <c r="EC15" s="440"/>
      <c r="ED15" s="873"/>
      <c r="EE15" s="575"/>
      <c r="EF15" s="594"/>
      <c r="EG15" s="698"/>
      <c r="EH15" s="698"/>
      <c r="EY15" s="440"/>
      <c r="EZ15" s="873"/>
      <c r="FA15" s="575"/>
      <c r="FB15" s="594"/>
      <c r="FC15" s="698"/>
      <c r="FD15" s="698"/>
      <c r="FU15" s="440"/>
      <c r="FV15" s="873"/>
      <c r="FW15" s="575"/>
      <c r="FX15" s="594"/>
      <c r="FY15" s="698"/>
      <c r="FZ15" s="698"/>
      <c r="GQ15" s="440"/>
      <c r="GR15" s="873"/>
      <c r="GS15" s="575"/>
      <c r="GT15" s="594"/>
      <c r="GU15" s="698"/>
      <c r="GV15" s="698"/>
      <c r="HM15" s="440"/>
      <c r="HN15" s="873"/>
      <c r="HO15" s="575"/>
      <c r="HP15" s="594"/>
      <c r="HQ15" s="698"/>
      <c r="HR15" s="698"/>
      <c r="II15" s="440"/>
      <c r="IJ15" s="873"/>
      <c r="IK15" s="575"/>
      <c r="IL15" s="594"/>
      <c r="IM15" s="698"/>
      <c r="IN15" s="698"/>
    </row>
    <row r="16" spans="1:248">
      <c r="A16" s="737"/>
      <c r="B16" s="1160" t="s">
        <v>884</v>
      </c>
      <c r="C16" s="433"/>
      <c r="D16" s="433"/>
      <c r="E16" s="576"/>
      <c r="F16" s="764"/>
      <c r="W16" s="440"/>
      <c r="X16" s="873"/>
      <c r="Y16" s="575"/>
      <c r="Z16" s="594"/>
      <c r="AA16" s="698"/>
      <c r="AB16" s="698"/>
      <c r="AS16" s="440"/>
      <c r="AT16" s="873"/>
      <c r="AU16" s="575"/>
      <c r="AV16" s="594"/>
      <c r="AW16" s="698"/>
      <c r="AX16" s="698"/>
      <c r="BO16" s="440"/>
      <c r="BP16" s="873"/>
      <c r="BQ16" s="575"/>
      <c r="BR16" s="594"/>
      <c r="BS16" s="698"/>
      <c r="BT16" s="698"/>
      <c r="CK16" s="440"/>
      <c r="CL16" s="873"/>
      <c r="CM16" s="575"/>
      <c r="CN16" s="594"/>
      <c r="CO16" s="698"/>
      <c r="CP16" s="698"/>
      <c r="DG16" s="440"/>
      <c r="DH16" s="873"/>
      <c r="DI16" s="575"/>
      <c r="DJ16" s="594"/>
      <c r="DK16" s="698"/>
      <c r="DL16" s="698"/>
      <c r="EC16" s="440"/>
      <c r="ED16" s="873"/>
      <c r="EE16" s="575"/>
      <c r="EF16" s="594"/>
      <c r="EG16" s="698"/>
      <c r="EH16" s="698"/>
      <c r="EY16" s="440"/>
      <c r="EZ16" s="873"/>
      <c r="FA16" s="575"/>
      <c r="FB16" s="594"/>
      <c r="FC16" s="698"/>
      <c r="FD16" s="698"/>
      <c r="FU16" s="440"/>
      <c r="FV16" s="873"/>
      <c r="FW16" s="575"/>
      <c r="FX16" s="594"/>
      <c r="FY16" s="698"/>
      <c r="FZ16" s="698"/>
      <c r="GQ16" s="440"/>
      <c r="GR16" s="873"/>
      <c r="GS16" s="575"/>
      <c r="GT16" s="594"/>
      <c r="GU16" s="698"/>
      <c r="GV16" s="698"/>
      <c r="HM16" s="440"/>
      <c r="HN16" s="873"/>
      <c r="HO16" s="575"/>
      <c r="HP16" s="594"/>
      <c r="HQ16" s="698"/>
      <c r="HR16" s="698"/>
      <c r="II16" s="440"/>
      <c r="IJ16" s="873"/>
      <c r="IK16" s="575"/>
      <c r="IL16" s="594"/>
      <c r="IM16" s="698"/>
      <c r="IN16" s="698"/>
    </row>
    <row r="17" spans="1:248">
      <c r="A17" s="737"/>
      <c r="B17" s="1160"/>
      <c r="C17" s="433"/>
      <c r="D17" s="433"/>
      <c r="E17" s="576"/>
      <c r="F17" s="764"/>
      <c r="W17" s="440"/>
      <c r="X17" s="873"/>
      <c r="Y17" s="575"/>
      <c r="Z17" s="594"/>
      <c r="AA17" s="698"/>
      <c r="AB17" s="698"/>
      <c r="AS17" s="440"/>
      <c r="AT17" s="873"/>
      <c r="AU17" s="575"/>
      <c r="AV17" s="594"/>
      <c r="AW17" s="698"/>
      <c r="AX17" s="698"/>
      <c r="BO17" s="440"/>
      <c r="BP17" s="873"/>
      <c r="BQ17" s="575"/>
      <c r="BR17" s="594"/>
      <c r="BS17" s="698"/>
      <c r="BT17" s="698"/>
      <c r="CK17" s="440"/>
      <c r="CL17" s="873"/>
      <c r="CM17" s="575"/>
      <c r="CN17" s="594"/>
      <c r="CO17" s="698"/>
      <c r="CP17" s="698"/>
      <c r="DG17" s="440"/>
      <c r="DH17" s="873"/>
      <c r="DI17" s="575"/>
      <c r="DJ17" s="594"/>
      <c r="DK17" s="698"/>
      <c r="DL17" s="698"/>
      <c r="EC17" s="440"/>
      <c r="ED17" s="873"/>
      <c r="EE17" s="575"/>
      <c r="EF17" s="594"/>
      <c r="EG17" s="698"/>
      <c r="EH17" s="698"/>
      <c r="EY17" s="440"/>
      <c r="EZ17" s="873"/>
      <c r="FA17" s="575"/>
      <c r="FB17" s="594"/>
      <c r="FC17" s="698"/>
      <c r="FD17" s="698"/>
      <c r="FU17" s="440"/>
      <c r="FV17" s="873"/>
      <c r="FW17" s="575"/>
      <c r="FX17" s="594"/>
      <c r="FY17" s="698"/>
      <c r="FZ17" s="698"/>
      <c r="GQ17" s="440"/>
      <c r="GR17" s="873"/>
      <c r="GS17" s="575"/>
      <c r="GT17" s="594"/>
      <c r="GU17" s="698"/>
      <c r="GV17" s="698"/>
      <c r="HM17" s="440"/>
      <c r="HN17" s="873"/>
      <c r="HO17" s="575"/>
      <c r="HP17" s="594"/>
      <c r="HQ17" s="698"/>
      <c r="HR17" s="698"/>
      <c r="II17" s="440"/>
      <c r="IJ17" s="873"/>
      <c r="IK17" s="575"/>
      <c r="IL17" s="594"/>
      <c r="IM17" s="698"/>
      <c r="IN17" s="698"/>
    </row>
    <row r="18" spans="1:248">
      <c r="A18" s="737"/>
      <c r="B18" s="1160" t="s">
        <v>885</v>
      </c>
      <c r="C18" s="433"/>
      <c r="D18" s="433"/>
      <c r="E18" s="576"/>
      <c r="F18" s="764"/>
      <c r="W18" s="440"/>
      <c r="X18" s="873"/>
      <c r="Y18" s="575"/>
      <c r="Z18" s="594"/>
      <c r="AA18" s="698"/>
      <c r="AB18" s="698"/>
      <c r="AS18" s="440"/>
      <c r="AT18" s="873"/>
      <c r="AU18" s="575"/>
      <c r="AV18" s="594"/>
      <c r="AW18" s="698"/>
      <c r="AX18" s="698"/>
      <c r="BO18" s="440"/>
      <c r="BP18" s="873"/>
      <c r="BQ18" s="575"/>
      <c r="BR18" s="594"/>
      <c r="BS18" s="698"/>
      <c r="BT18" s="698"/>
      <c r="CK18" s="440"/>
      <c r="CL18" s="873"/>
      <c r="CM18" s="575"/>
      <c r="CN18" s="594"/>
      <c r="CO18" s="698"/>
      <c r="CP18" s="698"/>
      <c r="DG18" s="440"/>
      <c r="DH18" s="873"/>
      <c r="DI18" s="575"/>
      <c r="DJ18" s="594"/>
      <c r="DK18" s="698"/>
      <c r="DL18" s="698"/>
      <c r="EC18" s="440"/>
      <c r="ED18" s="873"/>
      <c r="EE18" s="575"/>
      <c r="EF18" s="594"/>
      <c r="EG18" s="698"/>
      <c r="EH18" s="698"/>
      <c r="EY18" s="440"/>
      <c r="EZ18" s="873"/>
      <c r="FA18" s="575"/>
      <c r="FB18" s="594"/>
      <c r="FC18" s="698"/>
      <c r="FD18" s="698"/>
      <c r="FU18" s="440"/>
      <c r="FV18" s="873"/>
      <c r="FW18" s="575"/>
      <c r="FX18" s="594"/>
      <c r="FY18" s="698"/>
      <c r="FZ18" s="698"/>
      <c r="GQ18" s="440"/>
      <c r="GR18" s="873"/>
      <c r="GS18" s="575"/>
      <c r="GT18" s="594"/>
      <c r="GU18" s="698"/>
      <c r="GV18" s="698"/>
      <c r="HM18" s="440"/>
      <c r="HN18" s="873"/>
      <c r="HO18" s="575"/>
      <c r="HP18" s="594"/>
      <c r="HQ18" s="698"/>
      <c r="HR18" s="698"/>
      <c r="II18" s="440"/>
      <c r="IJ18" s="873"/>
      <c r="IK18" s="575"/>
      <c r="IL18" s="594"/>
      <c r="IM18" s="698"/>
      <c r="IN18" s="698"/>
    </row>
    <row r="19" spans="1:248">
      <c r="A19" s="737"/>
      <c r="B19" s="1162" t="s">
        <v>886</v>
      </c>
      <c r="C19" s="433"/>
      <c r="D19" s="433"/>
      <c r="E19" s="576"/>
      <c r="F19" s="764"/>
      <c r="W19" s="440"/>
      <c r="X19" s="873"/>
      <c r="Y19" s="575"/>
      <c r="Z19" s="594"/>
      <c r="AA19" s="698"/>
      <c r="AB19" s="698"/>
      <c r="AS19" s="440"/>
      <c r="AT19" s="873"/>
      <c r="AU19" s="575"/>
      <c r="AV19" s="594"/>
      <c r="AW19" s="698"/>
      <c r="AX19" s="698"/>
      <c r="BO19" s="440"/>
      <c r="BP19" s="873"/>
      <c r="BQ19" s="575"/>
      <c r="BR19" s="594"/>
      <c r="BS19" s="698"/>
      <c r="BT19" s="698"/>
      <c r="CK19" s="440"/>
      <c r="CL19" s="873"/>
      <c r="CM19" s="575"/>
      <c r="CN19" s="594"/>
      <c r="CO19" s="698"/>
      <c r="CP19" s="698"/>
      <c r="DG19" s="440"/>
      <c r="DH19" s="873"/>
      <c r="DI19" s="575"/>
      <c r="DJ19" s="594"/>
      <c r="DK19" s="698"/>
      <c r="DL19" s="698"/>
      <c r="EC19" s="440"/>
      <c r="ED19" s="873"/>
      <c r="EE19" s="575"/>
      <c r="EF19" s="594"/>
      <c r="EG19" s="698"/>
      <c r="EH19" s="698"/>
      <c r="EY19" s="440"/>
      <c r="EZ19" s="873"/>
      <c r="FA19" s="575"/>
      <c r="FB19" s="594"/>
      <c r="FC19" s="698"/>
      <c r="FD19" s="698"/>
      <c r="FU19" s="440"/>
      <c r="FV19" s="873"/>
      <c r="FW19" s="575"/>
      <c r="FX19" s="594"/>
      <c r="FY19" s="698"/>
      <c r="FZ19" s="698"/>
      <c r="GQ19" s="440"/>
      <c r="GR19" s="873"/>
      <c r="GS19" s="575"/>
      <c r="GT19" s="594"/>
      <c r="GU19" s="698"/>
      <c r="GV19" s="698"/>
      <c r="HM19" s="440"/>
      <c r="HN19" s="873"/>
      <c r="HO19" s="575"/>
      <c r="HP19" s="594"/>
      <c r="HQ19" s="698"/>
      <c r="HR19" s="698"/>
      <c r="II19" s="440"/>
      <c r="IJ19" s="873"/>
      <c r="IK19" s="575"/>
      <c r="IL19" s="594"/>
      <c r="IM19" s="698"/>
      <c r="IN19" s="698"/>
    </row>
    <row r="20" spans="1:248">
      <c r="A20" s="737"/>
      <c r="B20" s="1160"/>
      <c r="C20" s="433"/>
      <c r="D20" s="433"/>
      <c r="E20" s="576"/>
      <c r="F20" s="764"/>
      <c r="W20" s="440"/>
      <c r="X20" s="873"/>
      <c r="Y20" s="575"/>
      <c r="Z20" s="594"/>
      <c r="AA20" s="698"/>
      <c r="AB20" s="698"/>
      <c r="AS20" s="440"/>
      <c r="AT20" s="873"/>
      <c r="AU20" s="575"/>
      <c r="AV20" s="594"/>
      <c r="AW20" s="698"/>
      <c r="AX20" s="698"/>
      <c r="BO20" s="440"/>
      <c r="BP20" s="873"/>
      <c r="BQ20" s="575"/>
      <c r="BR20" s="594"/>
      <c r="BS20" s="698"/>
      <c r="BT20" s="698"/>
      <c r="CK20" s="440"/>
      <c r="CL20" s="873"/>
      <c r="CM20" s="575"/>
      <c r="CN20" s="594"/>
      <c r="CO20" s="698"/>
      <c r="CP20" s="698"/>
      <c r="DG20" s="440"/>
      <c r="DH20" s="873"/>
      <c r="DI20" s="575"/>
      <c r="DJ20" s="594"/>
      <c r="DK20" s="698"/>
      <c r="DL20" s="698"/>
      <c r="EC20" s="440"/>
      <c r="ED20" s="873"/>
      <c r="EE20" s="575"/>
      <c r="EF20" s="594"/>
      <c r="EG20" s="698"/>
      <c r="EH20" s="698"/>
      <c r="EY20" s="440"/>
      <c r="EZ20" s="873"/>
      <c r="FA20" s="575"/>
      <c r="FB20" s="594"/>
      <c r="FC20" s="698"/>
      <c r="FD20" s="698"/>
      <c r="FU20" s="440"/>
      <c r="FV20" s="873"/>
      <c r="FW20" s="575"/>
      <c r="FX20" s="594"/>
      <c r="FY20" s="698"/>
      <c r="FZ20" s="698"/>
      <c r="GQ20" s="440"/>
      <c r="GR20" s="873"/>
      <c r="GS20" s="575"/>
      <c r="GT20" s="594"/>
      <c r="GU20" s="698"/>
      <c r="GV20" s="698"/>
      <c r="HM20" s="440"/>
      <c r="HN20" s="873"/>
      <c r="HO20" s="575"/>
      <c r="HP20" s="594"/>
      <c r="HQ20" s="698"/>
      <c r="HR20" s="698"/>
      <c r="II20" s="440"/>
      <c r="IJ20" s="873"/>
      <c r="IK20" s="575"/>
      <c r="IL20" s="594"/>
      <c r="IM20" s="698"/>
      <c r="IN20" s="698"/>
    </row>
    <row r="21" spans="1:248">
      <c r="A21" s="737"/>
      <c r="B21" s="1160" t="s">
        <v>887</v>
      </c>
      <c r="C21" s="433"/>
      <c r="D21" s="433"/>
      <c r="E21" s="576"/>
      <c r="F21" s="764"/>
      <c r="W21" s="440"/>
      <c r="X21" s="873"/>
      <c r="Y21" s="575"/>
      <c r="Z21" s="594"/>
      <c r="AA21" s="698"/>
      <c r="AB21" s="698"/>
      <c r="AS21" s="440"/>
      <c r="AT21" s="873"/>
      <c r="AU21" s="575"/>
      <c r="AV21" s="594"/>
      <c r="AW21" s="698"/>
      <c r="AX21" s="698"/>
      <c r="BO21" s="440"/>
      <c r="BP21" s="873"/>
      <c r="BQ21" s="575"/>
      <c r="BR21" s="594"/>
      <c r="BS21" s="698"/>
      <c r="BT21" s="698"/>
      <c r="CK21" s="440"/>
      <c r="CL21" s="873"/>
      <c r="CM21" s="575"/>
      <c r="CN21" s="594"/>
      <c r="CO21" s="698"/>
      <c r="CP21" s="698"/>
      <c r="DG21" s="440"/>
      <c r="DH21" s="873"/>
      <c r="DI21" s="575"/>
      <c r="DJ21" s="594"/>
      <c r="DK21" s="698"/>
      <c r="DL21" s="698"/>
      <c r="EC21" s="440"/>
      <c r="ED21" s="873"/>
      <c r="EE21" s="575"/>
      <c r="EF21" s="594"/>
      <c r="EG21" s="698"/>
      <c r="EH21" s="698"/>
      <c r="EY21" s="440"/>
      <c r="EZ21" s="873"/>
      <c r="FA21" s="575"/>
      <c r="FB21" s="594"/>
      <c r="FC21" s="698"/>
      <c r="FD21" s="698"/>
      <c r="FU21" s="440"/>
      <c r="FV21" s="873"/>
      <c r="FW21" s="575"/>
      <c r="FX21" s="594"/>
      <c r="FY21" s="698"/>
      <c r="FZ21" s="698"/>
      <c r="GQ21" s="440"/>
      <c r="GR21" s="873"/>
      <c r="GS21" s="575"/>
      <c r="GT21" s="594"/>
      <c r="GU21" s="698"/>
      <c r="GV21" s="698"/>
      <c r="HM21" s="440"/>
      <c r="HN21" s="873"/>
      <c r="HO21" s="575"/>
      <c r="HP21" s="594"/>
      <c r="HQ21" s="698"/>
      <c r="HR21" s="698"/>
      <c r="II21" s="440"/>
      <c r="IJ21" s="873"/>
      <c r="IK21" s="575"/>
      <c r="IL21" s="594"/>
      <c r="IM21" s="698"/>
      <c r="IN21" s="698"/>
    </row>
    <row r="22" spans="1:248">
      <c r="A22" s="737"/>
      <c r="B22" s="1162" t="s">
        <v>888</v>
      </c>
      <c r="C22" s="433"/>
      <c r="D22" s="433"/>
      <c r="E22" s="576"/>
      <c r="F22" s="764"/>
      <c r="W22" s="440"/>
      <c r="X22" s="873"/>
      <c r="Y22" s="575"/>
      <c r="Z22" s="594"/>
      <c r="AA22" s="698"/>
      <c r="AB22" s="698"/>
      <c r="AS22" s="440"/>
      <c r="AT22" s="873"/>
      <c r="AU22" s="575"/>
      <c r="AV22" s="594"/>
      <c r="AW22" s="698"/>
      <c r="AX22" s="698"/>
      <c r="BO22" s="440"/>
      <c r="BP22" s="873"/>
      <c r="BQ22" s="575"/>
      <c r="BR22" s="594"/>
      <c r="BS22" s="698"/>
      <c r="BT22" s="698"/>
      <c r="CK22" s="440"/>
      <c r="CL22" s="873"/>
      <c r="CM22" s="575"/>
      <c r="CN22" s="594"/>
      <c r="CO22" s="698"/>
      <c r="CP22" s="698"/>
      <c r="DG22" s="440"/>
      <c r="DH22" s="873"/>
      <c r="DI22" s="575"/>
      <c r="DJ22" s="594"/>
      <c r="DK22" s="698"/>
      <c r="DL22" s="698"/>
      <c r="EC22" s="440"/>
      <c r="ED22" s="873"/>
      <c r="EE22" s="575"/>
      <c r="EF22" s="594"/>
      <c r="EG22" s="698"/>
      <c r="EH22" s="698"/>
      <c r="EY22" s="440"/>
      <c r="EZ22" s="873"/>
      <c r="FA22" s="575"/>
      <c r="FB22" s="594"/>
      <c r="FC22" s="698"/>
      <c r="FD22" s="698"/>
      <c r="FU22" s="440"/>
      <c r="FV22" s="873"/>
      <c r="FW22" s="575"/>
      <c r="FX22" s="594"/>
      <c r="FY22" s="698"/>
      <c r="FZ22" s="698"/>
      <c r="GQ22" s="440"/>
      <c r="GR22" s="873"/>
      <c r="GS22" s="575"/>
      <c r="GT22" s="594"/>
      <c r="GU22" s="698"/>
      <c r="GV22" s="698"/>
      <c r="HM22" s="440"/>
      <c r="HN22" s="873"/>
      <c r="HO22" s="575"/>
      <c r="HP22" s="594"/>
      <c r="HQ22" s="698"/>
      <c r="HR22" s="698"/>
      <c r="II22" s="440"/>
      <c r="IJ22" s="873"/>
      <c r="IK22" s="575"/>
      <c r="IL22" s="594"/>
      <c r="IM22" s="698"/>
      <c r="IN22" s="698"/>
    </row>
    <row r="23" spans="1:248">
      <c r="A23" s="737"/>
      <c r="B23" s="1160"/>
      <c r="C23" s="433"/>
      <c r="D23" s="433"/>
      <c r="E23" s="576"/>
      <c r="F23" s="764"/>
      <c r="W23" s="440"/>
      <c r="X23" s="873"/>
      <c r="Y23" s="575"/>
      <c r="Z23" s="594"/>
      <c r="AA23" s="698"/>
      <c r="AB23" s="698"/>
      <c r="AS23" s="440"/>
      <c r="AT23" s="873"/>
      <c r="AU23" s="575"/>
      <c r="AV23" s="594"/>
      <c r="AW23" s="698"/>
      <c r="AX23" s="698"/>
      <c r="BO23" s="440"/>
      <c r="BP23" s="873"/>
      <c r="BQ23" s="575"/>
      <c r="BR23" s="594"/>
      <c r="BS23" s="698"/>
      <c r="BT23" s="698"/>
      <c r="CK23" s="440"/>
      <c r="CL23" s="873"/>
      <c r="CM23" s="575"/>
      <c r="CN23" s="594"/>
      <c r="CO23" s="698"/>
      <c r="CP23" s="698"/>
      <c r="DG23" s="440"/>
      <c r="DH23" s="873"/>
      <c r="DI23" s="575"/>
      <c r="DJ23" s="594"/>
      <c r="DK23" s="698"/>
      <c r="DL23" s="698"/>
      <c r="EC23" s="440"/>
      <c r="ED23" s="873"/>
      <c r="EE23" s="575"/>
      <c r="EF23" s="594"/>
      <c r="EG23" s="698"/>
      <c r="EH23" s="698"/>
      <c r="EY23" s="440"/>
      <c r="EZ23" s="873"/>
      <c r="FA23" s="575"/>
      <c r="FB23" s="594"/>
      <c r="FC23" s="698"/>
      <c r="FD23" s="698"/>
      <c r="FU23" s="440"/>
      <c r="FV23" s="873"/>
      <c r="FW23" s="575"/>
      <c r="FX23" s="594"/>
      <c r="FY23" s="698"/>
      <c r="FZ23" s="698"/>
      <c r="GQ23" s="440"/>
      <c r="GR23" s="873"/>
      <c r="GS23" s="575"/>
      <c r="GT23" s="594"/>
      <c r="GU23" s="698"/>
      <c r="GV23" s="698"/>
      <c r="HM23" s="440"/>
      <c r="HN23" s="873"/>
      <c r="HO23" s="575"/>
      <c r="HP23" s="594"/>
      <c r="HQ23" s="698"/>
      <c r="HR23" s="698"/>
      <c r="II23" s="440"/>
      <c r="IJ23" s="873"/>
      <c r="IK23" s="575"/>
      <c r="IL23" s="594"/>
      <c r="IM23" s="698"/>
      <c r="IN23" s="698"/>
    </row>
    <row r="24" spans="1:248">
      <c r="A24" s="737"/>
      <c r="B24" s="1160" t="s">
        <v>889</v>
      </c>
      <c r="C24" s="433"/>
      <c r="D24" s="433"/>
      <c r="E24" s="576"/>
      <c r="F24" s="764"/>
      <c r="W24" s="440"/>
      <c r="X24" s="873"/>
      <c r="Y24" s="575"/>
      <c r="Z24" s="594"/>
      <c r="AA24" s="698"/>
      <c r="AB24" s="698"/>
      <c r="AS24" s="440"/>
      <c r="AT24" s="873"/>
      <c r="AU24" s="575"/>
      <c r="AV24" s="594"/>
      <c r="AW24" s="698"/>
      <c r="AX24" s="698"/>
      <c r="BO24" s="440"/>
      <c r="BP24" s="873"/>
      <c r="BQ24" s="575"/>
      <c r="BR24" s="594"/>
      <c r="BS24" s="698"/>
      <c r="BT24" s="698"/>
      <c r="CK24" s="440"/>
      <c r="CL24" s="873"/>
      <c r="CM24" s="575"/>
      <c r="CN24" s="594"/>
      <c r="CO24" s="698"/>
      <c r="CP24" s="698"/>
      <c r="DG24" s="440"/>
      <c r="DH24" s="873"/>
      <c r="DI24" s="575"/>
      <c r="DJ24" s="594"/>
      <c r="DK24" s="698"/>
      <c r="DL24" s="698"/>
      <c r="EC24" s="440"/>
      <c r="ED24" s="873"/>
      <c r="EE24" s="575"/>
      <c r="EF24" s="594"/>
      <c r="EG24" s="698"/>
      <c r="EH24" s="698"/>
      <c r="EY24" s="440"/>
      <c r="EZ24" s="873"/>
      <c r="FA24" s="575"/>
      <c r="FB24" s="594"/>
      <c r="FC24" s="698"/>
      <c r="FD24" s="698"/>
      <c r="FU24" s="440"/>
      <c r="FV24" s="873"/>
      <c r="FW24" s="575"/>
      <c r="FX24" s="594"/>
      <c r="FY24" s="698"/>
      <c r="FZ24" s="698"/>
      <c r="GQ24" s="440"/>
      <c r="GR24" s="873"/>
      <c r="GS24" s="575"/>
      <c r="GT24" s="594"/>
      <c r="GU24" s="698"/>
      <c r="GV24" s="698"/>
      <c r="HM24" s="440"/>
      <c r="HN24" s="873"/>
      <c r="HO24" s="575"/>
      <c r="HP24" s="594"/>
      <c r="HQ24" s="698"/>
      <c r="HR24" s="698"/>
      <c r="II24" s="440"/>
      <c r="IJ24" s="873"/>
      <c r="IK24" s="575"/>
      <c r="IL24" s="594"/>
      <c r="IM24" s="698"/>
      <c r="IN24" s="698"/>
    </row>
    <row r="25" spans="1:248">
      <c r="A25" s="737"/>
      <c r="B25" s="1160"/>
      <c r="C25" s="433"/>
      <c r="D25" s="433"/>
      <c r="E25" s="576"/>
      <c r="F25" s="764"/>
      <c r="W25" s="440"/>
      <c r="X25" s="873"/>
      <c r="Y25" s="575"/>
      <c r="Z25" s="594"/>
      <c r="AA25" s="698"/>
      <c r="AB25" s="698"/>
      <c r="AS25" s="440"/>
      <c r="AT25" s="873"/>
      <c r="AU25" s="575"/>
      <c r="AV25" s="594"/>
      <c r="AW25" s="698"/>
      <c r="AX25" s="698"/>
      <c r="BO25" s="440"/>
      <c r="BP25" s="873"/>
      <c r="BQ25" s="575"/>
      <c r="BR25" s="594"/>
      <c r="BS25" s="698"/>
      <c r="BT25" s="698"/>
      <c r="CK25" s="440"/>
      <c r="CL25" s="873"/>
      <c r="CM25" s="575"/>
      <c r="CN25" s="594"/>
      <c r="CO25" s="698"/>
      <c r="CP25" s="698"/>
      <c r="DG25" s="440"/>
      <c r="DH25" s="873"/>
      <c r="DI25" s="575"/>
      <c r="DJ25" s="594"/>
      <c r="DK25" s="698"/>
      <c r="DL25" s="698"/>
      <c r="EC25" s="440"/>
      <c r="ED25" s="873"/>
      <c r="EE25" s="575"/>
      <c r="EF25" s="594"/>
      <c r="EG25" s="698"/>
      <c r="EH25" s="698"/>
      <c r="EY25" s="440"/>
      <c r="EZ25" s="873"/>
      <c r="FA25" s="575"/>
      <c r="FB25" s="594"/>
      <c r="FC25" s="698"/>
      <c r="FD25" s="698"/>
      <c r="FU25" s="440"/>
      <c r="FV25" s="873"/>
      <c r="FW25" s="575"/>
      <c r="FX25" s="594"/>
      <c r="FY25" s="698"/>
      <c r="FZ25" s="698"/>
      <c r="GQ25" s="440"/>
      <c r="GR25" s="873"/>
      <c r="GS25" s="575"/>
      <c r="GT25" s="594"/>
      <c r="GU25" s="698"/>
      <c r="GV25" s="698"/>
      <c r="HM25" s="440"/>
      <c r="HN25" s="873"/>
      <c r="HO25" s="575"/>
      <c r="HP25" s="594"/>
      <c r="HQ25" s="698"/>
      <c r="HR25" s="698"/>
      <c r="II25" s="440"/>
      <c r="IJ25" s="873"/>
      <c r="IK25" s="575"/>
      <c r="IL25" s="594"/>
      <c r="IM25" s="698"/>
      <c r="IN25" s="698"/>
    </row>
    <row r="26" spans="1:248" ht="67.900000000000006" customHeight="1">
      <c r="A26" s="737"/>
      <c r="B26" s="1160" t="s">
        <v>890</v>
      </c>
      <c r="C26" s="433"/>
      <c r="D26" s="433"/>
      <c r="E26" s="576"/>
      <c r="F26" s="764"/>
      <c r="W26" s="440"/>
      <c r="X26" s="873"/>
      <c r="Y26" s="575"/>
      <c r="Z26" s="594"/>
      <c r="AA26" s="698"/>
      <c r="AB26" s="698"/>
      <c r="AS26" s="440"/>
      <c r="AT26" s="873"/>
      <c r="AU26" s="575"/>
      <c r="AV26" s="594"/>
      <c r="AW26" s="698"/>
      <c r="AX26" s="698"/>
      <c r="BO26" s="440"/>
      <c r="BP26" s="873"/>
      <c r="BQ26" s="575"/>
      <c r="BR26" s="594"/>
      <c r="BS26" s="698"/>
      <c r="BT26" s="698"/>
      <c r="CK26" s="440"/>
      <c r="CL26" s="873"/>
      <c r="CM26" s="575"/>
      <c r="CN26" s="594"/>
      <c r="CO26" s="698"/>
      <c r="CP26" s="698"/>
      <c r="DG26" s="440"/>
      <c r="DH26" s="873"/>
      <c r="DI26" s="575"/>
      <c r="DJ26" s="594"/>
      <c r="DK26" s="698"/>
      <c r="DL26" s="698"/>
      <c r="EC26" s="440"/>
      <c r="ED26" s="873"/>
      <c r="EE26" s="575"/>
      <c r="EF26" s="594"/>
      <c r="EG26" s="698"/>
      <c r="EH26" s="698"/>
      <c r="EY26" s="440"/>
      <c r="EZ26" s="873"/>
      <c r="FA26" s="575"/>
      <c r="FB26" s="594"/>
      <c r="FC26" s="698"/>
      <c r="FD26" s="698"/>
      <c r="FU26" s="440"/>
      <c r="FV26" s="873"/>
      <c r="FW26" s="575"/>
      <c r="FX26" s="594"/>
      <c r="FY26" s="698"/>
      <c r="FZ26" s="698"/>
      <c r="GQ26" s="440"/>
      <c r="GR26" s="873"/>
      <c r="GS26" s="575"/>
      <c r="GT26" s="594"/>
      <c r="GU26" s="698"/>
      <c r="GV26" s="698"/>
      <c r="HM26" s="440"/>
      <c r="HN26" s="873"/>
      <c r="HO26" s="575"/>
      <c r="HP26" s="594"/>
      <c r="HQ26" s="698"/>
      <c r="HR26" s="698"/>
      <c r="II26" s="440"/>
      <c r="IJ26" s="873"/>
      <c r="IK26" s="575"/>
      <c r="IL26" s="594"/>
      <c r="IM26" s="698"/>
      <c r="IN26" s="698"/>
    </row>
    <row r="27" spans="1:248">
      <c r="A27" s="737"/>
      <c r="B27" s="1160"/>
      <c r="C27" s="433"/>
      <c r="D27" s="433"/>
      <c r="E27" s="576"/>
      <c r="F27" s="764"/>
      <c r="W27" s="440"/>
      <c r="X27" s="873"/>
      <c r="Y27" s="575"/>
      <c r="Z27" s="594"/>
      <c r="AA27" s="698"/>
      <c r="AB27" s="698"/>
      <c r="AS27" s="440"/>
      <c r="AT27" s="873"/>
      <c r="AU27" s="575"/>
      <c r="AV27" s="594"/>
      <c r="AW27" s="698"/>
      <c r="AX27" s="698"/>
      <c r="BO27" s="440"/>
      <c r="BP27" s="873"/>
      <c r="BQ27" s="575"/>
      <c r="BR27" s="594"/>
      <c r="BS27" s="698"/>
      <c r="BT27" s="698"/>
      <c r="CK27" s="440"/>
      <c r="CL27" s="873"/>
      <c r="CM27" s="575"/>
      <c r="CN27" s="594"/>
      <c r="CO27" s="698"/>
      <c r="CP27" s="698"/>
      <c r="DG27" s="440"/>
      <c r="DH27" s="873"/>
      <c r="DI27" s="575"/>
      <c r="DJ27" s="594"/>
      <c r="DK27" s="698"/>
      <c r="DL27" s="698"/>
      <c r="EC27" s="440"/>
      <c r="ED27" s="873"/>
      <c r="EE27" s="575"/>
      <c r="EF27" s="594"/>
      <c r="EG27" s="698"/>
      <c r="EH27" s="698"/>
      <c r="EY27" s="440"/>
      <c r="EZ27" s="873"/>
      <c r="FA27" s="575"/>
      <c r="FB27" s="594"/>
      <c r="FC27" s="698"/>
      <c r="FD27" s="698"/>
      <c r="FU27" s="440"/>
      <c r="FV27" s="873"/>
      <c r="FW27" s="575"/>
      <c r="FX27" s="594"/>
      <c r="FY27" s="698"/>
      <c r="FZ27" s="698"/>
      <c r="GQ27" s="440"/>
      <c r="GR27" s="873"/>
      <c r="GS27" s="575"/>
      <c r="GT27" s="594"/>
      <c r="GU27" s="698"/>
      <c r="GV27" s="698"/>
      <c r="HM27" s="440"/>
      <c r="HN27" s="873"/>
      <c r="HO27" s="575"/>
      <c r="HP27" s="594"/>
      <c r="HQ27" s="698"/>
      <c r="HR27" s="698"/>
      <c r="II27" s="440"/>
      <c r="IJ27" s="873"/>
      <c r="IK27" s="575"/>
      <c r="IL27" s="594"/>
      <c r="IM27" s="698"/>
      <c r="IN27" s="698"/>
    </row>
    <row r="28" spans="1:248">
      <c r="A28" s="737"/>
      <c r="B28" s="1162" t="s">
        <v>891</v>
      </c>
      <c r="C28" s="433"/>
      <c r="D28" s="433"/>
      <c r="E28" s="576"/>
      <c r="F28" s="764"/>
      <c r="W28" s="440"/>
      <c r="X28" s="873"/>
      <c r="Y28" s="575"/>
      <c r="Z28" s="594"/>
      <c r="AA28" s="698"/>
      <c r="AB28" s="698"/>
      <c r="AS28" s="440"/>
      <c r="AT28" s="873"/>
      <c r="AU28" s="575"/>
      <c r="AV28" s="594"/>
      <c r="AW28" s="698"/>
      <c r="AX28" s="698"/>
      <c r="BO28" s="440"/>
      <c r="BP28" s="873"/>
      <c r="BQ28" s="575"/>
      <c r="BR28" s="594"/>
      <c r="BS28" s="698"/>
      <c r="BT28" s="698"/>
      <c r="CK28" s="440"/>
      <c r="CL28" s="873"/>
      <c r="CM28" s="575"/>
      <c r="CN28" s="594"/>
      <c r="CO28" s="698"/>
      <c r="CP28" s="698"/>
      <c r="DG28" s="440"/>
      <c r="DH28" s="873"/>
      <c r="DI28" s="575"/>
      <c r="DJ28" s="594"/>
      <c r="DK28" s="698"/>
      <c r="DL28" s="698"/>
      <c r="EC28" s="440"/>
      <c r="ED28" s="873"/>
      <c r="EE28" s="575"/>
      <c r="EF28" s="594"/>
      <c r="EG28" s="698"/>
      <c r="EH28" s="698"/>
      <c r="EY28" s="440"/>
      <c r="EZ28" s="873"/>
      <c r="FA28" s="575"/>
      <c r="FB28" s="594"/>
      <c r="FC28" s="698"/>
      <c r="FD28" s="698"/>
      <c r="FU28" s="440"/>
      <c r="FV28" s="873"/>
      <c r="FW28" s="575"/>
      <c r="FX28" s="594"/>
      <c r="FY28" s="698"/>
      <c r="FZ28" s="698"/>
      <c r="GQ28" s="440"/>
      <c r="GR28" s="873"/>
      <c r="GS28" s="575"/>
      <c r="GT28" s="594"/>
      <c r="GU28" s="698"/>
      <c r="GV28" s="698"/>
      <c r="HM28" s="440"/>
      <c r="HN28" s="873"/>
      <c r="HO28" s="575"/>
      <c r="HP28" s="594"/>
      <c r="HQ28" s="698"/>
      <c r="HR28" s="698"/>
      <c r="II28" s="440"/>
      <c r="IJ28" s="873"/>
      <c r="IK28" s="575"/>
      <c r="IL28" s="594"/>
      <c r="IM28" s="698"/>
      <c r="IN28" s="698"/>
    </row>
    <row r="29" spans="1:248">
      <c r="A29" s="737"/>
      <c r="B29" s="1162" t="s">
        <v>892</v>
      </c>
      <c r="C29" s="433"/>
      <c r="D29" s="433"/>
      <c r="E29" s="576"/>
      <c r="F29" s="764"/>
      <c r="W29" s="440"/>
      <c r="X29" s="873"/>
      <c r="Y29" s="575"/>
      <c r="Z29" s="594"/>
      <c r="AA29" s="698"/>
      <c r="AB29" s="698"/>
      <c r="AS29" s="440"/>
      <c r="AT29" s="873"/>
      <c r="AU29" s="575"/>
      <c r="AV29" s="594"/>
      <c r="AW29" s="698"/>
      <c r="AX29" s="698"/>
      <c r="BO29" s="440"/>
      <c r="BP29" s="873"/>
      <c r="BQ29" s="575"/>
      <c r="BR29" s="594"/>
      <c r="BS29" s="698"/>
      <c r="BT29" s="698"/>
      <c r="CK29" s="440"/>
      <c r="CL29" s="873"/>
      <c r="CM29" s="575"/>
      <c r="CN29" s="594"/>
      <c r="CO29" s="698"/>
      <c r="CP29" s="698"/>
      <c r="DG29" s="440"/>
      <c r="DH29" s="873"/>
      <c r="DI29" s="575"/>
      <c r="DJ29" s="594"/>
      <c r="DK29" s="698"/>
      <c r="DL29" s="698"/>
      <c r="EC29" s="440"/>
      <c r="ED29" s="873"/>
      <c r="EE29" s="575"/>
      <c r="EF29" s="594"/>
      <c r="EG29" s="698"/>
      <c r="EH29" s="698"/>
      <c r="EY29" s="440"/>
      <c r="EZ29" s="873"/>
      <c r="FA29" s="575"/>
      <c r="FB29" s="594"/>
      <c r="FC29" s="698"/>
      <c r="FD29" s="698"/>
      <c r="FU29" s="440"/>
      <c r="FV29" s="873"/>
      <c r="FW29" s="575"/>
      <c r="FX29" s="594"/>
      <c r="FY29" s="698"/>
      <c r="FZ29" s="698"/>
      <c r="GQ29" s="440"/>
      <c r="GR29" s="873"/>
      <c r="GS29" s="575"/>
      <c r="GT29" s="594"/>
      <c r="GU29" s="698"/>
      <c r="GV29" s="698"/>
      <c r="HM29" s="440"/>
      <c r="HN29" s="873"/>
      <c r="HO29" s="575"/>
      <c r="HP29" s="594"/>
      <c r="HQ29" s="698"/>
      <c r="HR29" s="698"/>
      <c r="II29" s="440"/>
      <c r="IJ29" s="873"/>
      <c r="IK29" s="575"/>
      <c r="IL29" s="594"/>
      <c r="IM29" s="698"/>
      <c r="IN29" s="698"/>
    </row>
    <row r="30" spans="1:248">
      <c r="A30" s="737"/>
      <c r="B30" s="1160"/>
      <c r="C30" s="433"/>
      <c r="D30" s="433"/>
      <c r="E30" s="576"/>
      <c r="F30" s="764"/>
      <c r="W30" s="440"/>
      <c r="X30" s="873"/>
      <c r="Y30" s="575"/>
      <c r="Z30" s="594"/>
      <c r="AA30" s="698"/>
      <c r="AB30" s="698"/>
      <c r="AS30" s="440"/>
      <c r="AT30" s="873"/>
      <c r="AU30" s="575"/>
      <c r="AV30" s="594"/>
      <c r="AW30" s="698"/>
      <c r="AX30" s="698"/>
      <c r="BO30" s="440"/>
      <c r="BP30" s="873"/>
      <c r="BQ30" s="575"/>
      <c r="BR30" s="594"/>
      <c r="BS30" s="698"/>
      <c r="BT30" s="698"/>
      <c r="CK30" s="440"/>
      <c r="CL30" s="873"/>
      <c r="CM30" s="575"/>
      <c r="CN30" s="594"/>
      <c r="CO30" s="698"/>
      <c r="CP30" s="698"/>
      <c r="DG30" s="440"/>
      <c r="DH30" s="873"/>
      <c r="DI30" s="575"/>
      <c r="DJ30" s="594"/>
      <c r="DK30" s="698"/>
      <c r="DL30" s="698"/>
      <c r="EC30" s="440"/>
      <c r="ED30" s="873"/>
      <c r="EE30" s="575"/>
      <c r="EF30" s="594"/>
      <c r="EG30" s="698"/>
      <c r="EH30" s="698"/>
      <c r="EY30" s="440"/>
      <c r="EZ30" s="873"/>
      <c r="FA30" s="575"/>
      <c r="FB30" s="594"/>
      <c r="FC30" s="698"/>
      <c r="FD30" s="698"/>
      <c r="FU30" s="440"/>
      <c r="FV30" s="873"/>
      <c r="FW30" s="575"/>
      <c r="FX30" s="594"/>
      <c r="FY30" s="698"/>
      <c r="FZ30" s="698"/>
      <c r="GQ30" s="440"/>
      <c r="GR30" s="873"/>
      <c r="GS30" s="575"/>
      <c r="GT30" s="594"/>
      <c r="GU30" s="698"/>
      <c r="GV30" s="698"/>
      <c r="HM30" s="440"/>
      <c r="HN30" s="873"/>
      <c r="HO30" s="575"/>
      <c r="HP30" s="594"/>
      <c r="HQ30" s="698"/>
      <c r="HR30" s="698"/>
      <c r="II30" s="440"/>
      <c r="IJ30" s="873"/>
      <c r="IK30" s="575"/>
      <c r="IL30" s="594"/>
      <c r="IM30" s="698"/>
      <c r="IN30" s="698"/>
    </row>
    <row r="31" spans="1:248">
      <c r="A31" s="737"/>
      <c r="B31" s="1160" t="s">
        <v>893</v>
      </c>
      <c r="C31" s="433"/>
      <c r="D31" s="433"/>
      <c r="E31" s="576"/>
      <c r="F31" s="764"/>
      <c r="W31" s="440"/>
      <c r="X31" s="873"/>
      <c r="Y31" s="575"/>
      <c r="Z31" s="594"/>
      <c r="AA31" s="698"/>
      <c r="AB31" s="698"/>
      <c r="AS31" s="440"/>
      <c r="AT31" s="873"/>
      <c r="AU31" s="575"/>
      <c r="AV31" s="594"/>
      <c r="AW31" s="698"/>
      <c r="AX31" s="698"/>
      <c r="BO31" s="440"/>
      <c r="BP31" s="873"/>
      <c r="BQ31" s="575"/>
      <c r="BR31" s="594"/>
      <c r="BS31" s="698"/>
      <c r="BT31" s="698"/>
      <c r="CK31" s="440"/>
      <c r="CL31" s="873"/>
      <c r="CM31" s="575"/>
      <c r="CN31" s="594"/>
      <c r="CO31" s="698"/>
      <c r="CP31" s="698"/>
      <c r="DG31" s="440"/>
      <c r="DH31" s="873"/>
      <c r="DI31" s="575"/>
      <c r="DJ31" s="594"/>
      <c r="DK31" s="698"/>
      <c r="DL31" s="698"/>
      <c r="EC31" s="440"/>
      <c r="ED31" s="873"/>
      <c r="EE31" s="575"/>
      <c r="EF31" s="594"/>
      <c r="EG31" s="698"/>
      <c r="EH31" s="698"/>
      <c r="EY31" s="440"/>
      <c r="EZ31" s="873"/>
      <c r="FA31" s="575"/>
      <c r="FB31" s="594"/>
      <c r="FC31" s="698"/>
      <c r="FD31" s="698"/>
      <c r="FU31" s="440"/>
      <c r="FV31" s="873"/>
      <c r="FW31" s="575"/>
      <c r="FX31" s="594"/>
      <c r="FY31" s="698"/>
      <c r="FZ31" s="698"/>
      <c r="GQ31" s="440"/>
      <c r="GR31" s="873"/>
      <c r="GS31" s="575"/>
      <c r="GT31" s="594"/>
      <c r="GU31" s="698"/>
      <c r="GV31" s="698"/>
      <c r="HM31" s="440"/>
      <c r="HN31" s="873"/>
      <c r="HO31" s="575"/>
      <c r="HP31" s="594"/>
      <c r="HQ31" s="698"/>
      <c r="HR31" s="698"/>
      <c r="II31" s="440"/>
      <c r="IJ31" s="873"/>
      <c r="IK31" s="575"/>
      <c r="IL31" s="594"/>
      <c r="IM31" s="698"/>
      <c r="IN31" s="698"/>
    </row>
    <row r="32" spans="1:248">
      <c r="A32" s="737"/>
      <c r="B32" s="1162" t="s">
        <v>894</v>
      </c>
      <c r="C32" s="433"/>
      <c r="D32" s="433"/>
      <c r="E32" s="576"/>
      <c r="F32" s="764"/>
      <c r="W32" s="440"/>
      <c r="X32" s="873"/>
      <c r="Y32" s="575"/>
      <c r="Z32" s="594"/>
      <c r="AA32" s="698"/>
      <c r="AB32" s="698"/>
      <c r="AS32" s="440"/>
      <c r="AT32" s="873"/>
      <c r="AU32" s="575"/>
      <c r="AV32" s="594"/>
      <c r="AW32" s="698"/>
      <c r="AX32" s="698"/>
      <c r="BO32" s="440"/>
      <c r="BP32" s="873"/>
      <c r="BQ32" s="575"/>
      <c r="BR32" s="594"/>
      <c r="BS32" s="698"/>
      <c r="BT32" s="698"/>
      <c r="CK32" s="440"/>
      <c r="CL32" s="873"/>
      <c r="CM32" s="575"/>
      <c r="CN32" s="594"/>
      <c r="CO32" s="698"/>
      <c r="CP32" s="698"/>
      <c r="DG32" s="440"/>
      <c r="DH32" s="873"/>
      <c r="DI32" s="575"/>
      <c r="DJ32" s="594"/>
      <c r="DK32" s="698"/>
      <c r="DL32" s="698"/>
      <c r="EC32" s="440"/>
      <c r="ED32" s="873"/>
      <c r="EE32" s="575"/>
      <c r="EF32" s="594"/>
      <c r="EG32" s="698"/>
      <c r="EH32" s="698"/>
      <c r="EY32" s="440"/>
      <c r="EZ32" s="873"/>
      <c r="FA32" s="575"/>
      <c r="FB32" s="594"/>
      <c r="FC32" s="698"/>
      <c r="FD32" s="698"/>
      <c r="FU32" s="440"/>
      <c r="FV32" s="873"/>
      <c r="FW32" s="575"/>
      <c r="FX32" s="594"/>
      <c r="FY32" s="698"/>
      <c r="FZ32" s="698"/>
      <c r="GQ32" s="440"/>
      <c r="GR32" s="873"/>
      <c r="GS32" s="575"/>
      <c r="GT32" s="594"/>
      <c r="GU32" s="698"/>
      <c r="GV32" s="698"/>
      <c r="HM32" s="440"/>
      <c r="HN32" s="873"/>
      <c r="HO32" s="575"/>
      <c r="HP32" s="594"/>
      <c r="HQ32" s="698"/>
      <c r="HR32" s="698"/>
      <c r="II32" s="440"/>
      <c r="IJ32" s="873"/>
      <c r="IK32" s="575"/>
      <c r="IL32" s="594"/>
      <c r="IM32" s="698"/>
      <c r="IN32" s="698"/>
    </row>
    <row r="33" spans="1:248">
      <c r="A33" s="737"/>
      <c r="B33" s="1162" t="s">
        <v>895</v>
      </c>
      <c r="C33" s="433"/>
      <c r="D33" s="433"/>
      <c r="E33" s="576"/>
      <c r="F33" s="764"/>
      <c r="W33" s="440"/>
      <c r="X33" s="873"/>
      <c r="Y33" s="575"/>
      <c r="Z33" s="594"/>
      <c r="AA33" s="698"/>
      <c r="AB33" s="698"/>
      <c r="AS33" s="440"/>
      <c r="AT33" s="873"/>
      <c r="AU33" s="575"/>
      <c r="AV33" s="594"/>
      <c r="AW33" s="698"/>
      <c r="AX33" s="698"/>
      <c r="BO33" s="440"/>
      <c r="BP33" s="873"/>
      <c r="BQ33" s="575"/>
      <c r="BR33" s="594"/>
      <c r="BS33" s="698"/>
      <c r="BT33" s="698"/>
      <c r="CK33" s="440"/>
      <c r="CL33" s="873"/>
      <c r="CM33" s="575"/>
      <c r="CN33" s="594"/>
      <c r="CO33" s="698"/>
      <c r="CP33" s="698"/>
      <c r="DG33" s="440"/>
      <c r="DH33" s="873"/>
      <c r="DI33" s="575"/>
      <c r="DJ33" s="594"/>
      <c r="DK33" s="698"/>
      <c r="DL33" s="698"/>
      <c r="EC33" s="440"/>
      <c r="ED33" s="873"/>
      <c r="EE33" s="575"/>
      <c r="EF33" s="594"/>
      <c r="EG33" s="698"/>
      <c r="EH33" s="698"/>
      <c r="EY33" s="440"/>
      <c r="EZ33" s="873"/>
      <c r="FA33" s="575"/>
      <c r="FB33" s="594"/>
      <c r="FC33" s="698"/>
      <c r="FD33" s="698"/>
      <c r="FU33" s="440"/>
      <c r="FV33" s="873"/>
      <c r="FW33" s="575"/>
      <c r="FX33" s="594"/>
      <c r="FY33" s="698"/>
      <c r="FZ33" s="698"/>
      <c r="GQ33" s="440"/>
      <c r="GR33" s="873"/>
      <c r="GS33" s="575"/>
      <c r="GT33" s="594"/>
      <c r="GU33" s="698"/>
      <c r="GV33" s="698"/>
      <c r="HM33" s="440"/>
      <c r="HN33" s="873"/>
      <c r="HO33" s="575"/>
      <c r="HP33" s="594"/>
      <c r="HQ33" s="698"/>
      <c r="HR33" s="698"/>
      <c r="II33" s="440"/>
      <c r="IJ33" s="873"/>
      <c r="IK33" s="575"/>
      <c r="IL33" s="594"/>
      <c r="IM33" s="698"/>
      <c r="IN33" s="698"/>
    </row>
    <row r="34" spans="1:248">
      <c r="A34" s="737"/>
      <c r="B34" s="1162" t="s">
        <v>896</v>
      </c>
      <c r="C34" s="433"/>
      <c r="D34" s="433"/>
      <c r="E34" s="576"/>
      <c r="F34" s="764"/>
      <c r="W34" s="440"/>
      <c r="X34" s="873"/>
      <c r="Y34" s="575"/>
      <c r="Z34" s="594"/>
      <c r="AA34" s="698"/>
      <c r="AB34" s="698"/>
      <c r="AS34" s="440"/>
      <c r="AT34" s="873"/>
      <c r="AU34" s="575"/>
      <c r="AV34" s="594"/>
      <c r="AW34" s="698"/>
      <c r="AX34" s="698"/>
      <c r="BO34" s="440"/>
      <c r="BP34" s="873"/>
      <c r="BQ34" s="575"/>
      <c r="BR34" s="594"/>
      <c r="BS34" s="698"/>
      <c r="BT34" s="698"/>
      <c r="CK34" s="440"/>
      <c r="CL34" s="873"/>
      <c r="CM34" s="575"/>
      <c r="CN34" s="594"/>
      <c r="CO34" s="698"/>
      <c r="CP34" s="698"/>
      <c r="DG34" s="440"/>
      <c r="DH34" s="873"/>
      <c r="DI34" s="575"/>
      <c r="DJ34" s="594"/>
      <c r="DK34" s="698"/>
      <c r="DL34" s="698"/>
      <c r="EC34" s="440"/>
      <c r="ED34" s="873"/>
      <c r="EE34" s="575"/>
      <c r="EF34" s="594"/>
      <c r="EG34" s="698"/>
      <c r="EH34" s="698"/>
      <c r="EY34" s="440"/>
      <c r="EZ34" s="873"/>
      <c r="FA34" s="575"/>
      <c r="FB34" s="594"/>
      <c r="FC34" s="698"/>
      <c r="FD34" s="698"/>
      <c r="FU34" s="440"/>
      <c r="FV34" s="873"/>
      <c r="FW34" s="575"/>
      <c r="FX34" s="594"/>
      <c r="FY34" s="698"/>
      <c r="FZ34" s="698"/>
      <c r="GQ34" s="440"/>
      <c r="GR34" s="873"/>
      <c r="GS34" s="575"/>
      <c r="GT34" s="594"/>
      <c r="GU34" s="698"/>
      <c r="GV34" s="698"/>
      <c r="HM34" s="440"/>
      <c r="HN34" s="873"/>
      <c r="HO34" s="575"/>
      <c r="HP34" s="594"/>
      <c r="HQ34" s="698"/>
      <c r="HR34" s="698"/>
      <c r="II34" s="440"/>
      <c r="IJ34" s="873"/>
      <c r="IK34" s="575"/>
      <c r="IL34" s="594"/>
      <c r="IM34" s="698"/>
      <c r="IN34" s="698"/>
    </row>
    <row r="35" spans="1:248">
      <c r="A35" s="737"/>
      <c r="B35" s="1162" t="s">
        <v>897</v>
      </c>
      <c r="C35" s="433"/>
      <c r="D35" s="433"/>
      <c r="E35" s="576"/>
      <c r="F35" s="764"/>
      <c r="W35" s="440"/>
      <c r="X35" s="873"/>
      <c r="Y35" s="575"/>
      <c r="Z35" s="594"/>
      <c r="AA35" s="698"/>
      <c r="AB35" s="698"/>
      <c r="AS35" s="440"/>
      <c r="AT35" s="873"/>
      <c r="AU35" s="575"/>
      <c r="AV35" s="594"/>
      <c r="AW35" s="698"/>
      <c r="AX35" s="698"/>
      <c r="BO35" s="440"/>
      <c r="BP35" s="873"/>
      <c r="BQ35" s="575"/>
      <c r="BR35" s="594"/>
      <c r="BS35" s="698"/>
      <c r="BT35" s="698"/>
      <c r="CK35" s="440"/>
      <c r="CL35" s="873"/>
      <c r="CM35" s="575"/>
      <c r="CN35" s="594"/>
      <c r="CO35" s="698"/>
      <c r="CP35" s="698"/>
      <c r="DG35" s="440"/>
      <c r="DH35" s="873"/>
      <c r="DI35" s="575"/>
      <c r="DJ35" s="594"/>
      <c r="DK35" s="698"/>
      <c r="DL35" s="698"/>
      <c r="EC35" s="440"/>
      <c r="ED35" s="873"/>
      <c r="EE35" s="575"/>
      <c r="EF35" s="594"/>
      <c r="EG35" s="698"/>
      <c r="EH35" s="698"/>
      <c r="EY35" s="440"/>
      <c r="EZ35" s="873"/>
      <c r="FA35" s="575"/>
      <c r="FB35" s="594"/>
      <c r="FC35" s="698"/>
      <c r="FD35" s="698"/>
      <c r="FU35" s="440"/>
      <c r="FV35" s="873"/>
      <c r="FW35" s="575"/>
      <c r="FX35" s="594"/>
      <c r="FY35" s="698"/>
      <c r="FZ35" s="698"/>
      <c r="GQ35" s="440"/>
      <c r="GR35" s="873"/>
      <c r="GS35" s="575"/>
      <c r="GT35" s="594"/>
      <c r="GU35" s="698"/>
      <c r="GV35" s="698"/>
      <c r="HM35" s="440"/>
      <c r="HN35" s="873"/>
      <c r="HO35" s="575"/>
      <c r="HP35" s="594"/>
      <c r="HQ35" s="698"/>
      <c r="HR35" s="698"/>
      <c r="II35" s="440"/>
      <c r="IJ35" s="873"/>
      <c r="IK35" s="575"/>
      <c r="IL35" s="594"/>
      <c r="IM35" s="698"/>
      <c r="IN35" s="698"/>
    </row>
    <row r="36" spans="1:248">
      <c r="A36" s="737"/>
      <c r="B36" s="1162" t="s">
        <v>898</v>
      </c>
      <c r="C36" s="433"/>
      <c r="D36" s="433"/>
      <c r="E36" s="576"/>
      <c r="F36" s="764"/>
      <c r="W36" s="440"/>
      <c r="X36" s="873"/>
      <c r="Y36" s="575"/>
      <c r="Z36" s="594"/>
      <c r="AA36" s="698"/>
      <c r="AB36" s="698"/>
      <c r="AS36" s="440"/>
      <c r="AT36" s="873"/>
      <c r="AU36" s="575"/>
      <c r="AV36" s="594"/>
      <c r="AW36" s="698"/>
      <c r="AX36" s="698"/>
      <c r="BO36" s="440"/>
      <c r="BP36" s="873"/>
      <c r="BQ36" s="575"/>
      <c r="BR36" s="594"/>
      <c r="BS36" s="698"/>
      <c r="BT36" s="698"/>
      <c r="CK36" s="440"/>
      <c r="CL36" s="873"/>
      <c r="CM36" s="575"/>
      <c r="CN36" s="594"/>
      <c r="CO36" s="698"/>
      <c r="CP36" s="698"/>
      <c r="DG36" s="440"/>
      <c r="DH36" s="873"/>
      <c r="DI36" s="575"/>
      <c r="DJ36" s="594"/>
      <c r="DK36" s="698"/>
      <c r="DL36" s="698"/>
      <c r="EC36" s="440"/>
      <c r="ED36" s="873"/>
      <c r="EE36" s="575"/>
      <c r="EF36" s="594"/>
      <c r="EG36" s="698"/>
      <c r="EH36" s="698"/>
      <c r="EY36" s="440"/>
      <c r="EZ36" s="873"/>
      <c r="FA36" s="575"/>
      <c r="FB36" s="594"/>
      <c r="FC36" s="698"/>
      <c r="FD36" s="698"/>
      <c r="FU36" s="440"/>
      <c r="FV36" s="873"/>
      <c r="FW36" s="575"/>
      <c r="FX36" s="594"/>
      <c r="FY36" s="698"/>
      <c r="FZ36" s="698"/>
      <c r="GQ36" s="440"/>
      <c r="GR36" s="873"/>
      <c r="GS36" s="575"/>
      <c r="GT36" s="594"/>
      <c r="GU36" s="698"/>
      <c r="GV36" s="698"/>
      <c r="HM36" s="440"/>
      <c r="HN36" s="873"/>
      <c r="HO36" s="575"/>
      <c r="HP36" s="594"/>
      <c r="HQ36" s="698"/>
      <c r="HR36" s="698"/>
      <c r="II36" s="440"/>
      <c r="IJ36" s="873"/>
      <c r="IK36" s="575"/>
      <c r="IL36" s="594"/>
      <c r="IM36" s="698"/>
      <c r="IN36" s="698"/>
    </row>
    <row r="37" spans="1:248">
      <c r="A37" s="737"/>
      <c r="B37" s="1162" t="s">
        <v>899</v>
      </c>
      <c r="C37" s="433"/>
      <c r="D37" s="433"/>
      <c r="E37" s="576"/>
      <c r="F37" s="764"/>
      <c r="W37" s="440"/>
      <c r="X37" s="873"/>
      <c r="Y37" s="575"/>
      <c r="Z37" s="594"/>
      <c r="AA37" s="698"/>
      <c r="AB37" s="698"/>
      <c r="AS37" s="440"/>
      <c r="AT37" s="873"/>
      <c r="AU37" s="575"/>
      <c r="AV37" s="594"/>
      <c r="AW37" s="698"/>
      <c r="AX37" s="698"/>
      <c r="BO37" s="440"/>
      <c r="BP37" s="873"/>
      <c r="BQ37" s="575"/>
      <c r="BR37" s="594"/>
      <c r="BS37" s="698"/>
      <c r="BT37" s="698"/>
      <c r="CK37" s="440"/>
      <c r="CL37" s="873"/>
      <c r="CM37" s="575"/>
      <c r="CN37" s="594"/>
      <c r="CO37" s="698"/>
      <c r="CP37" s="698"/>
      <c r="DG37" s="440"/>
      <c r="DH37" s="873"/>
      <c r="DI37" s="575"/>
      <c r="DJ37" s="594"/>
      <c r="DK37" s="698"/>
      <c r="DL37" s="698"/>
      <c r="EC37" s="440"/>
      <c r="ED37" s="873"/>
      <c r="EE37" s="575"/>
      <c r="EF37" s="594"/>
      <c r="EG37" s="698"/>
      <c r="EH37" s="698"/>
      <c r="EY37" s="440"/>
      <c r="EZ37" s="873"/>
      <c r="FA37" s="575"/>
      <c r="FB37" s="594"/>
      <c r="FC37" s="698"/>
      <c r="FD37" s="698"/>
      <c r="FU37" s="440"/>
      <c r="FV37" s="873"/>
      <c r="FW37" s="575"/>
      <c r="FX37" s="594"/>
      <c r="FY37" s="698"/>
      <c r="FZ37" s="698"/>
      <c r="GQ37" s="440"/>
      <c r="GR37" s="873"/>
      <c r="GS37" s="575"/>
      <c r="GT37" s="594"/>
      <c r="GU37" s="698"/>
      <c r="GV37" s="698"/>
      <c r="HM37" s="440"/>
      <c r="HN37" s="873"/>
      <c r="HO37" s="575"/>
      <c r="HP37" s="594"/>
      <c r="HQ37" s="698"/>
      <c r="HR37" s="698"/>
      <c r="II37" s="440"/>
      <c r="IJ37" s="873"/>
      <c r="IK37" s="575"/>
      <c r="IL37" s="594"/>
      <c r="IM37" s="698"/>
      <c r="IN37" s="698"/>
    </row>
    <row r="38" spans="1:248">
      <c r="A38" s="737"/>
      <c r="B38" s="1160"/>
      <c r="C38" s="433"/>
      <c r="D38" s="433"/>
      <c r="E38" s="576"/>
      <c r="F38" s="764"/>
      <c r="W38" s="440"/>
      <c r="X38" s="873"/>
      <c r="Y38" s="575"/>
      <c r="Z38" s="594"/>
      <c r="AA38" s="698"/>
      <c r="AB38" s="698"/>
      <c r="AS38" s="440"/>
      <c r="AT38" s="873"/>
      <c r="AU38" s="575"/>
      <c r="AV38" s="594"/>
      <c r="AW38" s="698"/>
      <c r="AX38" s="698"/>
      <c r="BO38" s="440"/>
      <c r="BP38" s="873"/>
      <c r="BQ38" s="575"/>
      <c r="BR38" s="594"/>
      <c r="BS38" s="698"/>
      <c r="BT38" s="698"/>
      <c r="CK38" s="440"/>
      <c r="CL38" s="873"/>
      <c r="CM38" s="575"/>
      <c r="CN38" s="594"/>
      <c r="CO38" s="698"/>
      <c r="CP38" s="698"/>
      <c r="DG38" s="440"/>
      <c r="DH38" s="873"/>
      <c r="DI38" s="575"/>
      <c r="DJ38" s="594"/>
      <c r="DK38" s="698"/>
      <c r="DL38" s="698"/>
      <c r="EC38" s="440"/>
      <c r="ED38" s="873"/>
      <c r="EE38" s="575"/>
      <c r="EF38" s="594"/>
      <c r="EG38" s="698"/>
      <c r="EH38" s="698"/>
      <c r="EY38" s="440"/>
      <c r="EZ38" s="873"/>
      <c r="FA38" s="575"/>
      <c r="FB38" s="594"/>
      <c r="FC38" s="698"/>
      <c r="FD38" s="698"/>
      <c r="FU38" s="440"/>
      <c r="FV38" s="873"/>
      <c r="FW38" s="575"/>
      <c r="FX38" s="594"/>
      <c r="FY38" s="698"/>
      <c r="FZ38" s="698"/>
      <c r="GQ38" s="440"/>
      <c r="GR38" s="873"/>
      <c r="GS38" s="575"/>
      <c r="GT38" s="594"/>
      <c r="GU38" s="698"/>
      <c r="GV38" s="698"/>
      <c r="HM38" s="440"/>
      <c r="HN38" s="873"/>
      <c r="HO38" s="575"/>
      <c r="HP38" s="594"/>
      <c r="HQ38" s="698"/>
      <c r="HR38" s="698"/>
      <c r="II38" s="440"/>
      <c r="IJ38" s="873"/>
      <c r="IK38" s="575"/>
      <c r="IL38" s="594"/>
      <c r="IM38" s="698"/>
      <c r="IN38" s="698"/>
    </row>
    <row r="39" spans="1:248">
      <c r="A39" s="737"/>
      <c r="B39" s="1160" t="s">
        <v>900</v>
      </c>
      <c r="C39" s="433"/>
      <c r="D39" s="433"/>
      <c r="E39" s="576"/>
      <c r="F39" s="764"/>
      <c r="W39" s="440"/>
      <c r="X39" s="873"/>
      <c r="Y39" s="575"/>
      <c r="Z39" s="594"/>
      <c r="AA39" s="698"/>
      <c r="AB39" s="698"/>
      <c r="AS39" s="440"/>
      <c r="AT39" s="873"/>
      <c r="AU39" s="575"/>
      <c r="AV39" s="594"/>
      <c r="AW39" s="698"/>
      <c r="AX39" s="698"/>
      <c r="BO39" s="440"/>
      <c r="BP39" s="873"/>
      <c r="BQ39" s="575"/>
      <c r="BR39" s="594"/>
      <c r="BS39" s="698"/>
      <c r="BT39" s="698"/>
      <c r="CK39" s="440"/>
      <c r="CL39" s="873"/>
      <c r="CM39" s="575"/>
      <c r="CN39" s="594"/>
      <c r="CO39" s="698"/>
      <c r="CP39" s="698"/>
      <c r="DG39" s="440"/>
      <c r="DH39" s="873"/>
      <c r="DI39" s="575"/>
      <c r="DJ39" s="594"/>
      <c r="DK39" s="698"/>
      <c r="DL39" s="698"/>
      <c r="EC39" s="440"/>
      <c r="ED39" s="873"/>
      <c r="EE39" s="575"/>
      <c r="EF39" s="594"/>
      <c r="EG39" s="698"/>
      <c r="EH39" s="698"/>
      <c r="EY39" s="440"/>
      <c r="EZ39" s="873"/>
      <c r="FA39" s="575"/>
      <c r="FB39" s="594"/>
      <c r="FC39" s="698"/>
      <c r="FD39" s="698"/>
      <c r="FU39" s="440"/>
      <c r="FV39" s="873"/>
      <c r="FW39" s="575"/>
      <c r="FX39" s="594"/>
      <c r="FY39" s="698"/>
      <c r="FZ39" s="698"/>
      <c r="GQ39" s="440"/>
      <c r="GR39" s="873"/>
      <c r="GS39" s="575"/>
      <c r="GT39" s="594"/>
      <c r="GU39" s="698"/>
      <c r="GV39" s="698"/>
      <c r="HM39" s="440"/>
      <c r="HN39" s="873"/>
      <c r="HO39" s="575"/>
      <c r="HP39" s="594"/>
      <c r="HQ39" s="698"/>
      <c r="HR39" s="698"/>
      <c r="II39" s="440"/>
      <c r="IJ39" s="873"/>
      <c r="IK39" s="575"/>
      <c r="IL39" s="594"/>
      <c r="IM39" s="698"/>
      <c r="IN39" s="698"/>
    </row>
    <row r="40" spans="1:248">
      <c r="A40" s="737"/>
      <c r="B40" s="1162" t="s">
        <v>901</v>
      </c>
      <c r="C40" s="433"/>
      <c r="D40" s="433"/>
      <c r="E40" s="576"/>
      <c r="F40" s="764"/>
      <c r="W40" s="440"/>
      <c r="X40" s="873"/>
      <c r="Y40" s="575"/>
      <c r="Z40" s="594"/>
      <c r="AA40" s="698"/>
      <c r="AB40" s="698"/>
      <c r="AS40" s="440"/>
      <c r="AT40" s="873"/>
      <c r="AU40" s="575"/>
      <c r="AV40" s="594"/>
      <c r="AW40" s="698"/>
      <c r="AX40" s="698"/>
      <c r="BO40" s="440"/>
      <c r="BP40" s="873"/>
      <c r="BQ40" s="575"/>
      <c r="BR40" s="594"/>
      <c r="BS40" s="698"/>
      <c r="BT40" s="698"/>
      <c r="CK40" s="440"/>
      <c r="CL40" s="873"/>
      <c r="CM40" s="575"/>
      <c r="CN40" s="594"/>
      <c r="CO40" s="698"/>
      <c r="CP40" s="698"/>
      <c r="DG40" s="440"/>
      <c r="DH40" s="873"/>
      <c r="DI40" s="575"/>
      <c r="DJ40" s="594"/>
      <c r="DK40" s="698"/>
      <c r="DL40" s="698"/>
      <c r="EC40" s="440"/>
      <c r="ED40" s="873"/>
      <c r="EE40" s="575"/>
      <c r="EF40" s="594"/>
      <c r="EG40" s="698"/>
      <c r="EH40" s="698"/>
      <c r="EY40" s="440"/>
      <c r="EZ40" s="873"/>
      <c r="FA40" s="575"/>
      <c r="FB40" s="594"/>
      <c r="FC40" s="698"/>
      <c r="FD40" s="698"/>
      <c r="FU40" s="440"/>
      <c r="FV40" s="873"/>
      <c r="FW40" s="575"/>
      <c r="FX40" s="594"/>
      <c r="FY40" s="698"/>
      <c r="FZ40" s="698"/>
      <c r="GQ40" s="440"/>
      <c r="GR40" s="873"/>
      <c r="GS40" s="575"/>
      <c r="GT40" s="594"/>
      <c r="GU40" s="698"/>
      <c r="GV40" s="698"/>
      <c r="HM40" s="440"/>
      <c r="HN40" s="873"/>
      <c r="HO40" s="575"/>
      <c r="HP40" s="594"/>
      <c r="HQ40" s="698"/>
      <c r="HR40" s="698"/>
      <c r="II40" s="440"/>
      <c r="IJ40" s="873"/>
      <c r="IK40" s="575"/>
      <c r="IL40" s="594"/>
      <c r="IM40" s="698"/>
      <c r="IN40" s="698"/>
    </row>
    <row r="41" spans="1:248">
      <c r="A41" s="737"/>
      <c r="B41" s="1162" t="s">
        <v>902</v>
      </c>
      <c r="C41" s="433"/>
      <c r="D41" s="433"/>
      <c r="E41" s="576"/>
      <c r="F41" s="764"/>
      <c r="W41" s="440"/>
      <c r="X41" s="873"/>
      <c r="Y41" s="575"/>
      <c r="Z41" s="594"/>
      <c r="AA41" s="698"/>
      <c r="AB41" s="698"/>
      <c r="AS41" s="440"/>
      <c r="AT41" s="873"/>
      <c r="AU41" s="575"/>
      <c r="AV41" s="594"/>
      <c r="AW41" s="698"/>
      <c r="AX41" s="698"/>
      <c r="BO41" s="440"/>
      <c r="BP41" s="873"/>
      <c r="BQ41" s="575"/>
      <c r="BR41" s="594"/>
      <c r="BS41" s="698"/>
      <c r="BT41" s="698"/>
      <c r="CK41" s="440"/>
      <c r="CL41" s="873"/>
      <c r="CM41" s="575"/>
      <c r="CN41" s="594"/>
      <c r="CO41" s="698"/>
      <c r="CP41" s="698"/>
      <c r="DG41" s="440"/>
      <c r="DH41" s="873"/>
      <c r="DI41" s="575"/>
      <c r="DJ41" s="594"/>
      <c r="DK41" s="698"/>
      <c r="DL41" s="698"/>
      <c r="EC41" s="440"/>
      <c r="ED41" s="873"/>
      <c r="EE41" s="575"/>
      <c r="EF41" s="594"/>
      <c r="EG41" s="698"/>
      <c r="EH41" s="698"/>
      <c r="EY41" s="440"/>
      <c r="EZ41" s="873"/>
      <c r="FA41" s="575"/>
      <c r="FB41" s="594"/>
      <c r="FC41" s="698"/>
      <c r="FD41" s="698"/>
      <c r="FU41" s="440"/>
      <c r="FV41" s="873"/>
      <c r="FW41" s="575"/>
      <c r="FX41" s="594"/>
      <c r="FY41" s="698"/>
      <c r="FZ41" s="698"/>
      <c r="GQ41" s="440"/>
      <c r="GR41" s="873"/>
      <c r="GS41" s="575"/>
      <c r="GT41" s="594"/>
      <c r="GU41" s="698"/>
      <c r="GV41" s="698"/>
      <c r="HM41" s="440"/>
      <c r="HN41" s="873"/>
      <c r="HO41" s="575"/>
      <c r="HP41" s="594"/>
      <c r="HQ41" s="698"/>
      <c r="HR41" s="698"/>
      <c r="II41" s="440"/>
      <c r="IJ41" s="873"/>
      <c r="IK41" s="575"/>
      <c r="IL41" s="594"/>
      <c r="IM41" s="698"/>
      <c r="IN41" s="698"/>
    </row>
    <row r="42" spans="1:248">
      <c r="A42" s="737"/>
      <c r="B42" s="1162" t="s">
        <v>903</v>
      </c>
      <c r="C42" s="433"/>
      <c r="D42" s="433"/>
      <c r="E42" s="576"/>
      <c r="F42" s="764"/>
      <c r="W42" s="440"/>
      <c r="X42" s="873"/>
      <c r="Y42" s="575"/>
      <c r="Z42" s="594"/>
      <c r="AA42" s="698"/>
      <c r="AB42" s="698"/>
      <c r="AS42" s="440"/>
      <c r="AT42" s="873"/>
      <c r="AU42" s="575"/>
      <c r="AV42" s="594"/>
      <c r="AW42" s="698"/>
      <c r="AX42" s="698"/>
      <c r="BO42" s="440"/>
      <c r="BP42" s="873"/>
      <c r="BQ42" s="575"/>
      <c r="BR42" s="594"/>
      <c r="BS42" s="698"/>
      <c r="BT42" s="698"/>
      <c r="CK42" s="440"/>
      <c r="CL42" s="873"/>
      <c r="CM42" s="575"/>
      <c r="CN42" s="594"/>
      <c r="CO42" s="698"/>
      <c r="CP42" s="698"/>
      <c r="DG42" s="440"/>
      <c r="DH42" s="873"/>
      <c r="DI42" s="575"/>
      <c r="DJ42" s="594"/>
      <c r="DK42" s="698"/>
      <c r="DL42" s="698"/>
      <c r="EC42" s="440"/>
      <c r="ED42" s="873"/>
      <c r="EE42" s="575"/>
      <c r="EF42" s="594"/>
      <c r="EG42" s="698"/>
      <c r="EH42" s="698"/>
      <c r="EY42" s="440"/>
      <c r="EZ42" s="873"/>
      <c r="FA42" s="575"/>
      <c r="FB42" s="594"/>
      <c r="FC42" s="698"/>
      <c r="FD42" s="698"/>
      <c r="FU42" s="440"/>
      <c r="FV42" s="873"/>
      <c r="FW42" s="575"/>
      <c r="FX42" s="594"/>
      <c r="FY42" s="698"/>
      <c r="FZ42" s="698"/>
      <c r="GQ42" s="440"/>
      <c r="GR42" s="873"/>
      <c r="GS42" s="575"/>
      <c r="GT42" s="594"/>
      <c r="GU42" s="698"/>
      <c r="GV42" s="698"/>
      <c r="HM42" s="440"/>
      <c r="HN42" s="873"/>
      <c r="HO42" s="575"/>
      <c r="HP42" s="594"/>
      <c r="HQ42" s="698"/>
      <c r="HR42" s="698"/>
      <c r="II42" s="440"/>
      <c r="IJ42" s="873"/>
      <c r="IK42" s="575"/>
      <c r="IL42" s="594"/>
      <c r="IM42" s="698"/>
      <c r="IN42" s="698"/>
    </row>
    <row r="43" spans="1:248">
      <c r="A43" s="737"/>
      <c r="B43" s="1162" t="s">
        <v>904</v>
      </c>
      <c r="C43" s="433"/>
      <c r="D43" s="433"/>
      <c r="E43" s="576"/>
      <c r="F43" s="764"/>
      <c r="W43" s="440"/>
      <c r="X43" s="873"/>
      <c r="Y43" s="575"/>
      <c r="Z43" s="594"/>
      <c r="AA43" s="698"/>
      <c r="AB43" s="698"/>
      <c r="AS43" s="440"/>
      <c r="AT43" s="873"/>
      <c r="AU43" s="575"/>
      <c r="AV43" s="594"/>
      <c r="AW43" s="698"/>
      <c r="AX43" s="698"/>
      <c r="BO43" s="440"/>
      <c r="BP43" s="873"/>
      <c r="BQ43" s="575"/>
      <c r="BR43" s="594"/>
      <c r="BS43" s="698"/>
      <c r="BT43" s="698"/>
      <c r="CK43" s="440"/>
      <c r="CL43" s="873"/>
      <c r="CM43" s="575"/>
      <c r="CN43" s="594"/>
      <c r="CO43" s="698"/>
      <c r="CP43" s="698"/>
      <c r="DG43" s="440"/>
      <c r="DH43" s="873"/>
      <c r="DI43" s="575"/>
      <c r="DJ43" s="594"/>
      <c r="DK43" s="698"/>
      <c r="DL43" s="698"/>
      <c r="EC43" s="440"/>
      <c r="ED43" s="873"/>
      <c r="EE43" s="575"/>
      <c r="EF43" s="594"/>
      <c r="EG43" s="698"/>
      <c r="EH43" s="698"/>
      <c r="EY43" s="440"/>
      <c r="EZ43" s="873"/>
      <c r="FA43" s="575"/>
      <c r="FB43" s="594"/>
      <c r="FC43" s="698"/>
      <c r="FD43" s="698"/>
      <c r="FU43" s="440"/>
      <c r="FV43" s="873"/>
      <c r="FW43" s="575"/>
      <c r="FX43" s="594"/>
      <c r="FY43" s="698"/>
      <c r="FZ43" s="698"/>
      <c r="GQ43" s="440"/>
      <c r="GR43" s="873"/>
      <c r="GS43" s="575"/>
      <c r="GT43" s="594"/>
      <c r="GU43" s="698"/>
      <c r="GV43" s="698"/>
      <c r="HM43" s="440"/>
      <c r="HN43" s="873"/>
      <c r="HO43" s="575"/>
      <c r="HP43" s="594"/>
      <c r="HQ43" s="698"/>
      <c r="HR43" s="698"/>
      <c r="II43" s="440"/>
      <c r="IJ43" s="873"/>
      <c r="IK43" s="575"/>
      <c r="IL43" s="594"/>
      <c r="IM43" s="698"/>
      <c r="IN43" s="698"/>
    </row>
    <row r="44" spans="1:248">
      <c r="A44" s="737"/>
      <c r="B44" s="1162" t="s">
        <v>905</v>
      </c>
      <c r="C44" s="433"/>
      <c r="D44" s="433"/>
      <c r="E44" s="576"/>
      <c r="F44" s="764"/>
      <c r="W44" s="440"/>
      <c r="X44" s="873"/>
      <c r="Y44" s="575"/>
      <c r="Z44" s="594"/>
      <c r="AA44" s="698"/>
      <c r="AB44" s="698"/>
      <c r="AS44" s="440"/>
      <c r="AT44" s="873"/>
      <c r="AU44" s="575"/>
      <c r="AV44" s="594"/>
      <c r="AW44" s="698"/>
      <c r="AX44" s="698"/>
      <c r="BO44" s="440"/>
      <c r="BP44" s="873"/>
      <c r="BQ44" s="575"/>
      <c r="BR44" s="594"/>
      <c r="BS44" s="698"/>
      <c r="BT44" s="698"/>
      <c r="CK44" s="440"/>
      <c r="CL44" s="873"/>
      <c r="CM44" s="575"/>
      <c r="CN44" s="594"/>
      <c r="CO44" s="698"/>
      <c r="CP44" s="698"/>
      <c r="DG44" s="440"/>
      <c r="DH44" s="873"/>
      <c r="DI44" s="575"/>
      <c r="DJ44" s="594"/>
      <c r="DK44" s="698"/>
      <c r="DL44" s="698"/>
      <c r="EC44" s="440"/>
      <c r="ED44" s="873"/>
      <c r="EE44" s="575"/>
      <c r="EF44" s="594"/>
      <c r="EG44" s="698"/>
      <c r="EH44" s="698"/>
      <c r="EY44" s="440"/>
      <c r="EZ44" s="873"/>
      <c r="FA44" s="575"/>
      <c r="FB44" s="594"/>
      <c r="FC44" s="698"/>
      <c r="FD44" s="698"/>
      <c r="FU44" s="440"/>
      <c r="FV44" s="873"/>
      <c r="FW44" s="575"/>
      <c r="FX44" s="594"/>
      <c r="FY44" s="698"/>
      <c r="FZ44" s="698"/>
      <c r="GQ44" s="440"/>
      <c r="GR44" s="873"/>
      <c r="GS44" s="575"/>
      <c r="GT44" s="594"/>
      <c r="GU44" s="698"/>
      <c r="GV44" s="698"/>
      <c r="HM44" s="440"/>
      <c r="HN44" s="873"/>
      <c r="HO44" s="575"/>
      <c r="HP44" s="594"/>
      <c r="HQ44" s="698"/>
      <c r="HR44" s="698"/>
      <c r="II44" s="440"/>
      <c r="IJ44" s="873"/>
      <c r="IK44" s="575"/>
      <c r="IL44" s="594"/>
      <c r="IM44" s="698"/>
      <c r="IN44" s="698"/>
    </row>
    <row r="45" spans="1:248">
      <c r="A45" s="737"/>
      <c r="B45" s="1162" t="s">
        <v>906</v>
      </c>
      <c r="C45" s="433"/>
      <c r="D45" s="433"/>
      <c r="E45" s="576"/>
      <c r="F45" s="764"/>
      <c r="W45" s="440"/>
      <c r="X45" s="873"/>
      <c r="Y45" s="575"/>
      <c r="Z45" s="594"/>
      <c r="AA45" s="698"/>
      <c r="AB45" s="698"/>
      <c r="AS45" s="440"/>
      <c r="AT45" s="873"/>
      <c r="AU45" s="575"/>
      <c r="AV45" s="594"/>
      <c r="AW45" s="698"/>
      <c r="AX45" s="698"/>
      <c r="BO45" s="440"/>
      <c r="BP45" s="873"/>
      <c r="BQ45" s="575"/>
      <c r="BR45" s="594"/>
      <c r="BS45" s="698"/>
      <c r="BT45" s="698"/>
      <c r="CK45" s="440"/>
      <c r="CL45" s="873"/>
      <c r="CM45" s="575"/>
      <c r="CN45" s="594"/>
      <c r="CO45" s="698"/>
      <c r="CP45" s="698"/>
      <c r="DG45" s="440"/>
      <c r="DH45" s="873"/>
      <c r="DI45" s="575"/>
      <c r="DJ45" s="594"/>
      <c r="DK45" s="698"/>
      <c r="DL45" s="698"/>
      <c r="EC45" s="440"/>
      <c r="ED45" s="873"/>
      <c r="EE45" s="575"/>
      <c r="EF45" s="594"/>
      <c r="EG45" s="698"/>
      <c r="EH45" s="698"/>
      <c r="EY45" s="440"/>
      <c r="EZ45" s="873"/>
      <c r="FA45" s="575"/>
      <c r="FB45" s="594"/>
      <c r="FC45" s="698"/>
      <c r="FD45" s="698"/>
      <c r="FU45" s="440"/>
      <c r="FV45" s="873"/>
      <c r="FW45" s="575"/>
      <c r="FX45" s="594"/>
      <c r="FY45" s="698"/>
      <c r="FZ45" s="698"/>
      <c r="GQ45" s="440"/>
      <c r="GR45" s="873"/>
      <c r="GS45" s="575"/>
      <c r="GT45" s="594"/>
      <c r="GU45" s="698"/>
      <c r="GV45" s="698"/>
      <c r="HM45" s="440"/>
      <c r="HN45" s="873"/>
      <c r="HO45" s="575"/>
      <c r="HP45" s="594"/>
      <c r="HQ45" s="698"/>
      <c r="HR45" s="698"/>
      <c r="II45" s="440"/>
      <c r="IJ45" s="873"/>
      <c r="IK45" s="575"/>
      <c r="IL45" s="594"/>
      <c r="IM45" s="698"/>
      <c r="IN45" s="698"/>
    </row>
    <row r="46" spans="1:248">
      <c r="A46" s="737"/>
      <c r="B46" s="1160"/>
      <c r="C46" s="433"/>
      <c r="D46" s="433"/>
      <c r="E46" s="576"/>
      <c r="F46" s="764"/>
      <c r="W46" s="440"/>
      <c r="X46" s="873"/>
      <c r="Y46" s="575"/>
      <c r="Z46" s="594"/>
      <c r="AA46" s="698"/>
      <c r="AB46" s="698"/>
      <c r="AS46" s="440"/>
      <c r="AT46" s="873"/>
      <c r="AU46" s="575"/>
      <c r="AV46" s="594"/>
      <c r="AW46" s="698"/>
      <c r="AX46" s="698"/>
      <c r="BO46" s="440"/>
      <c r="BP46" s="873"/>
      <c r="BQ46" s="575"/>
      <c r="BR46" s="594"/>
      <c r="BS46" s="698"/>
      <c r="BT46" s="698"/>
      <c r="CK46" s="440"/>
      <c r="CL46" s="873"/>
      <c r="CM46" s="575"/>
      <c r="CN46" s="594"/>
      <c r="CO46" s="698"/>
      <c r="CP46" s="698"/>
      <c r="DG46" s="440"/>
      <c r="DH46" s="873"/>
      <c r="DI46" s="575"/>
      <c r="DJ46" s="594"/>
      <c r="DK46" s="698"/>
      <c r="DL46" s="698"/>
      <c r="EC46" s="440"/>
      <c r="ED46" s="873"/>
      <c r="EE46" s="575"/>
      <c r="EF46" s="594"/>
      <c r="EG46" s="698"/>
      <c r="EH46" s="698"/>
      <c r="EY46" s="440"/>
      <c r="EZ46" s="873"/>
      <c r="FA46" s="575"/>
      <c r="FB46" s="594"/>
      <c r="FC46" s="698"/>
      <c r="FD46" s="698"/>
      <c r="FU46" s="440"/>
      <c r="FV46" s="873"/>
      <c r="FW46" s="575"/>
      <c r="FX46" s="594"/>
      <c r="FY46" s="698"/>
      <c r="FZ46" s="698"/>
      <c r="GQ46" s="440"/>
      <c r="GR46" s="873"/>
      <c r="GS46" s="575"/>
      <c r="GT46" s="594"/>
      <c r="GU46" s="698"/>
      <c r="GV46" s="698"/>
      <c r="HM46" s="440"/>
      <c r="HN46" s="873"/>
      <c r="HO46" s="575"/>
      <c r="HP46" s="594"/>
      <c r="HQ46" s="698"/>
      <c r="HR46" s="698"/>
      <c r="II46" s="440"/>
      <c r="IJ46" s="873"/>
      <c r="IK46" s="575"/>
      <c r="IL46" s="594"/>
      <c r="IM46" s="698"/>
      <c r="IN46" s="698"/>
    </row>
    <row r="47" spans="1:248">
      <c r="A47" s="737"/>
      <c r="B47" s="1160" t="s">
        <v>907</v>
      </c>
      <c r="C47" s="433"/>
      <c r="D47" s="433"/>
      <c r="E47" s="576"/>
      <c r="F47" s="764"/>
      <c r="W47" s="440"/>
      <c r="X47" s="873"/>
      <c r="Y47" s="575"/>
      <c r="Z47" s="594"/>
      <c r="AA47" s="698"/>
      <c r="AB47" s="698"/>
      <c r="AS47" s="440"/>
      <c r="AT47" s="873"/>
      <c r="AU47" s="575"/>
      <c r="AV47" s="594"/>
      <c r="AW47" s="698"/>
      <c r="AX47" s="698"/>
      <c r="BO47" s="440"/>
      <c r="BP47" s="873"/>
      <c r="BQ47" s="575"/>
      <c r="BR47" s="594"/>
      <c r="BS47" s="698"/>
      <c r="BT47" s="698"/>
      <c r="CK47" s="440"/>
      <c r="CL47" s="873"/>
      <c r="CM47" s="575"/>
      <c r="CN47" s="594"/>
      <c r="CO47" s="698"/>
      <c r="CP47" s="698"/>
      <c r="DG47" s="440"/>
      <c r="DH47" s="873"/>
      <c r="DI47" s="575"/>
      <c r="DJ47" s="594"/>
      <c r="DK47" s="698"/>
      <c r="DL47" s="698"/>
      <c r="EC47" s="440"/>
      <c r="ED47" s="873"/>
      <c r="EE47" s="575"/>
      <c r="EF47" s="594"/>
      <c r="EG47" s="698"/>
      <c r="EH47" s="698"/>
      <c r="EY47" s="440"/>
      <c r="EZ47" s="873"/>
      <c r="FA47" s="575"/>
      <c r="FB47" s="594"/>
      <c r="FC47" s="698"/>
      <c r="FD47" s="698"/>
      <c r="FU47" s="440"/>
      <c r="FV47" s="873"/>
      <c r="FW47" s="575"/>
      <c r="FX47" s="594"/>
      <c r="FY47" s="698"/>
      <c r="FZ47" s="698"/>
      <c r="GQ47" s="440"/>
      <c r="GR47" s="873"/>
      <c r="GS47" s="575"/>
      <c r="GT47" s="594"/>
      <c r="GU47" s="698"/>
      <c r="GV47" s="698"/>
      <c r="HM47" s="440"/>
      <c r="HN47" s="873"/>
      <c r="HO47" s="575"/>
      <c r="HP47" s="594"/>
      <c r="HQ47" s="698"/>
      <c r="HR47" s="698"/>
      <c r="II47" s="440"/>
      <c r="IJ47" s="873"/>
      <c r="IK47" s="575"/>
      <c r="IL47" s="594"/>
      <c r="IM47" s="698"/>
      <c r="IN47" s="698"/>
    </row>
    <row r="48" spans="1:248">
      <c r="A48" s="737"/>
      <c r="B48" s="1162" t="s">
        <v>894</v>
      </c>
      <c r="C48" s="433"/>
      <c r="D48" s="433"/>
      <c r="E48" s="576"/>
      <c r="F48" s="764"/>
      <c r="W48" s="440"/>
      <c r="X48" s="873"/>
      <c r="Y48" s="575"/>
      <c r="Z48" s="594"/>
      <c r="AA48" s="698"/>
      <c r="AB48" s="698"/>
      <c r="AS48" s="440"/>
      <c r="AT48" s="873"/>
      <c r="AU48" s="575"/>
      <c r="AV48" s="594"/>
      <c r="AW48" s="698"/>
      <c r="AX48" s="698"/>
      <c r="BO48" s="440"/>
      <c r="BP48" s="873"/>
      <c r="BQ48" s="575"/>
      <c r="BR48" s="594"/>
      <c r="BS48" s="698"/>
      <c r="BT48" s="698"/>
      <c r="CK48" s="440"/>
      <c r="CL48" s="873"/>
      <c r="CM48" s="575"/>
      <c r="CN48" s="594"/>
      <c r="CO48" s="698"/>
      <c r="CP48" s="698"/>
      <c r="DG48" s="440"/>
      <c r="DH48" s="873"/>
      <c r="DI48" s="575"/>
      <c r="DJ48" s="594"/>
      <c r="DK48" s="698"/>
      <c r="DL48" s="698"/>
      <c r="EC48" s="440"/>
      <c r="ED48" s="873"/>
      <c r="EE48" s="575"/>
      <c r="EF48" s="594"/>
      <c r="EG48" s="698"/>
      <c r="EH48" s="698"/>
      <c r="EY48" s="440"/>
      <c r="EZ48" s="873"/>
      <c r="FA48" s="575"/>
      <c r="FB48" s="594"/>
      <c r="FC48" s="698"/>
      <c r="FD48" s="698"/>
      <c r="FU48" s="440"/>
      <c r="FV48" s="873"/>
      <c r="FW48" s="575"/>
      <c r="FX48" s="594"/>
      <c r="FY48" s="698"/>
      <c r="FZ48" s="698"/>
      <c r="GQ48" s="440"/>
      <c r="GR48" s="873"/>
      <c r="GS48" s="575"/>
      <c r="GT48" s="594"/>
      <c r="GU48" s="698"/>
      <c r="GV48" s="698"/>
      <c r="HM48" s="440"/>
      <c r="HN48" s="873"/>
      <c r="HO48" s="575"/>
      <c r="HP48" s="594"/>
      <c r="HQ48" s="698"/>
      <c r="HR48" s="698"/>
      <c r="II48" s="440"/>
      <c r="IJ48" s="873"/>
      <c r="IK48" s="575"/>
      <c r="IL48" s="594"/>
      <c r="IM48" s="698"/>
      <c r="IN48" s="698"/>
    </row>
    <row r="49" spans="1:248">
      <c r="A49" s="737"/>
      <c r="B49" s="1162" t="s">
        <v>908</v>
      </c>
      <c r="C49" s="433"/>
      <c r="D49" s="433"/>
      <c r="E49" s="576"/>
      <c r="F49" s="764"/>
      <c r="W49" s="440"/>
      <c r="X49" s="873"/>
      <c r="Y49" s="575"/>
      <c r="Z49" s="594"/>
      <c r="AA49" s="698"/>
      <c r="AB49" s="698"/>
      <c r="AS49" s="440"/>
      <c r="AT49" s="873"/>
      <c r="AU49" s="575"/>
      <c r="AV49" s="594"/>
      <c r="AW49" s="698"/>
      <c r="AX49" s="698"/>
      <c r="BO49" s="440"/>
      <c r="BP49" s="873"/>
      <c r="BQ49" s="575"/>
      <c r="BR49" s="594"/>
      <c r="BS49" s="698"/>
      <c r="BT49" s="698"/>
      <c r="CK49" s="440"/>
      <c r="CL49" s="873"/>
      <c r="CM49" s="575"/>
      <c r="CN49" s="594"/>
      <c r="CO49" s="698"/>
      <c r="CP49" s="698"/>
      <c r="DG49" s="440"/>
      <c r="DH49" s="873"/>
      <c r="DI49" s="575"/>
      <c r="DJ49" s="594"/>
      <c r="DK49" s="698"/>
      <c r="DL49" s="698"/>
      <c r="EC49" s="440"/>
      <c r="ED49" s="873"/>
      <c r="EE49" s="575"/>
      <c r="EF49" s="594"/>
      <c r="EG49" s="698"/>
      <c r="EH49" s="698"/>
      <c r="EY49" s="440"/>
      <c r="EZ49" s="873"/>
      <c r="FA49" s="575"/>
      <c r="FB49" s="594"/>
      <c r="FC49" s="698"/>
      <c r="FD49" s="698"/>
      <c r="FU49" s="440"/>
      <c r="FV49" s="873"/>
      <c r="FW49" s="575"/>
      <c r="FX49" s="594"/>
      <c r="FY49" s="698"/>
      <c r="FZ49" s="698"/>
      <c r="GQ49" s="440"/>
      <c r="GR49" s="873"/>
      <c r="GS49" s="575"/>
      <c r="GT49" s="594"/>
      <c r="GU49" s="698"/>
      <c r="GV49" s="698"/>
      <c r="HM49" s="440"/>
      <c r="HN49" s="873"/>
      <c r="HO49" s="575"/>
      <c r="HP49" s="594"/>
      <c r="HQ49" s="698"/>
      <c r="HR49" s="698"/>
      <c r="II49" s="440"/>
      <c r="IJ49" s="873"/>
      <c r="IK49" s="575"/>
      <c r="IL49" s="594"/>
      <c r="IM49" s="698"/>
      <c r="IN49" s="698"/>
    </row>
    <row r="50" spans="1:248">
      <c r="A50" s="737"/>
      <c r="B50" s="1162" t="s">
        <v>909</v>
      </c>
      <c r="C50" s="433"/>
      <c r="D50" s="433"/>
      <c r="E50" s="576"/>
      <c r="F50" s="764"/>
      <c r="W50" s="440"/>
      <c r="X50" s="873"/>
      <c r="Y50" s="575"/>
      <c r="Z50" s="594"/>
      <c r="AA50" s="698"/>
      <c r="AB50" s="698"/>
      <c r="AS50" s="440"/>
      <c r="AT50" s="873"/>
      <c r="AU50" s="575"/>
      <c r="AV50" s="594"/>
      <c r="AW50" s="698"/>
      <c r="AX50" s="698"/>
      <c r="BO50" s="440"/>
      <c r="BP50" s="873"/>
      <c r="BQ50" s="575"/>
      <c r="BR50" s="594"/>
      <c r="BS50" s="698"/>
      <c r="BT50" s="698"/>
      <c r="CK50" s="440"/>
      <c r="CL50" s="873"/>
      <c r="CM50" s="575"/>
      <c r="CN50" s="594"/>
      <c r="CO50" s="698"/>
      <c r="CP50" s="698"/>
      <c r="DG50" s="440"/>
      <c r="DH50" s="873"/>
      <c r="DI50" s="575"/>
      <c r="DJ50" s="594"/>
      <c r="DK50" s="698"/>
      <c r="DL50" s="698"/>
      <c r="EC50" s="440"/>
      <c r="ED50" s="873"/>
      <c r="EE50" s="575"/>
      <c r="EF50" s="594"/>
      <c r="EG50" s="698"/>
      <c r="EH50" s="698"/>
      <c r="EY50" s="440"/>
      <c r="EZ50" s="873"/>
      <c r="FA50" s="575"/>
      <c r="FB50" s="594"/>
      <c r="FC50" s="698"/>
      <c r="FD50" s="698"/>
      <c r="FU50" s="440"/>
      <c r="FV50" s="873"/>
      <c r="FW50" s="575"/>
      <c r="FX50" s="594"/>
      <c r="FY50" s="698"/>
      <c r="FZ50" s="698"/>
      <c r="GQ50" s="440"/>
      <c r="GR50" s="873"/>
      <c r="GS50" s="575"/>
      <c r="GT50" s="594"/>
      <c r="GU50" s="698"/>
      <c r="GV50" s="698"/>
      <c r="HM50" s="440"/>
      <c r="HN50" s="873"/>
      <c r="HO50" s="575"/>
      <c r="HP50" s="594"/>
      <c r="HQ50" s="698"/>
      <c r="HR50" s="698"/>
      <c r="II50" s="440"/>
      <c r="IJ50" s="873"/>
      <c r="IK50" s="575"/>
      <c r="IL50" s="594"/>
      <c r="IM50" s="698"/>
      <c r="IN50" s="698"/>
    </row>
    <row r="51" spans="1:248">
      <c r="A51" s="737"/>
      <c r="B51" s="1162" t="s">
        <v>910</v>
      </c>
      <c r="C51" s="433"/>
      <c r="D51" s="433"/>
      <c r="E51" s="576"/>
      <c r="F51" s="764"/>
      <c r="W51" s="440"/>
      <c r="X51" s="873"/>
      <c r="Y51" s="575"/>
      <c r="Z51" s="594"/>
      <c r="AA51" s="698"/>
      <c r="AB51" s="698"/>
      <c r="AS51" s="440"/>
      <c r="AT51" s="873"/>
      <c r="AU51" s="575"/>
      <c r="AV51" s="594"/>
      <c r="AW51" s="698"/>
      <c r="AX51" s="698"/>
      <c r="BO51" s="440"/>
      <c r="BP51" s="873"/>
      <c r="BQ51" s="575"/>
      <c r="BR51" s="594"/>
      <c r="BS51" s="698"/>
      <c r="BT51" s="698"/>
      <c r="CK51" s="440"/>
      <c r="CL51" s="873"/>
      <c r="CM51" s="575"/>
      <c r="CN51" s="594"/>
      <c r="CO51" s="698"/>
      <c r="CP51" s="698"/>
      <c r="DG51" s="440"/>
      <c r="DH51" s="873"/>
      <c r="DI51" s="575"/>
      <c r="DJ51" s="594"/>
      <c r="DK51" s="698"/>
      <c r="DL51" s="698"/>
      <c r="EC51" s="440"/>
      <c r="ED51" s="873"/>
      <c r="EE51" s="575"/>
      <c r="EF51" s="594"/>
      <c r="EG51" s="698"/>
      <c r="EH51" s="698"/>
      <c r="EY51" s="440"/>
      <c r="EZ51" s="873"/>
      <c r="FA51" s="575"/>
      <c r="FB51" s="594"/>
      <c r="FC51" s="698"/>
      <c r="FD51" s="698"/>
      <c r="FU51" s="440"/>
      <c r="FV51" s="873"/>
      <c r="FW51" s="575"/>
      <c r="FX51" s="594"/>
      <c r="FY51" s="698"/>
      <c r="FZ51" s="698"/>
      <c r="GQ51" s="440"/>
      <c r="GR51" s="873"/>
      <c r="GS51" s="575"/>
      <c r="GT51" s="594"/>
      <c r="GU51" s="698"/>
      <c r="GV51" s="698"/>
      <c r="HM51" s="440"/>
      <c r="HN51" s="873"/>
      <c r="HO51" s="575"/>
      <c r="HP51" s="594"/>
      <c r="HQ51" s="698"/>
      <c r="HR51" s="698"/>
      <c r="II51" s="440"/>
      <c r="IJ51" s="873"/>
      <c r="IK51" s="575"/>
      <c r="IL51" s="594"/>
      <c r="IM51" s="698"/>
      <c r="IN51" s="698"/>
    </row>
    <row r="52" spans="1:248">
      <c r="A52" s="737"/>
      <c r="B52" s="1162" t="s">
        <v>911</v>
      </c>
      <c r="C52" s="433"/>
      <c r="D52" s="433"/>
      <c r="E52" s="576"/>
      <c r="F52" s="764"/>
      <c r="W52" s="440"/>
      <c r="X52" s="873"/>
      <c r="Y52" s="575"/>
      <c r="Z52" s="594"/>
      <c r="AA52" s="698"/>
      <c r="AB52" s="698"/>
      <c r="AS52" s="440"/>
      <c r="AT52" s="873"/>
      <c r="AU52" s="575"/>
      <c r="AV52" s="594"/>
      <c r="AW52" s="698"/>
      <c r="AX52" s="698"/>
      <c r="BO52" s="440"/>
      <c r="BP52" s="873"/>
      <c r="BQ52" s="575"/>
      <c r="BR52" s="594"/>
      <c r="BS52" s="698"/>
      <c r="BT52" s="698"/>
      <c r="CK52" s="440"/>
      <c r="CL52" s="873"/>
      <c r="CM52" s="575"/>
      <c r="CN52" s="594"/>
      <c r="CO52" s="698"/>
      <c r="CP52" s="698"/>
      <c r="DG52" s="440"/>
      <c r="DH52" s="873"/>
      <c r="DI52" s="575"/>
      <c r="DJ52" s="594"/>
      <c r="DK52" s="698"/>
      <c r="DL52" s="698"/>
      <c r="EC52" s="440"/>
      <c r="ED52" s="873"/>
      <c r="EE52" s="575"/>
      <c r="EF52" s="594"/>
      <c r="EG52" s="698"/>
      <c r="EH52" s="698"/>
      <c r="EY52" s="440"/>
      <c r="EZ52" s="873"/>
      <c r="FA52" s="575"/>
      <c r="FB52" s="594"/>
      <c r="FC52" s="698"/>
      <c r="FD52" s="698"/>
      <c r="FU52" s="440"/>
      <c r="FV52" s="873"/>
      <c r="FW52" s="575"/>
      <c r="FX52" s="594"/>
      <c r="FY52" s="698"/>
      <c r="FZ52" s="698"/>
      <c r="GQ52" s="440"/>
      <c r="GR52" s="873"/>
      <c r="GS52" s="575"/>
      <c r="GT52" s="594"/>
      <c r="GU52" s="698"/>
      <c r="GV52" s="698"/>
      <c r="HM52" s="440"/>
      <c r="HN52" s="873"/>
      <c r="HO52" s="575"/>
      <c r="HP52" s="594"/>
      <c r="HQ52" s="698"/>
      <c r="HR52" s="698"/>
      <c r="II52" s="440"/>
      <c r="IJ52" s="873"/>
      <c r="IK52" s="575"/>
      <c r="IL52" s="594"/>
      <c r="IM52" s="698"/>
      <c r="IN52" s="698"/>
    </row>
    <row r="53" spans="1:248">
      <c r="A53" s="737"/>
      <c r="B53" s="1160"/>
      <c r="C53" s="433"/>
      <c r="D53" s="433"/>
      <c r="E53" s="576"/>
      <c r="F53" s="764"/>
      <c r="W53" s="440"/>
      <c r="X53" s="873"/>
      <c r="Y53" s="575"/>
      <c r="Z53" s="594"/>
      <c r="AA53" s="698"/>
      <c r="AB53" s="698"/>
      <c r="AS53" s="440"/>
      <c r="AT53" s="873"/>
      <c r="AU53" s="575"/>
      <c r="AV53" s="594"/>
      <c r="AW53" s="698"/>
      <c r="AX53" s="698"/>
      <c r="BO53" s="440"/>
      <c r="BP53" s="873"/>
      <c r="BQ53" s="575"/>
      <c r="BR53" s="594"/>
      <c r="BS53" s="698"/>
      <c r="BT53" s="698"/>
      <c r="CK53" s="440"/>
      <c r="CL53" s="873"/>
      <c r="CM53" s="575"/>
      <c r="CN53" s="594"/>
      <c r="CO53" s="698"/>
      <c r="CP53" s="698"/>
      <c r="DG53" s="440"/>
      <c r="DH53" s="873"/>
      <c r="DI53" s="575"/>
      <c r="DJ53" s="594"/>
      <c r="DK53" s="698"/>
      <c r="DL53" s="698"/>
      <c r="EC53" s="440"/>
      <c r="ED53" s="873"/>
      <c r="EE53" s="575"/>
      <c r="EF53" s="594"/>
      <c r="EG53" s="698"/>
      <c r="EH53" s="698"/>
      <c r="EY53" s="440"/>
      <c r="EZ53" s="873"/>
      <c r="FA53" s="575"/>
      <c r="FB53" s="594"/>
      <c r="FC53" s="698"/>
      <c r="FD53" s="698"/>
      <c r="FU53" s="440"/>
      <c r="FV53" s="873"/>
      <c r="FW53" s="575"/>
      <c r="FX53" s="594"/>
      <c r="FY53" s="698"/>
      <c r="FZ53" s="698"/>
      <c r="GQ53" s="440"/>
      <c r="GR53" s="873"/>
      <c r="GS53" s="575"/>
      <c r="GT53" s="594"/>
      <c r="GU53" s="698"/>
      <c r="GV53" s="698"/>
      <c r="HM53" s="440"/>
      <c r="HN53" s="873"/>
      <c r="HO53" s="575"/>
      <c r="HP53" s="594"/>
      <c r="HQ53" s="698"/>
      <c r="HR53" s="698"/>
      <c r="II53" s="440"/>
      <c r="IJ53" s="873"/>
      <c r="IK53" s="575"/>
      <c r="IL53" s="594"/>
      <c r="IM53" s="698"/>
      <c r="IN53" s="698"/>
    </row>
    <row r="54" spans="1:248" ht="25.5">
      <c r="A54" s="737"/>
      <c r="B54" s="1160" t="s">
        <v>912</v>
      </c>
      <c r="C54" s="433"/>
      <c r="D54" s="433"/>
      <c r="E54" s="576"/>
      <c r="F54" s="764"/>
      <c r="W54" s="440"/>
      <c r="X54" s="873"/>
      <c r="Y54" s="575"/>
      <c r="Z54" s="594"/>
      <c r="AA54" s="698"/>
      <c r="AB54" s="698"/>
      <c r="AS54" s="440"/>
      <c r="AT54" s="873"/>
      <c r="AU54" s="575"/>
      <c r="AV54" s="594"/>
      <c r="AW54" s="698"/>
      <c r="AX54" s="698"/>
      <c r="BO54" s="440"/>
      <c r="BP54" s="873"/>
      <c r="BQ54" s="575"/>
      <c r="BR54" s="594"/>
      <c r="BS54" s="698"/>
      <c r="BT54" s="698"/>
      <c r="CK54" s="440"/>
      <c r="CL54" s="873"/>
      <c r="CM54" s="575"/>
      <c r="CN54" s="594"/>
      <c r="CO54" s="698"/>
      <c r="CP54" s="698"/>
      <c r="DG54" s="440"/>
      <c r="DH54" s="873"/>
      <c r="DI54" s="575"/>
      <c r="DJ54" s="594"/>
      <c r="DK54" s="698"/>
      <c r="DL54" s="698"/>
      <c r="EC54" s="440"/>
      <c r="ED54" s="873"/>
      <c r="EE54" s="575"/>
      <c r="EF54" s="594"/>
      <c r="EG54" s="698"/>
      <c r="EH54" s="698"/>
      <c r="EY54" s="440"/>
      <c r="EZ54" s="873"/>
      <c r="FA54" s="575"/>
      <c r="FB54" s="594"/>
      <c r="FC54" s="698"/>
      <c r="FD54" s="698"/>
      <c r="FU54" s="440"/>
      <c r="FV54" s="873"/>
      <c r="FW54" s="575"/>
      <c r="FX54" s="594"/>
      <c r="FY54" s="698"/>
      <c r="FZ54" s="698"/>
      <c r="GQ54" s="440"/>
      <c r="GR54" s="873"/>
      <c r="GS54" s="575"/>
      <c r="GT54" s="594"/>
      <c r="GU54" s="698"/>
      <c r="GV54" s="698"/>
      <c r="HM54" s="440"/>
      <c r="HN54" s="873"/>
      <c r="HO54" s="575"/>
      <c r="HP54" s="594"/>
      <c r="HQ54" s="698"/>
      <c r="HR54" s="698"/>
      <c r="II54" s="440"/>
      <c r="IJ54" s="873"/>
      <c r="IK54" s="575"/>
      <c r="IL54" s="594"/>
      <c r="IM54" s="698"/>
      <c r="IN54" s="698"/>
    </row>
    <row r="55" spans="1:248">
      <c r="A55" s="737"/>
      <c r="B55" s="1160"/>
      <c r="C55" s="433"/>
      <c r="D55" s="433"/>
      <c r="E55" s="576"/>
      <c r="F55" s="764"/>
      <c r="W55" s="440"/>
      <c r="X55" s="873"/>
      <c r="Y55" s="575"/>
      <c r="Z55" s="594"/>
      <c r="AA55" s="698"/>
      <c r="AB55" s="698"/>
      <c r="AS55" s="440"/>
      <c r="AT55" s="873"/>
      <c r="AU55" s="575"/>
      <c r="AV55" s="594"/>
      <c r="AW55" s="698"/>
      <c r="AX55" s="698"/>
      <c r="BO55" s="440"/>
      <c r="BP55" s="873"/>
      <c r="BQ55" s="575"/>
      <c r="BR55" s="594"/>
      <c r="BS55" s="698"/>
      <c r="BT55" s="698"/>
      <c r="CK55" s="440"/>
      <c r="CL55" s="873"/>
      <c r="CM55" s="575"/>
      <c r="CN55" s="594"/>
      <c r="CO55" s="698"/>
      <c r="CP55" s="698"/>
      <c r="DG55" s="440"/>
      <c r="DH55" s="873"/>
      <c r="DI55" s="575"/>
      <c r="DJ55" s="594"/>
      <c r="DK55" s="698"/>
      <c r="DL55" s="698"/>
      <c r="EC55" s="440"/>
      <c r="ED55" s="873"/>
      <c r="EE55" s="575"/>
      <c r="EF55" s="594"/>
      <c r="EG55" s="698"/>
      <c r="EH55" s="698"/>
      <c r="EY55" s="440"/>
      <c r="EZ55" s="873"/>
      <c r="FA55" s="575"/>
      <c r="FB55" s="594"/>
      <c r="FC55" s="698"/>
      <c r="FD55" s="698"/>
      <c r="FU55" s="440"/>
      <c r="FV55" s="873"/>
      <c r="FW55" s="575"/>
      <c r="FX55" s="594"/>
      <c r="FY55" s="698"/>
      <c r="FZ55" s="698"/>
      <c r="GQ55" s="440"/>
      <c r="GR55" s="873"/>
      <c r="GS55" s="575"/>
      <c r="GT55" s="594"/>
      <c r="GU55" s="698"/>
      <c r="GV55" s="698"/>
      <c r="HM55" s="440"/>
      <c r="HN55" s="873"/>
      <c r="HO55" s="575"/>
      <c r="HP55" s="594"/>
      <c r="HQ55" s="698"/>
      <c r="HR55" s="698"/>
      <c r="II55" s="440"/>
      <c r="IJ55" s="873"/>
      <c r="IK55" s="575"/>
      <c r="IL55" s="594"/>
      <c r="IM55" s="698"/>
      <c r="IN55" s="698"/>
    </row>
    <row r="56" spans="1:248">
      <c r="A56" s="737"/>
      <c r="B56" s="1161" t="s">
        <v>913</v>
      </c>
      <c r="C56" s="433"/>
      <c r="D56" s="433"/>
      <c r="E56" s="576"/>
      <c r="F56" s="764"/>
      <c r="W56" s="440"/>
      <c r="X56" s="873"/>
      <c r="Y56" s="575"/>
      <c r="Z56" s="594"/>
      <c r="AA56" s="698"/>
      <c r="AB56" s="698"/>
      <c r="AS56" s="440"/>
      <c r="AT56" s="873"/>
      <c r="AU56" s="575"/>
      <c r="AV56" s="594"/>
      <c r="AW56" s="698"/>
      <c r="AX56" s="698"/>
      <c r="BO56" s="440"/>
      <c r="BP56" s="873"/>
      <c r="BQ56" s="575"/>
      <c r="BR56" s="594"/>
      <c r="BS56" s="698"/>
      <c r="BT56" s="698"/>
      <c r="CK56" s="440"/>
      <c r="CL56" s="873"/>
      <c r="CM56" s="575"/>
      <c r="CN56" s="594"/>
      <c r="CO56" s="698"/>
      <c r="CP56" s="698"/>
      <c r="DG56" s="440"/>
      <c r="DH56" s="873"/>
      <c r="DI56" s="575"/>
      <c r="DJ56" s="594"/>
      <c r="DK56" s="698"/>
      <c r="DL56" s="698"/>
      <c r="EC56" s="440"/>
      <c r="ED56" s="873"/>
      <c r="EE56" s="575"/>
      <c r="EF56" s="594"/>
      <c r="EG56" s="698"/>
      <c r="EH56" s="698"/>
      <c r="EY56" s="440"/>
      <c r="EZ56" s="873"/>
      <c r="FA56" s="575"/>
      <c r="FB56" s="594"/>
      <c r="FC56" s="698"/>
      <c r="FD56" s="698"/>
      <c r="FU56" s="440"/>
      <c r="FV56" s="873"/>
      <c r="FW56" s="575"/>
      <c r="FX56" s="594"/>
      <c r="FY56" s="698"/>
      <c r="FZ56" s="698"/>
      <c r="GQ56" s="440"/>
      <c r="GR56" s="873"/>
      <c r="GS56" s="575"/>
      <c r="GT56" s="594"/>
      <c r="GU56" s="698"/>
      <c r="GV56" s="698"/>
      <c r="HM56" s="440"/>
      <c r="HN56" s="873"/>
      <c r="HO56" s="575"/>
      <c r="HP56" s="594"/>
      <c r="HQ56" s="698"/>
      <c r="HR56" s="698"/>
      <c r="II56" s="440"/>
      <c r="IJ56" s="873"/>
      <c r="IK56" s="575"/>
      <c r="IL56" s="594"/>
      <c r="IM56" s="698"/>
      <c r="IN56" s="698"/>
    </row>
    <row r="57" spans="1:248">
      <c r="A57" s="737"/>
      <c r="B57" s="1160"/>
      <c r="C57" s="433"/>
      <c r="D57" s="433"/>
      <c r="E57" s="576"/>
      <c r="F57" s="764"/>
      <c r="W57" s="440"/>
      <c r="X57" s="873"/>
      <c r="Y57" s="575"/>
      <c r="Z57" s="594"/>
      <c r="AA57" s="698"/>
      <c r="AB57" s="698"/>
      <c r="AS57" s="440"/>
      <c r="AT57" s="873"/>
      <c r="AU57" s="575"/>
      <c r="AV57" s="594"/>
      <c r="AW57" s="698"/>
      <c r="AX57" s="698"/>
      <c r="BO57" s="440"/>
      <c r="BP57" s="873"/>
      <c r="BQ57" s="575"/>
      <c r="BR57" s="594"/>
      <c r="BS57" s="698"/>
      <c r="BT57" s="698"/>
      <c r="CK57" s="440"/>
      <c r="CL57" s="873"/>
      <c r="CM57" s="575"/>
      <c r="CN57" s="594"/>
      <c r="CO57" s="698"/>
      <c r="CP57" s="698"/>
      <c r="DG57" s="440"/>
      <c r="DH57" s="873"/>
      <c r="DI57" s="575"/>
      <c r="DJ57" s="594"/>
      <c r="DK57" s="698"/>
      <c r="DL57" s="698"/>
      <c r="EC57" s="440"/>
      <c r="ED57" s="873"/>
      <c r="EE57" s="575"/>
      <c r="EF57" s="594"/>
      <c r="EG57" s="698"/>
      <c r="EH57" s="698"/>
      <c r="EY57" s="440"/>
      <c r="EZ57" s="873"/>
      <c r="FA57" s="575"/>
      <c r="FB57" s="594"/>
      <c r="FC57" s="698"/>
      <c r="FD57" s="698"/>
      <c r="FU57" s="440"/>
      <c r="FV57" s="873"/>
      <c r="FW57" s="575"/>
      <c r="FX57" s="594"/>
      <c r="FY57" s="698"/>
      <c r="FZ57" s="698"/>
      <c r="GQ57" s="440"/>
      <c r="GR57" s="873"/>
      <c r="GS57" s="575"/>
      <c r="GT57" s="594"/>
      <c r="GU57" s="698"/>
      <c r="GV57" s="698"/>
      <c r="HM57" s="440"/>
      <c r="HN57" s="873"/>
      <c r="HO57" s="575"/>
      <c r="HP57" s="594"/>
      <c r="HQ57" s="698"/>
      <c r="HR57" s="698"/>
      <c r="II57" s="440"/>
      <c r="IJ57" s="873"/>
      <c r="IK57" s="575"/>
      <c r="IL57" s="594"/>
      <c r="IM57" s="698"/>
      <c r="IN57" s="698"/>
    </row>
    <row r="58" spans="1:248">
      <c r="A58" s="737"/>
      <c r="B58" s="1160" t="s">
        <v>914</v>
      </c>
      <c r="C58" s="433"/>
      <c r="D58" s="433"/>
      <c r="E58" s="576"/>
      <c r="F58" s="764"/>
      <c r="W58" s="440"/>
      <c r="X58" s="873"/>
      <c r="Y58" s="575"/>
      <c r="Z58" s="594"/>
      <c r="AA58" s="698"/>
      <c r="AB58" s="698"/>
      <c r="AS58" s="440"/>
      <c r="AT58" s="873"/>
      <c r="AU58" s="575"/>
      <c r="AV58" s="594"/>
      <c r="AW58" s="698"/>
      <c r="AX58" s="698"/>
      <c r="BO58" s="440"/>
      <c r="BP58" s="873"/>
      <c r="BQ58" s="575"/>
      <c r="BR58" s="594"/>
      <c r="BS58" s="698"/>
      <c r="BT58" s="698"/>
      <c r="CK58" s="440"/>
      <c r="CL58" s="873"/>
      <c r="CM58" s="575"/>
      <c r="CN58" s="594"/>
      <c r="CO58" s="698"/>
      <c r="CP58" s="698"/>
      <c r="DG58" s="440"/>
      <c r="DH58" s="873"/>
      <c r="DI58" s="575"/>
      <c r="DJ58" s="594"/>
      <c r="DK58" s="698"/>
      <c r="DL58" s="698"/>
      <c r="EC58" s="440"/>
      <c r="ED58" s="873"/>
      <c r="EE58" s="575"/>
      <c r="EF58" s="594"/>
      <c r="EG58" s="698"/>
      <c r="EH58" s="698"/>
      <c r="EY58" s="440"/>
      <c r="EZ58" s="873"/>
      <c r="FA58" s="575"/>
      <c r="FB58" s="594"/>
      <c r="FC58" s="698"/>
      <c r="FD58" s="698"/>
      <c r="FU58" s="440"/>
      <c r="FV58" s="873"/>
      <c r="FW58" s="575"/>
      <c r="FX58" s="594"/>
      <c r="FY58" s="698"/>
      <c r="FZ58" s="698"/>
      <c r="GQ58" s="440"/>
      <c r="GR58" s="873"/>
      <c r="GS58" s="575"/>
      <c r="GT58" s="594"/>
      <c r="GU58" s="698"/>
      <c r="GV58" s="698"/>
      <c r="HM58" s="440"/>
      <c r="HN58" s="873"/>
      <c r="HO58" s="575"/>
      <c r="HP58" s="594"/>
      <c r="HQ58" s="698"/>
      <c r="HR58" s="698"/>
      <c r="II58" s="440"/>
      <c r="IJ58" s="873"/>
      <c r="IK58" s="575"/>
      <c r="IL58" s="594"/>
      <c r="IM58" s="698"/>
      <c r="IN58" s="698"/>
    </row>
    <row r="59" spans="1:248">
      <c r="A59" s="737"/>
      <c r="B59" s="1160"/>
      <c r="C59" s="433"/>
      <c r="D59" s="433"/>
      <c r="E59" s="576"/>
      <c r="F59" s="764"/>
      <c r="W59" s="440"/>
      <c r="X59" s="873"/>
      <c r="Y59" s="575"/>
      <c r="Z59" s="594"/>
      <c r="AA59" s="698"/>
      <c r="AB59" s="698"/>
      <c r="AS59" s="440"/>
      <c r="AT59" s="873"/>
      <c r="AU59" s="575"/>
      <c r="AV59" s="594"/>
      <c r="AW59" s="698"/>
      <c r="AX59" s="698"/>
      <c r="BO59" s="440"/>
      <c r="BP59" s="873"/>
      <c r="BQ59" s="575"/>
      <c r="BR59" s="594"/>
      <c r="BS59" s="698"/>
      <c r="BT59" s="698"/>
      <c r="CK59" s="440"/>
      <c r="CL59" s="873"/>
      <c r="CM59" s="575"/>
      <c r="CN59" s="594"/>
      <c r="CO59" s="698"/>
      <c r="CP59" s="698"/>
      <c r="DG59" s="440"/>
      <c r="DH59" s="873"/>
      <c r="DI59" s="575"/>
      <c r="DJ59" s="594"/>
      <c r="DK59" s="698"/>
      <c r="DL59" s="698"/>
      <c r="EC59" s="440"/>
      <c r="ED59" s="873"/>
      <c r="EE59" s="575"/>
      <c r="EF59" s="594"/>
      <c r="EG59" s="698"/>
      <c r="EH59" s="698"/>
      <c r="EY59" s="440"/>
      <c r="EZ59" s="873"/>
      <c r="FA59" s="575"/>
      <c r="FB59" s="594"/>
      <c r="FC59" s="698"/>
      <c r="FD59" s="698"/>
      <c r="FU59" s="440"/>
      <c r="FV59" s="873"/>
      <c r="FW59" s="575"/>
      <c r="FX59" s="594"/>
      <c r="FY59" s="698"/>
      <c r="FZ59" s="698"/>
      <c r="GQ59" s="440"/>
      <c r="GR59" s="873"/>
      <c r="GS59" s="575"/>
      <c r="GT59" s="594"/>
      <c r="GU59" s="698"/>
      <c r="GV59" s="698"/>
      <c r="HM59" s="440"/>
      <c r="HN59" s="873"/>
      <c r="HO59" s="575"/>
      <c r="HP59" s="594"/>
      <c r="HQ59" s="698"/>
      <c r="HR59" s="698"/>
      <c r="II59" s="440"/>
      <c r="IJ59" s="873"/>
      <c r="IK59" s="575"/>
      <c r="IL59" s="594"/>
      <c r="IM59" s="698"/>
      <c r="IN59" s="698"/>
    </row>
    <row r="60" spans="1:248">
      <c r="A60" s="737"/>
      <c r="B60" s="1160" t="s">
        <v>915</v>
      </c>
      <c r="C60" s="433"/>
      <c r="D60" s="433"/>
      <c r="E60" s="576"/>
      <c r="F60" s="764"/>
      <c r="W60" s="440"/>
      <c r="X60" s="873"/>
      <c r="Y60" s="575"/>
      <c r="Z60" s="594"/>
      <c r="AA60" s="698"/>
      <c r="AB60" s="698"/>
      <c r="AS60" s="440"/>
      <c r="AT60" s="873"/>
      <c r="AU60" s="575"/>
      <c r="AV60" s="594"/>
      <c r="AW60" s="698"/>
      <c r="AX60" s="698"/>
      <c r="BO60" s="440"/>
      <c r="BP60" s="873"/>
      <c r="BQ60" s="575"/>
      <c r="BR60" s="594"/>
      <c r="BS60" s="698"/>
      <c r="BT60" s="698"/>
      <c r="CK60" s="440"/>
      <c r="CL60" s="873"/>
      <c r="CM60" s="575"/>
      <c r="CN60" s="594"/>
      <c r="CO60" s="698"/>
      <c r="CP60" s="698"/>
      <c r="DG60" s="440"/>
      <c r="DH60" s="873"/>
      <c r="DI60" s="575"/>
      <c r="DJ60" s="594"/>
      <c r="DK60" s="698"/>
      <c r="DL60" s="698"/>
      <c r="EC60" s="440"/>
      <c r="ED60" s="873"/>
      <c r="EE60" s="575"/>
      <c r="EF60" s="594"/>
      <c r="EG60" s="698"/>
      <c r="EH60" s="698"/>
      <c r="EY60" s="440"/>
      <c r="EZ60" s="873"/>
      <c r="FA60" s="575"/>
      <c r="FB60" s="594"/>
      <c r="FC60" s="698"/>
      <c r="FD60" s="698"/>
      <c r="FU60" s="440"/>
      <c r="FV60" s="873"/>
      <c r="FW60" s="575"/>
      <c r="FX60" s="594"/>
      <c r="FY60" s="698"/>
      <c r="FZ60" s="698"/>
      <c r="GQ60" s="440"/>
      <c r="GR60" s="873"/>
      <c r="GS60" s="575"/>
      <c r="GT60" s="594"/>
      <c r="GU60" s="698"/>
      <c r="GV60" s="698"/>
      <c r="HM60" s="440"/>
      <c r="HN60" s="873"/>
      <c r="HO60" s="575"/>
      <c r="HP60" s="594"/>
      <c r="HQ60" s="698"/>
      <c r="HR60" s="698"/>
      <c r="II60" s="440"/>
      <c r="IJ60" s="873"/>
      <c r="IK60" s="575"/>
      <c r="IL60" s="594"/>
      <c r="IM60" s="698"/>
      <c r="IN60" s="698"/>
    </row>
    <row r="61" spans="1:248">
      <c r="A61" s="737"/>
      <c r="B61" s="1160"/>
      <c r="C61" s="433"/>
      <c r="D61" s="433"/>
      <c r="E61" s="576"/>
      <c r="F61" s="764"/>
      <c r="W61" s="440"/>
      <c r="X61" s="873"/>
      <c r="Y61" s="575"/>
      <c r="Z61" s="594"/>
      <c r="AA61" s="698"/>
      <c r="AB61" s="698"/>
      <c r="AS61" s="440"/>
      <c r="AT61" s="873"/>
      <c r="AU61" s="575"/>
      <c r="AV61" s="594"/>
      <c r="AW61" s="698"/>
      <c r="AX61" s="698"/>
      <c r="BO61" s="440"/>
      <c r="BP61" s="873"/>
      <c r="BQ61" s="575"/>
      <c r="BR61" s="594"/>
      <c r="BS61" s="698"/>
      <c r="BT61" s="698"/>
      <c r="CK61" s="440"/>
      <c r="CL61" s="873"/>
      <c r="CM61" s="575"/>
      <c r="CN61" s="594"/>
      <c r="CO61" s="698"/>
      <c r="CP61" s="698"/>
      <c r="DG61" s="440"/>
      <c r="DH61" s="873"/>
      <c r="DI61" s="575"/>
      <c r="DJ61" s="594"/>
      <c r="DK61" s="698"/>
      <c r="DL61" s="698"/>
      <c r="EC61" s="440"/>
      <c r="ED61" s="873"/>
      <c r="EE61" s="575"/>
      <c r="EF61" s="594"/>
      <c r="EG61" s="698"/>
      <c r="EH61" s="698"/>
      <c r="EY61" s="440"/>
      <c r="EZ61" s="873"/>
      <c r="FA61" s="575"/>
      <c r="FB61" s="594"/>
      <c r="FC61" s="698"/>
      <c r="FD61" s="698"/>
      <c r="FU61" s="440"/>
      <c r="FV61" s="873"/>
      <c r="FW61" s="575"/>
      <c r="FX61" s="594"/>
      <c r="FY61" s="698"/>
      <c r="FZ61" s="698"/>
      <c r="GQ61" s="440"/>
      <c r="GR61" s="873"/>
      <c r="GS61" s="575"/>
      <c r="GT61" s="594"/>
      <c r="GU61" s="698"/>
      <c r="GV61" s="698"/>
      <c r="HM61" s="440"/>
      <c r="HN61" s="873"/>
      <c r="HO61" s="575"/>
      <c r="HP61" s="594"/>
      <c r="HQ61" s="698"/>
      <c r="HR61" s="698"/>
      <c r="II61" s="440"/>
      <c r="IJ61" s="873"/>
      <c r="IK61" s="575"/>
      <c r="IL61" s="594"/>
      <c r="IM61" s="698"/>
      <c r="IN61" s="698"/>
    </row>
    <row r="62" spans="1:248">
      <c r="A62" s="737"/>
      <c r="B62" s="1160" t="s">
        <v>916</v>
      </c>
      <c r="C62" s="433"/>
      <c r="D62" s="433"/>
      <c r="E62" s="576"/>
      <c r="F62" s="764"/>
      <c r="W62" s="440"/>
      <c r="X62" s="873"/>
      <c r="Y62" s="575"/>
      <c r="Z62" s="594"/>
      <c r="AA62" s="698"/>
      <c r="AB62" s="698"/>
      <c r="AS62" s="440"/>
      <c r="AT62" s="873"/>
      <c r="AU62" s="575"/>
      <c r="AV62" s="594"/>
      <c r="AW62" s="698"/>
      <c r="AX62" s="698"/>
      <c r="BO62" s="440"/>
      <c r="BP62" s="873"/>
      <c r="BQ62" s="575"/>
      <c r="BR62" s="594"/>
      <c r="BS62" s="698"/>
      <c r="BT62" s="698"/>
      <c r="CK62" s="440"/>
      <c r="CL62" s="873"/>
      <c r="CM62" s="575"/>
      <c r="CN62" s="594"/>
      <c r="CO62" s="698"/>
      <c r="CP62" s="698"/>
      <c r="DG62" s="440"/>
      <c r="DH62" s="873"/>
      <c r="DI62" s="575"/>
      <c r="DJ62" s="594"/>
      <c r="DK62" s="698"/>
      <c r="DL62" s="698"/>
      <c r="EC62" s="440"/>
      <c r="ED62" s="873"/>
      <c r="EE62" s="575"/>
      <c r="EF62" s="594"/>
      <c r="EG62" s="698"/>
      <c r="EH62" s="698"/>
      <c r="EY62" s="440"/>
      <c r="EZ62" s="873"/>
      <c r="FA62" s="575"/>
      <c r="FB62" s="594"/>
      <c r="FC62" s="698"/>
      <c r="FD62" s="698"/>
      <c r="FU62" s="440"/>
      <c r="FV62" s="873"/>
      <c r="FW62" s="575"/>
      <c r="FX62" s="594"/>
      <c r="FY62" s="698"/>
      <c r="FZ62" s="698"/>
      <c r="GQ62" s="440"/>
      <c r="GR62" s="873"/>
      <c r="GS62" s="575"/>
      <c r="GT62" s="594"/>
      <c r="GU62" s="698"/>
      <c r="GV62" s="698"/>
      <c r="HM62" s="440"/>
      <c r="HN62" s="873"/>
      <c r="HO62" s="575"/>
      <c r="HP62" s="594"/>
      <c r="HQ62" s="698"/>
      <c r="HR62" s="698"/>
      <c r="II62" s="440"/>
      <c r="IJ62" s="873"/>
      <c r="IK62" s="575"/>
      <c r="IL62" s="594"/>
      <c r="IM62" s="698"/>
      <c r="IN62" s="698"/>
    </row>
    <row r="63" spans="1:248">
      <c r="A63" s="737"/>
      <c r="B63" s="1160"/>
      <c r="C63" s="433"/>
      <c r="D63" s="433"/>
      <c r="E63" s="576"/>
      <c r="F63" s="764"/>
      <c r="W63" s="440"/>
      <c r="X63" s="873"/>
      <c r="Y63" s="575"/>
      <c r="Z63" s="594"/>
      <c r="AA63" s="698"/>
      <c r="AB63" s="698"/>
      <c r="AS63" s="440"/>
      <c r="AT63" s="873"/>
      <c r="AU63" s="575"/>
      <c r="AV63" s="594"/>
      <c r="AW63" s="698"/>
      <c r="AX63" s="698"/>
      <c r="BO63" s="440"/>
      <c r="BP63" s="873"/>
      <c r="BQ63" s="575"/>
      <c r="BR63" s="594"/>
      <c r="BS63" s="698"/>
      <c r="BT63" s="698"/>
      <c r="CK63" s="440"/>
      <c r="CL63" s="873"/>
      <c r="CM63" s="575"/>
      <c r="CN63" s="594"/>
      <c r="CO63" s="698"/>
      <c r="CP63" s="698"/>
      <c r="DG63" s="440"/>
      <c r="DH63" s="873"/>
      <c r="DI63" s="575"/>
      <c r="DJ63" s="594"/>
      <c r="DK63" s="698"/>
      <c r="DL63" s="698"/>
      <c r="EC63" s="440"/>
      <c r="ED63" s="873"/>
      <c r="EE63" s="575"/>
      <c r="EF63" s="594"/>
      <c r="EG63" s="698"/>
      <c r="EH63" s="698"/>
      <c r="EY63" s="440"/>
      <c r="EZ63" s="873"/>
      <c r="FA63" s="575"/>
      <c r="FB63" s="594"/>
      <c r="FC63" s="698"/>
      <c r="FD63" s="698"/>
      <c r="FU63" s="440"/>
      <c r="FV63" s="873"/>
      <c r="FW63" s="575"/>
      <c r="FX63" s="594"/>
      <c r="FY63" s="698"/>
      <c r="FZ63" s="698"/>
      <c r="GQ63" s="440"/>
      <c r="GR63" s="873"/>
      <c r="GS63" s="575"/>
      <c r="GT63" s="594"/>
      <c r="GU63" s="698"/>
      <c r="GV63" s="698"/>
      <c r="HM63" s="440"/>
      <c r="HN63" s="873"/>
      <c r="HO63" s="575"/>
      <c r="HP63" s="594"/>
      <c r="HQ63" s="698"/>
      <c r="HR63" s="698"/>
      <c r="II63" s="440"/>
      <c r="IJ63" s="873"/>
      <c r="IK63" s="575"/>
      <c r="IL63" s="594"/>
      <c r="IM63" s="698"/>
      <c r="IN63" s="698"/>
    </row>
    <row r="64" spans="1:248" ht="25.5">
      <c r="A64" s="737"/>
      <c r="B64" s="1160" t="s">
        <v>917</v>
      </c>
      <c r="C64" s="433"/>
      <c r="D64" s="433"/>
      <c r="E64" s="576"/>
      <c r="F64" s="764"/>
      <c r="W64" s="440"/>
      <c r="X64" s="873"/>
      <c r="Y64" s="575"/>
      <c r="Z64" s="594"/>
      <c r="AA64" s="698"/>
      <c r="AB64" s="698"/>
      <c r="AS64" s="440"/>
      <c r="AT64" s="873"/>
      <c r="AU64" s="575"/>
      <c r="AV64" s="594"/>
      <c r="AW64" s="698"/>
      <c r="AX64" s="698"/>
      <c r="BO64" s="440"/>
      <c r="BP64" s="873"/>
      <c r="BQ64" s="575"/>
      <c r="BR64" s="594"/>
      <c r="BS64" s="698"/>
      <c r="BT64" s="698"/>
      <c r="CK64" s="440"/>
      <c r="CL64" s="873"/>
      <c r="CM64" s="575"/>
      <c r="CN64" s="594"/>
      <c r="CO64" s="698"/>
      <c r="CP64" s="698"/>
      <c r="DG64" s="440"/>
      <c r="DH64" s="873"/>
      <c r="DI64" s="575"/>
      <c r="DJ64" s="594"/>
      <c r="DK64" s="698"/>
      <c r="DL64" s="698"/>
      <c r="EC64" s="440"/>
      <c r="ED64" s="873"/>
      <c r="EE64" s="575"/>
      <c r="EF64" s="594"/>
      <c r="EG64" s="698"/>
      <c r="EH64" s="698"/>
      <c r="EY64" s="440"/>
      <c r="EZ64" s="873"/>
      <c r="FA64" s="575"/>
      <c r="FB64" s="594"/>
      <c r="FC64" s="698"/>
      <c r="FD64" s="698"/>
      <c r="FU64" s="440"/>
      <c r="FV64" s="873"/>
      <c r="FW64" s="575"/>
      <c r="FX64" s="594"/>
      <c r="FY64" s="698"/>
      <c r="FZ64" s="698"/>
      <c r="GQ64" s="440"/>
      <c r="GR64" s="873"/>
      <c r="GS64" s="575"/>
      <c r="GT64" s="594"/>
      <c r="GU64" s="698"/>
      <c r="GV64" s="698"/>
      <c r="HM64" s="440"/>
      <c r="HN64" s="873"/>
      <c r="HO64" s="575"/>
      <c r="HP64" s="594"/>
      <c r="HQ64" s="698"/>
      <c r="HR64" s="698"/>
      <c r="II64" s="440"/>
      <c r="IJ64" s="873"/>
      <c r="IK64" s="575"/>
      <c r="IL64" s="594"/>
      <c r="IM64" s="698"/>
      <c r="IN64" s="698"/>
    </row>
    <row r="65" spans="1:248">
      <c r="A65" s="737"/>
      <c r="B65" s="1160" t="s">
        <v>918</v>
      </c>
      <c r="C65" s="433"/>
      <c r="D65" s="433"/>
      <c r="E65" s="576"/>
      <c r="F65" s="764"/>
      <c r="W65" s="440"/>
      <c r="X65" s="873"/>
      <c r="Y65" s="575"/>
      <c r="Z65" s="594"/>
      <c r="AA65" s="698"/>
      <c r="AB65" s="698"/>
      <c r="AS65" s="440"/>
      <c r="AT65" s="873"/>
      <c r="AU65" s="575"/>
      <c r="AV65" s="594"/>
      <c r="AW65" s="698"/>
      <c r="AX65" s="698"/>
      <c r="BO65" s="440"/>
      <c r="BP65" s="873"/>
      <c r="BQ65" s="575"/>
      <c r="BR65" s="594"/>
      <c r="BS65" s="698"/>
      <c r="BT65" s="698"/>
      <c r="CK65" s="440"/>
      <c r="CL65" s="873"/>
      <c r="CM65" s="575"/>
      <c r="CN65" s="594"/>
      <c r="CO65" s="698"/>
      <c r="CP65" s="698"/>
      <c r="DG65" s="440"/>
      <c r="DH65" s="873"/>
      <c r="DI65" s="575"/>
      <c r="DJ65" s="594"/>
      <c r="DK65" s="698"/>
      <c r="DL65" s="698"/>
      <c r="EC65" s="440"/>
      <c r="ED65" s="873"/>
      <c r="EE65" s="575"/>
      <c r="EF65" s="594"/>
      <c r="EG65" s="698"/>
      <c r="EH65" s="698"/>
      <c r="EY65" s="440"/>
      <c r="EZ65" s="873"/>
      <c r="FA65" s="575"/>
      <c r="FB65" s="594"/>
      <c r="FC65" s="698"/>
      <c r="FD65" s="698"/>
      <c r="FU65" s="440"/>
      <c r="FV65" s="873"/>
      <c r="FW65" s="575"/>
      <c r="FX65" s="594"/>
      <c r="FY65" s="698"/>
      <c r="FZ65" s="698"/>
      <c r="GQ65" s="440"/>
      <c r="GR65" s="873"/>
      <c r="GS65" s="575"/>
      <c r="GT65" s="594"/>
      <c r="GU65" s="698"/>
      <c r="GV65" s="698"/>
      <c r="HM65" s="440"/>
      <c r="HN65" s="873"/>
      <c r="HO65" s="575"/>
      <c r="HP65" s="594"/>
      <c r="HQ65" s="698"/>
      <c r="HR65" s="698"/>
      <c r="II65" s="440"/>
      <c r="IJ65" s="873"/>
      <c r="IK65" s="575"/>
      <c r="IL65" s="594"/>
      <c r="IM65" s="698"/>
      <c r="IN65" s="698"/>
    </row>
    <row r="66" spans="1:248">
      <c r="A66" s="737"/>
      <c r="B66" s="1160"/>
      <c r="C66" s="433" t="s">
        <v>861</v>
      </c>
      <c r="D66" s="433">
        <v>1</v>
      </c>
      <c r="E66" s="576"/>
      <c r="F66" s="764">
        <f>$D66*E66</f>
        <v>0</v>
      </c>
      <c r="W66" s="440"/>
      <c r="X66" s="873"/>
      <c r="Y66" s="575"/>
      <c r="Z66" s="594"/>
      <c r="AA66" s="698"/>
      <c r="AB66" s="698"/>
      <c r="AS66" s="440"/>
      <c r="AT66" s="873"/>
      <c r="AU66" s="575"/>
      <c r="AV66" s="594"/>
      <c r="AW66" s="698"/>
      <c r="AX66" s="698"/>
      <c r="BO66" s="440"/>
      <c r="BP66" s="873"/>
      <c r="BQ66" s="575"/>
      <c r="BR66" s="594"/>
      <c r="BS66" s="698"/>
      <c r="BT66" s="698"/>
      <c r="CK66" s="440"/>
      <c r="CL66" s="873"/>
      <c r="CM66" s="575"/>
      <c r="CN66" s="594"/>
      <c r="CO66" s="698"/>
      <c r="CP66" s="698"/>
      <c r="DG66" s="440"/>
      <c r="DH66" s="873"/>
      <c r="DI66" s="575"/>
      <c r="DJ66" s="594"/>
      <c r="DK66" s="698"/>
      <c r="DL66" s="698"/>
      <c r="EC66" s="440"/>
      <c r="ED66" s="873"/>
      <c r="EE66" s="575"/>
      <c r="EF66" s="594"/>
      <c r="EG66" s="698"/>
      <c r="EH66" s="698"/>
      <c r="EY66" s="440"/>
      <c r="EZ66" s="873"/>
      <c r="FA66" s="575"/>
      <c r="FB66" s="594"/>
      <c r="FC66" s="698"/>
      <c r="FD66" s="698"/>
      <c r="FU66" s="440"/>
      <c r="FV66" s="873"/>
      <c r="FW66" s="575"/>
      <c r="FX66" s="594"/>
      <c r="FY66" s="698"/>
      <c r="FZ66" s="698"/>
      <c r="GQ66" s="440"/>
      <c r="GR66" s="873"/>
      <c r="GS66" s="575"/>
      <c r="GT66" s="594"/>
      <c r="GU66" s="698"/>
      <c r="GV66" s="698"/>
      <c r="HM66" s="440"/>
      <c r="HN66" s="873"/>
      <c r="HO66" s="575"/>
      <c r="HP66" s="594"/>
      <c r="HQ66" s="698"/>
      <c r="HR66" s="698"/>
      <c r="II66" s="440"/>
      <c r="IJ66" s="873"/>
      <c r="IK66" s="575"/>
      <c r="IL66" s="594"/>
      <c r="IM66" s="698"/>
      <c r="IN66" s="698"/>
    </row>
    <row r="67" spans="1:248">
      <c r="A67" s="737"/>
      <c r="B67" s="1160"/>
      <c r="C67" s="433"/>
      <c r="D67" s="433"/>
      <c r="E67" s="576"/>
      <c r="F67" s="764"/>
      <c r="W67" s="440"/>
      <c r="X67" s="873"/>
      <c r="Y67" s="575"/>
      <c r="Z67" s="594"/>
      <c r="AA67" s="698"/>
      <c r="AB67" s="698"/>
      <c r="AS67" s="440"/>
      <c r="AT67" s="873"/>
      <c r="AU67" s="575"/>
      <c r="AV67" s="594"/>
      <c r="AW67" s="698"/>
      <c r="AX67" s="698"/>
      <c r="BO67" s="440"/>
      <c r="BP67" s="873"/>
      <c r="BQ67" s="575"/>
      <c r="BR67" s="594"/>
      <c r="BS67" s="698"/>
      <c r="BT67" s="698"/>
      <c r="CK67" s="440"/>
      <c r="CL67" s="873"/>
      <c r="CM67" s="575"/>
      <c r="CN67" s="594"/>
      <c r="CO67" s="698"/>
      <c r="CP67" s="698"/>
      <c r="DG67" s="440"/>
      <c r="DH67" s="873"/>
      <c r="DI67" s="575"/>
      <c r="DJ67" s="594"/>
      <c r="DK67" s="698"/>
      <c r="DL67" s="698"/>
      <c r="EC67" s="440"/>
      <c r="ED67" s="873"/>
      <c r="EE67" s="575"/>
      <c r="EF67" s="594"/>
      <c r="EG67" s="698"/>
      <c r="EH67" s="698"/>
      <c r="EY67" s="440"/>
      <c r="EZ67" s="873"/>
      <c r="FA67" s="575"/>
      <c r="FB67" s="594"/>
      <c r="FC67" s="698"/>
      <c r="FD67" s="698"/>
      <c r="FU67" s="440"/>
      <c r="FV67" s="873"/>
      <c r="FW67" s="575"/>
      <c r="FX67" s="594"/>
      <c r="FY67" s="698"/>
      <c r="FZ67" s="698"/>
      <c r="GQ67" s="440"/>
      <c r="GR67" s="873"/>
      <c r="GS67" s="575"/>
      <c r="GT67" s="594"/>
      <c r="GU67" s="698"/>
      <c r="GV67" s="698"/>
      <c r="HM67" s="440"/>
      <c r="HN67" s="873"/>
      <c r="HO67" s="575"/>
      <c r="HP67" s="594"/>
      <c r="HQ67" s="698"/>
      <c r="HR67" s="698"/>
      <c r="II67" s="440"/>
      <c r="IJ67" s="873"/>
      <c r="IK67" s="575"/>
      <c r="IL67" s="594"/>
      <c r="IM67" s="698"/>
      <c r="IN67" s="698"/>
    </row>
    <row r="68" spans="1:248" ht="97.15" customHeight="1">
      <c r="A68" s="737" t="s">
        <v>919</v>
      </c>
      <c r="B68" s="1160" t="s">
        <v>2269</v>
      </c>
      <c r="C68" s="433"/>
      <c r="D68" s="433"/>
      <c r="E68" s="576"/>
      <c r="F68" s="764"/>
      <c r="W68" s="440"/>
      <c r="X68" s="873"/>
      <c r="Y68" s="575"/>
      <c r="Z68" s="594"/>
      <c r="AA68" s="698"/>
      <c r="AB68" s="698"/>
      <c r="AS68" s="440"/>
      <c r="AT68" s="873"/>
      <c r="AU68" s="575"/>
      <c r="AV68" s="594"/>
      <c r="AW68" s="698"/>
      <c r="AX68" s="698"/>
      <c r="BO68" s="440"/>
      <c r="BP68" s="873"/>
      <c r="BQ68" s="575"/>
      <c r="BR68" s="594"/>
      <c r="BS68" s="698"/>
      <c r="BT68" s="698"/>
      <c r="CK68" s="440"/>
      <c r="CL68" s="873"/>
      <c r="CM68" s="575"/>
      <c r="CN68" s="594"/>
      <c r="CO68" s="698"/>
      <c r="CP68" s="698"/>
      <c r="DG68" s="440"/>
      <c r="DH68" s="873"/>
      <c r="DI68" s="575"/>
      <c r="DJ68" s="594"/>
      <c r="DK68" s="698"/>
      <c r="DL68" s="698"/>
      <c r="EC68" s="440"/>
      <c r="ED68" s="873"/>
      <c r="EE68" s="575"/>
      <c r="EF68" s="594"/>
      <c r="EG68" s="698"/>
      <c r="EH68" s="698"/>
      <c r="EY68" s="440"/>
      <c r="EZ68" s="873"/>
      <c r="FA68" s="575"/>
      <c r="FB68" s="594"/>
      <c r="FC68" s="698"/>
      <c r="FD68" s="698"/>
      <c r="FU68" s="440"/>
      <c r="FV68" s="873"/>
      <c r="FW68" s="575"/>
      <c r="FX68" s="594"/>
      <c r="FY68" s="698"/>
      <c r="FZ68" s="698"/>
      <c r="GQ68" s="440"/>
      <c r="GR68" s="873"/>
      <c r="GS68" s="575"/>
      <c r="GT68" s="594"/>
      <c r="GU68" s="698"/>
      <c r="GV68" s="698"/>
      <c r="HM68" s="440"/>
      <c r="HN68" s="873"/>
      <c r="HO68" s="575"/>
      <c r="HP68" s="594"/>
      <c r="HQ68" s="698"/>
      <c r="HR68" s="698"/>
      <c r="II68" s="440"/>
      <c r="IJ68" s="873"/>
      <c r="IK68" s="575"/>
      <c r="IL68" s="594"/>
      <c r="IM68" s="698"/>
      <c r="IN68" s="698"/>
    </row>
    <row r="69" spans="1:248">
      <c r="A69" s="737"/>
      <c r="B69" s="1160"/>
      <c r="C69" s="433"/>
      <c r="D69" s="433"/>
      <c r="E69" s="576"/>
      <c r="F69" s="764"/>
      <c r="W69" s="440"/>
      <c r="X69" s="873"/>
      <c r="Y69" s="575"/>
      <c r="Z69" s="594"/>
      <c r="AA69" s="698"/>
      <c r="AB69" s="698"/>
      <c r="AS69" s="440"/>
      <c r="AT69" s="873"/>
      <c r="AU69" s="575"/>
      <c r="AV69" s="594"/>
      <c r="AW69" s="698"/>
      <c r="AX69" s="698"/>
      <c r="BO69" s="440"/>
      <c r="BP69" s="873"/>
      <c r="BQ69" s="575"/>
      <c r="BR69" s="594"/>
      <c r="BS69" s="698"/>
      <c r="BT69" s="698"/>
      <c r="CK69" s="440"/>
      <c r="CL69" s="873"/>
      <c r="CM69" s="575"/>
      <c r="CN69" s="594"/>
      <c r="CO69" s="698"/>
      <c r="CP69" s="698"/>
      <c r="DG69" s="440"/>
      <c r="DH69" s="873"/>
      <c r="DI69" s="575"/>
      <c r="DJ69" s="594"/>
      <c r="DK69" s="698"/>
      <c r="DL69" s="698"/>
      <c r="EC69" s="440"/>
      <c r="ED69" s="873"/>
      <c r="EE69" s="575"/>
      <c r="EF69" s="594"/>
      <c r="EG69" s="698"/>
      <c r="EH69" s="698"/>
      <c r="EY69" s="440"/>
      <c r="EZ69" s="873"/>
      <c r="FA69" s="575"/>
      <c r="FB69" s="594"/>
      <c r="FC69" s="698"/>
      <c r="FD69" s="698"/>
      <c r="FU69" s="440"/>
      <c r="FV69" s="873"/>
      <c r="FW69" s="575"/>
      <c r="FX69" s="594"/>
      <c r="FY69" s="698"/>
      <c r="FZ69" s="698"/>
      <c r="GQ69" s="440"/>
      <c r="GR69" s="873"/>
      <c r="GS69" s="575"/>
      <c r="GT69" s="594"/>
      <c r="GU69" s="698"/>
      <c r="GV69" s="698"/>
      <c r="HM69" s="440"/>
      <c r="HN69" s="873"/>
      <c r="HO69" s="575"/>
      <c r="HP69" s="594"/>
      <c r="HQ69" s="698"/>
      <c r="HR69" s="698"/>
      <c r="II69" s="440"/>
      <c r="IJ69" s="873"/>
      <c r="IK69" s="575"/>
      <c r="IL69" s="594"/>
      <c r="IM69" s="698"/>
      <c r="IN69" s="698"/>
    </row>
    <row r="70" spans="1:248" ht="25.5">
      <c r="A70" s="737"/>
      <c r="B70" s="1160" t="s">
        <v>920</v>
      </c>
      <c r="C70" s="433"/>
      <c r="D70" s="433"/>
      <c r="E70" s="576"/>
      <c r="F70" s="764"/>
      <c r="W70" s="440"/>
      <c r="X70" s="873"/>
      <c r="Y70" s="575"/>
      <c r="Z70" s="594"/>
      <c r="AA70" s="698"/>
      <c r="AB70" s="698"/>
      <c r="AS70" s="440"/>
      <c r="AT70" s="873"/>
      <c r="AU70" s="575"/>
      <c r="AV70" s="594"/>
      <c r="AW70" s="698"/>
      <c r="AX70" s="698"/>
      <c r="BO70" s="440"/>
      <c r="BP70" s="873"/>
      <c r="BQ70" s="575"/>
      <c r="BR70" s="594"/>
      <c r="BS70" s="698"/>
      <c r="BT70" s="698"/>
      <c r="CK70" s="440"/>
      <c r="CL70" s="873"/>
      <c r="CM70" s="575"/>
      <c r="CN70" s="594"/>
      <c r="CO70" s="698"/>
      <c r="CP70" s="698"/>
      <c r="DG70" s="440"/>
      <c r="DH70" s="873"/>
      <c r="DI70" s="575"/>
      <c r="DJ70" s="594"/>
      <c r="DK70" s="698"/>
      <c r="DL70" s="698"/>
      <c r="EC70" s="440"/>
      <c r="ED70" s="873"/>
      <c r="EE70" s="575"/>
      <c r="EF70" s="594"/>
      <c r="EG70" s="698"/>
      <c r="EH70" s="698"/>
      <c r="EY70" s="440"/>
      <c r="EZ70" s="873"/>
      <c r="FA70" s="575"/>
      <c r="FB70" s="594"/>
      <c r="FC70" s="698"/>
      <c r="FD70" s="698"/>
      <c r="FU70" s="440"/>
      <c r="FV70" s="873"/>
      <c r="FW70" s="575"/>
      <c r="FX70" s="594"/>
      <c r="FY70" s="698"/>
      <c r="FZ70" s="698"/>
      <c r="GQ70" s="440"/>
      <c r="GR70" s="873"/>
      <c r="GS70" s="575"/>
      <c r="GT70" s="594"/>
      <c r="GU70" s="698"/>
      <c r="GV70" s="698"/>
      <c r="HM70" s="440"/>
      <c r="HN70" s="873"/>
      <c r="HO70" s="575"/>
      <c r="HP70" s="594"/>
      <c r="HQ70" s="698"/>
      <c r="HR70" s="698"/>
      <c r="II70" s="440"/>
      <c r="IJ70" s="873"/>
      <c r="IK70" s="575"/>
      <c r="IL70" s="594"/>
      <c r="IM70" s="698"/>
      <c r="IN70" s="698"/>
    </row>
    <row r="71" spans="1:248" ht="25.5">
      <c r="A71" s="456"/>
      <c r="B71" s="1163" t="s">
        <v>2266</v>
      </c>
      <c r="C71" s="866"/>
      <c r="D71" s="866"/>
      <c r="E71" s="866"/>
      <c r="F71" s="866"/>
    </row>
    <row r="72" spans="1:248" ht="38.25">
      <c r="A72" s="456"/>
      <c r="B72" s="1163" t="s">
        <v>2267</v>
      </c>
      <c r="C72" s="866"/>
      <c r="D72" s="866"/>
      <c r="E72" s="866"/>
      <c r="F72" s="866"/>
    </row>
    <row r="73" spans="1:248" ht="25.5">
      <c r="A73" s="456"/>
      <c r="B73" s="1163" t="s">
        <v>2268</v>
      </c>
      <c r="C73" s="866"/>
      <c r="D73" s="866"/>
      <c r="E73" s="866"/>
      <c r="F73" s="866"/>
    </row>
    <row r="74" spans="1:248" ht="25.5">
      <c r="A74" s="456"/>
      <c r="B74" s="1163" t="s">
        <v>2299</v>
      </c>
      <c r="C74" s="866"/>
      <c r="D74" s="866"/>
      <c r="E74" s="866"/>
      <c r="F74" s="866"/>
    </row>
    <row r="75" spans="1:248" ht="25.5">
      <c r="A75" s="456"/>
      <c r="B75" s="1080" t="s">
        <v>2300</v>
      </c>
      <c r="C75" s="866"/>
      <c r="D75" s="866"/>
      <c r="E75" s="866"/>
      <c r="F75" s="866"/>
    </row>
    <row r="76" spans="1:248" ht="25.5">
      <c r="A76" s="456"/>
      <c r="B76" s="1163" t="s">
        <v>2301</v>
      </c>
      <c r="C76" s="866"/>
      <c r="D76" s="866"/>
      <c r="E76" s="866"/>
      <c r="F76" s="866"/>
    </row>
    <row r="77" spans="1:248" ht="38.25">
      <c r="A77" s="456"/>
      <c r="B77" s="1080" t="s">
        <v>2302</v>
      </c>
      <c r="C77" s="866"/>
      <c r="D77" s="866"/>
      <c r="E77" s="866"/>
      <c r="F77" s="866"/>
    </row>
    <row r="78" spans="1:248" ht="25.5">
      <c r="A78" s="456"/>
      <c r="B78" s="1163" t="s">
        <v>2303</v>
      </c>
      <c r="C78" s="866"/>
      <c r="D78" s="866"/>
      <c r="E78" s="866"/>
      <c r="F78" s="866"/>
    </row>
    <row r="79" spans="1:248" ht="38.25">
      <c r="A79" s="456"/>
      <c r="B79" s="1163" t="s">
        <v>2304</v>
      </c>
      <c r="C79" s="866"/>
      <c r="D79" s="866"/>
      <c r="E79" s="866"/>
      <c r="F79" s="866"/>
    </row>
    <row r="80" spans="1:248" ht="12.75" customHeight="1">
      <c r="A80" s="456"/>
      <c r="B80" s="1165"/>
      <c r="C80" s="866"/>
      <c r="D80" s="866"/>
      <c r="E80" s="866"/>
      <c r="F80" s="866"/>
    </row>
    <row r="81" spans="1:248" ht="102">
      <c r="A81" s="737"/>
      <c r="B81" s="1163" t="s">
        <v>2305</v>
      </c>
      <c r="C81" s="433"/>
      <c r="D81" s="433"/>
      <c r="E81" s="576"/>
      <c r="F81" s="764"/>
      <c r="W81" s="440"/>
      <c r="X81" s="873"/>
      <c r="Y81" s="575"/>
      <c r="Z81" s="594"/>
      <c r="AA81" s="698"/>
      <c r="AB81" s="698"/>
      <c r="AS81" s="440"/>
      <c r="AT81" s="873"/>
      <c r="AU81" s="575"/>
      <c r="AV81" s="594"/>
      <c r="AW81" s="698"/>
      <c r="AX81" s="698"/>
      <c r="BO81" s="440"/>
      <c r="BP81" s="873"/>
      <c r="BQ81" s="575"/>
      <c r="BR81" s="594"/>
      <c r="BS81" s="698"/>
      <c r="BT81" s="698"/>
      <c r="CK81" s="440"/>
      <c r="CL81" s="873"/>
      <c r="CM81" s="575"/>
      <c r="CN81" s="594"/>
      <c r="CO81" s="698"/>
      <c r="CP81" s="698"/>
      <c r="DG81" s="440"/>
      <c r="DH81" s="873"/>
      <c r="DI81" s="575"/>
      <c r="DJ81" s="594"/>
      <c r="DK81" s="698"/>
      <c r="DL81" s="698"/>
      <c r="EC81" s="440"/>
      <c r="ED81" s="873"/>
      <c r="EE81" s="575"/>
      <c r="EF81" s="594"/>
      <c r="EG81" s="698"/>
      <c r="EH81" s="698"/>
      <c r="EY81" s="440"/>
      <c r="EZ81" s="873"/>
      <c r="FA81" s="575"/>
      <c r="FB81" s="594"/>
      <c r="FC81" s="698"/>
      <c r="FD81" s="698"/>
      <c r="FU81" s="440"/>
      <c r="FV81" s="873"/>
      <c r="FW81" s="575"/>
      <c r="FX81" s="594"/>
      <c r="FY81" s="698"/>
      <c r="FZ81" s="698"/>
      <c r="GQ81" s="440"/>
      <c r="GR81" s="873"/>
      <c r="GS81" s="575"/>
      <c r="GT81" s="594"/>
      <c r="GU81" s="698"/>
      <c r="GV81" s="698"/>
      <c r="HM81" s="440"/>
      <c r="HN81" s="873"/>
      <c r="HO81" s="575"/>
      <c r="HP81" s="594"/>
      <c r="HQ81" s="698"/>
      <c r="HR81" s="698"/>
      <c r="II81" s="440"/>
      <c r="IJ81" s="873"/>
      <c r="IK81" s="575"/>
      <c r="IL81" s="594"/>
      <c r="IM81" s="698"/>
      <c r="IN81" s="698"/>
    </row>
    <row r="82" spans="1:248">
      <c r="A82" s="737"/>
      <c r="B82" s="1165"/>
      <c r="C82" s="433"/>
      <c r="D82" s="433"/>
      <c r="E82" s="576"/>
      <c r="F82" s="764"/>
      <c r="W82" s="440"/>
      <c r="X82" s="873"/>
      <c r="Y82" s="575"/>
      <c r="Z82" s="594"/>
      <c r="AA82" s="698"/>
      <c r="AB82" s="698"/>
      <c r="AS82" s="440"/>
      <c r="AT82" s="873"/>
      <c r="AU82" s="575"/>
      <c r="AV82" s="594"/>
      <c r="AW82" s="698"/>
      <c r="AX82" s="698"/>
      <c r="BO82" s="440"/>
      <c r="BP82" s="873"/>
      <c r="BQ82" s="575"/>
      <c r="BR82" s="594"/>
      <c r="BS82" s="698"/>
      <c r="BT82" s="698"/>
      <c r="CK82" s="440"/>
      <c r="CL82" s="873"/>
      <c r="CM82" s="575"/>
      <c r="CN82" s="594"/>
      <c r="CO82" s="698"/>
      <c r="CP82" s="698"/>
      <c r="DG82" s="440"/>
      <c r="DH82" s="873"/>
      <c r="DI82" s="575"/>
      <c r="DJ82" s="594"/>
      <c r="DK82" s="698"/>
      <c r="DL82" s="698"/>
      <c r="EC82" s="440"/>
      <c r="ED82" s="873"/>
      <c r="EE82" s="575"/>
      <c r="EF82" s="594"/>
      <c r="EG82" s="698"/>
      <c r="EH82" s="698"/>
      <c r="EY82" s="440"/>
      <c r="EZ82" s="873"/>
      <c r="FA82" s="575"/>
      <c r="FB82" s="594"/>
      <c r="FC82" s="698"/>
      <c r="FD82" s="698"/>
      <c r="FU82" s="440"/>
      <c r="FV82" s="873"/>
      <c r="FW82" s="575"/>
      <c r="FX82" s="594"/>
      <c r="FY82" s="698"/>
      <c r="FZ82" s="698"/>
      <c r="GQ82" s="440"/>
      <c r="GR82" s="873"/>
      <c r="GS82" s="575"/>
      <c r="GT82" s="594"/>
      <c r="GU82" s="698"/>
      <c r="GV82" s="698"/>
      <c r="HM82" s="440"/>
      <c r="HN82" s="873"/>
      <c r="HO82" s="575"/>
      <c r="HP82" s="594"/>
      <c r="HQ82" s="698"/>
      <c r="HR82" s="698"/>
      <c r="II82" s="440"/>
      <c r="IJ82" s="873"/>
      <c r="IK82" s="575"/>
      <c r="IL82" s="594"/>
      <c r="IM82" s="698"/>
      <c r="IN82" s="698"/>
    </row>
    <row r="83" spans="1:248" ht="51">
      <c r="A83" s="737"/>
      <c r="B83" s="1165" t="s">
        <v>2306</v>
      </c>
      <c r="C83" s="433"/>
      <c r="D83" s="433"/>
      <c r="E83" s="576"/>
      <c r="F83" s="764"/>
      <c r="W83" s="440"/>
      <c r="X83" s="873"/>
      <c r="Y83" s="575"/>
      <c r="Z83" s="594"/>
      <c r="AA83" s="698"/>
      <c r="AB83" s="698"/>
      <c r="AS83" s="440"/>
      <c r="AT83" s="873"/>
      <c r="AU83" s="575"/>
      <c r="AV83" s="594"/>
      <c r="AW83" s="698"/>
      <c r="AX83" s="698"/>
      <c r="BO83" s="440"/>
      <c r="BP83" s="873"/>
      <c r="BQ83" s="575"/>
      <c r="BR83" s="594"/>
      <c r="BS83" s="698"/>
      <c r="BT83" s="698"/>
      <c r="CK83" s="440"/>
      <c r="CL83" s="873"/>
      <c r="CM83" s="575"/>
      <c r="CN83" s="594"/>
      <c r="CO83" s="698"/>
      <c r="CP83" s="698"/>
      <c r="DG83" s="440"/>
      <c r="DH83" s="873"/>
      <c r="DI83" s="575"/>
      <c r="DJ83" s="594"/>
      <c r="DK83" s="698"/>
      <c r="DL83" s="698"/>
      <c r="EC83" s="440"/>
      <c r="ED83" s="873"/>
      <c r="EE83" s="575"/>
      <c r="EF83" s="594"/>
      <c r="EG83" s="698"/>
      <c r="EH83" s="698"/>
      <c r="EY83" s="440"/>
      <c r="EZ83" s="873"/>
      <c r="FA83" s="575"/>
      <c r="FB83" s="594"/>
      <c r="FC83" s="698"/>
      <c r="FD83" s="698"/>
      <c r="FU83" s="440"/>
      <c r="FV83" s="873"/>
      <c r="FW83" s="575"/>
      <c r="FX83" s="594"/>
      <c r="FY83" s="698"/>
      <c r="FZ83" s="698"/>
      <c r="GQ83" s="440"/>
      <c r="GR83" s="873"/>
      <c r="GS83" s="575"/>
      <c r="GT83" s="594"/>
      <c r="GU83" s="698"/>
      <c r="GV83" s="698"/>
      <c r="HM83" s="440"/>
      <c r="HN83" s="873"/>
      <c r="HO83" s="575"/>
      <c r="HP83" s="594"/>
      <c r="HQ83" s="698"/>
      <c r="HR83" s="698"/>
      <c r="II83" s="440"/>
      <c r="IJ83" s="873"/>
      <c r="IK83" s="575"/>
      <c r="IL83" s="594"/>
      <c r="IM83" s="698"/>
      <c r="IN83" s="698"/>
    </row>
    <row r="84" spans="1:248" ht="25.5">
      <c r="A84" s="456"/>
      <c r="B84" s="1163" t="s">
        <v>2307</v>
      </c>
      <c r="C84" s="866"/>
      <c r="D84" s="866"/>
      <c r="E84" s="866"/>
      <c r="F84" s="866"/>
    </row>
    <row r="85" spans="1:248" ht="25.5">
      <c r="A85" s="456"/>
      <c r="B85" s="1163" t="s">
        <v>2308</v>
      </c>
      <c r="C85" s="866"/>
      <c r="D85" s="866"/>
      <c r="E85" s="866"/>
      <c r="F85" s="866"/>
      <c r="G85" s="1072"/>
    </row>
    <row r="86" spans="1:248" ht="38.25">
      <c r="A86" s="456"/>
      <c r="B86" s="1163" t="s">
        <v>2309</v>
      </c>
      <c r="C86" s="866"/>
      <c r="D86" s="866"/>
      <c r="E86" s="866"/>
      <c r="F86" s="866"/>
    </row>
    <row r="87" spans="1:248" ht="25.5">
      <c r="A87" s="456"/>
      <c r="B87" s="1163" t="s">
        <v>2310</v>
      </c>
      <c r="C87" s="866"/>
      <c r="D87" s="866"/>
      <c r="E87" s="866"/>
      <c r="F87" s="866"/>
    </row>
    <row r="88" spans="1:248" ht="25.5">
      <c r="A88" s="456"/>
      <c r="B88" s="1163" t="s">
        <v>2311</v>
      </c>
      <c r="C88" s="866"/>
      <c r="D88" s="866"/>
      <c r="E88" s="866"/>
      <c r="F88" s="866"/>
    </row>
    <row r="89" spans="1:248" ht="12.75" customHeight="1">
      <c r="A89" s="456"/>
      <c r="B89" s="1169"/>
      <c r="C89" s="866"/>
      <c r="D89" s="866"/>
      <c r="E89" s="866"/>
      <c r="F89" s="866"/>
    </row>
    <row r="90" spans="1:248" ht="51">
      <c r="A90" s="456"/>
      <c r="B90" s="1163" t="s">
        <v>2312</v>
      </c>
      <c r="C90" s="866"/>
      <c r="D90" s="866"/>
      <c r="E90" s="866"/>
      <c r="F90" s="866"/>
    </row>
    <row r="91" spans="1:248" ht="12.75" customHeight="1">
      <c r="A91" s="456"/>
      <c r="B91" s="1165"/>
      <c r="C91" s="866"/>
      <c r="D91" s="866"/>
      <c r="E91" s="866"/>
      <c r="F91" s="866"/>
    </row>
    <row r="92" spans="1:248" ht="25.5">
      <c r="A92" s="456"/>
      <c r="B92" s="1165" t="s">
        <v>921</v>
      </c>
      <c r="C92" s="866"/>
      <c r="D92" s="866"/>
      <c r="E92" s="866"/>
      <c r="F92" s="866"/>
    </row>
    <row r="93" spans="1:248">
      <c r="A93" s="456"/>
      <c r="B93" s="1165" t="s">
        <v>922</v>
      </c>
      <c r="C93" s="866"/>
      <c r="D93" s="866"/>
      <c r="E93" s="866"/>
      <c r="F93" s="866"/>
    </row>
    <row r="94" spans="1:248">
      <c r="A94" s="456"/>
      <c r="B94" s="1165" t="s">
        <v>923</v>
      </c>
      <c r="C94" s="866"/>
      <c r="D94" s="866"/>
      <c r="E94" s="866"/>
      <c r="F94" s="866"/>
    </row>
    <row r="95" spans="1:248" ht="25.5">
      <c r="A95" s="456"/>
      <c r="B95" s="1165" t="s">
        <v>2314</v>
      </c>
      <c r="C95" s="866"/>
      <c r="D95" s="866"/>
      <c r="E95" s="866"/>
      <c r="F95" s="866"/>
    </row>
    <row r="96" spans="1:248">
      <c r="A96" s="456"/>
      <c r="B96" s="1166" t="s">
        <v>2270</v>
      </c>
      <c r="C96" s="866"/>
      <c r="D96" s="866"/>
      <c r="E96" s="866"/>
      <c r="F96" s="866"/>
    </row>
    <row r="97" spans="1:7" ht="12.75" customHeight="1">
      <c r="A97" s="456"/>
      <c r="B97" s="1165"/>
      <c r="C97" s="866"/>
      <c r="D97" s="866"/>
      <c r="E97" s="866"/>
      <c r="F97" s="866"/>
    </row>
    <row r="98" spans="1:7" ht="25.5">
      <c r="A98" s="456"/>
      <c r="B98" s="1165" t="s">
        <v>924</v>
      </c>
      <c r="C98" s="866"/>
      <c r="D98" s="866"/>
      <c r="E98" s="866"/>
      <c r="F98" s="866"/>
    </row>
    <row r="99" spans="1:7" ht="25.5">
      <c r="A99" s="456"/>
      <c r="B99" s="1171" t="s">
        <v>2313</v>
      </c>
      <c r="C99" s="866"/>
      <c r="D99" s="866"/>
      <c r="E99" s="866"/>
      <c r="F99" s="866"/>
      <c r="G99" s="1074"/>
    </row>
    <row r="100" spans="1:7" ht="12.75" customHeight="1">
      <c r="A100" s="456"/>
      <c r="B100" s="1165"/>
      <c r="C100" s="866"/>
      <c r="D100" s="866"/>
      <c r="E100" s="866"/>
      <c r="F100" s="866"/>
    </row>
    <row r="101" spans="1:7" ht="13.15" customHeight="1">
      <c r="A101" s="456"/>
      <c r="B101" s="1167" t="s">
        <v>925</v>
      </c>
      <c r="C101" s="866"/>
      <c r="D101" s="866"/>
      <c r="E101" s="866"/>
      <c r="F101" s="866"/>
    </row>
    <row r="102" spans="1:7">
      <c r="A102" s="456"/>
      <c r="B102" s="1165" t="s">
        <v>926</v>
      </c>
      <c r="C102" s="866"/>
      <c r="D102" s="866"/>
      <c r="E102" s="866"/>
      <c r="F102" s="866"/>
    </row>
    <row r="103" spans="1:7" ht="38.25">
      <c r="A103" s="456"/>
      <c r="B103" s="1165" t="s">
        <v>927</v>
      </c>
      <c r="C103" s="866"/>
      <c r="D103" s="866"/>
      <c r="E103" s="866"/>
      <c r="F103" s="866"/>
    </row>
    <row r="104" spans="1:7" ht="13.5" customHeight="1">
      <c r="A104" s="456"/>
      <c r="B104" s="1165" t="s">
        <v>928</v>
      </c>
      <c r="C104" s="866"/>
      <c r="D104" s="866"/>
      <c r="E104" s="866"/>
      <c r="F104" s="866"/>
    </row>
    <row r="105" spans="1:7" ht="32.25" customHeight="1">
      <c r="A105" s="456"/>
      <c r="B105" s="1165" t="s">
        <v>929</v>
      </c>
      <c r="C105" s="866"/>
      <c r="D105" s="866"/>
      <c r="E105" s="866"/>
      <c r="F105" s="866"/>
    </row>
    <row r="106" spans="1:7">
      <c r="A106" s="456"/>
      <c r="B106" s="1165" t="s">
        <v>930</v>
      </c>
      <c r="C106" s="866"/>
      <c r="D106" s="866"/>
      <c r="E106" s="866"/>
      <c r="F106" s="866"/>
    </row>
    <row r="107" spans="1:7" ht="14.25" customHeight="1">
      <c r="A107" s="456"/>
      <c r="B107" s="1166" t="s">
        <v>931</v>
      </c>
      <c r="C107" s="866"/>
      <c r="D107" s="866"/>
      <c r="E107" s="866"/>
      <c r="F107" s="866"/>
    </row>
    <row r="108" spans="1:7" ht="76.5">
      <c r="A108" s="456"/>
      <c r="B108" s="1165" t="s">
        <v>932</v>
      </c>
      <c r="C108" s="866"/>
      <c r="D108" s="866"/>
      <c r="E108" s="866"/>
      <c r="F108" s="866"/>
    </row>
    <row r="109" spans="1:7" ht="13.5" customHeight="1">
      <c r="A109" s="456"/>
      <c r="B109" s="1165" t="s">
        <v>933</v>
      </c>
      <c r="C109" s="866"/>
      <c r="D109" s="866"/>
      <c r="E109" s="866"/>
      <c r="F109" s="866"/>
    </row>
    <row r="110" spans="1:7" ht="51">
      <c r="A110" s="456"/>
      <c r="B110" s="1165" t="s">
        <v>934</v>
      </c>
      <c r="C110" s="866"/>
      <c r="D110" s="866"/>
      <c r="E110" s="866"/>
      <c r="F110" s="866"/>
    </row>
    <row r="111" spans="1:7" ht="25.5" customHeight="1">
      <c r="A111" s="456"/>
      <c r="B111" s="1165" t="s">
        <v>935</v>
      </c>
      <c r="C111" s="866"/>
      <c r="D111" s="866"/>
      <c r="E111" s="866"/>
      <c r="F111" s="866"/>
    </row>
    <row r="112" spans="1:7" ht="57" customHeight="1">
      <c r="A112" s="456"/>
      <c r="B112" s="1165" t="s">
        <v>936</v>
      </c>
      <c r="C112" s="866"/>
      <c r="D112" s="866"/>
      <c r="E112" s="866"/>
      <c r="F112" s="866"/>
    </row>
    <row r="113" spans="1:248" ht="25.5">
      <c r="A113" s="456"/>
      <c r="B113" s="1165" t="s">
        <v>937</v>
      </c>
      <c r="C113" s="866"/>
      <c r="D113" s="866"/>
      <c r="E113" s="866"/>
      <c r="F113" s="866"/>
    </row>
    <row r="114" spans="1:248" ht="24" customHeight="1">
      <c r="A114" s="456"/>
      <c r="B114" s="1165" t="s">
        <v>938</v>
      </c>
      <c r="C114" s="866"/>
      <c r="D114" s="866"/>
      <c r="E114" s="866"/>
      <c r="F114" s="866"/>
    </row>
    <row r="115" spans="1:248">
      <c r="A115" s="456"/>
      <c r="B115" s="1165"/>
      <c r="C115" s="866"/>
      <c r="D115" s="866"/>
      <c r="E115" s="866"/>
      <c r="F115" s="866"/>
    </row>
    <row r="116" spans="1:248" ht="13.15" customHeight="1">
      <c r="A116" s="456"/>
      <c r="B116" s="1167" t="s">
        <v>939</v>
      </c>
      <c r="C116" s="866"/>
      <c r="D116" s="866"/>
      <c r="E116" s="866"/>
      <c r="F116" s="866"/>
    </row>
    <row r="117" spans="1:248">
      <c r="A117" s="737"/>
      <c r="B117" s="1166" t="s">
        <v>940</v>
      </c>
      <c r="C117" s="433"/>
      <c r="D117" s="433"/>
      <c r="E117" s="576"/>
      <c r="F117" s="764"/>
      <c r="W117" s="440"/>
      <c r="X117" s="873"/>
      <c r="Y117" s="575"/>
      <c r="Z117" s="594"/>
      <c r="AA117" s="698"/>
      <c r="AB117" s="698"/>
      <c r="AS117" s="440"/>
      <c r="AT117" s="873"/>
      <c r="AU117" s="575"/>
      <c r="AV117" s="594"/>
      <c r="AW117" s="698"/>
      <c r="AX117" s="698"/>
      <c r="BO117" s="440"/>
      <c r="BP117" s="873"/>
      <c r="BQ117" s="575"/>
      <c r="BR117" s="594"/>
      <c r="BS117" s="698"/>
      <c r="BT117" s="698"/>
      <c r="CK117" s="440"/>
      <c r="CL117" s="873"/>
      <c r="CM117" s="575"/>
      <c r="CN117" s="594"/>
      <c r="CO117" s="698"/>
      <c r="CP117" s="698"/>
      <c r="DG117" s="440"/>
      <c r="DH117" s="873"/>
      <c r="DI117" s="575"/>
      <c r="DJ117" s="594"/>
      <c r="DK117" s="698"/>
      <c r="DL117" s="698"/>
      <c r="EC117" s="440"/>
      <c r="ED117" s="873"/>
      <c r="EE117" s="575"/>
      <c r="EF117" s="594"/>
      <c r="EG117" s="698"/>
      <c r="EH117" s="698"/>
      <c r="EY117" s="440"/>
      <c r="EZ117" s="873"/>
      <c r="FA117" s="575"/>
      <c r="FB117" s="594"/>
      <c r="FC117" s="698"/>
      <c r="FD117" s="698"/>
      <c r="FU117" s="440"/>
      <c r="FV117" s="873"/>
      <c r="FW117" s="575"/>
      <c r="FX117" s="594"/>
      <c r="FY117" s="698"/>
      <c r="FZ117" s="698"/>
      <c r="GQ117" s="440"/>
      <c r="GR117" s="873"/>
      <c r="GS117" s="575"/>
      <c r="GT117" s="594"/>
      <c r="GU117" s="698"/>
      <c r="GV117" s="698"/>
      <c r="HM117" s="440"/>
      <c r="HN117" s="873"/>
      <c r="HO117" s="575"/>
      <c r="HP117" s="594"/>
      <c r="HQ117" s="698"/>
      <c r="HR117" s="698"/>
      <c r="II117" s="440"/>
      <c r="IJ117" s="873"/>
      <c r="IK117" s="575"/>
      <c r="IL117" s="594"/>
      <c r="IM117" s="698"/>
      <c r="IN117" s="698"/>
    </row>
    <row r="118" spans="1:248">
      <c r="A118" s="737"/>
      <c r="B118" s="1166" t="s">
        <v>941</v>
      </c>
      <c r="C118" s="433"/>
      <c r="D118" s="433"/>
      <c r="E118" s="576"/>
      <c r="F118" s="764"/>
      <c r="W118" s="440"/>
      <c r="X118" s="873"/>
      <c r="Y118" s="575"/>
      <c r="Z118" s="594"/>
      <c r="AA118" s="698"/>
      <c r="AB118" s="698"/>
      <c r="AS118" s="440"/>
      <c r="AT118" s="873"/>
      <c r="AU118" s="575"/>
      <c r="AV118" s="594"/>
      <c r="AW118" s="698"/>
      <c r="AX118" s="698"/>
      <c r="BO118" s="440"/>
      <c r="BP118" s="873"/>
      <c r="BQ118" s="575"/>
      <c r="BR118" s="594"/>
      <c r="BS118" s="698"/>
      <c r="BT118" s="698"/>
      <c r="CK118" s="440"/>
      <c r="CL118" s="873"/>
      <c r="CM118" s="575"/>
      <c r="CN118" s="594"/>
      <c r="CO118" s="698"/>
      <c r="CP118" s="698"/>
      <c r="DG118" s="440"/>
      <c r="DH118" s="873"/>
      <c r="DI118" s="575"/>
      <c r="DJ118" s="594"/>
      <c r="DK118" s="698"/>
      <c r="DL118" s="698"/>
      <c r="EC118" s="440"/>
      <c r="ED118" s="873"/>
      <c r="EE118" s="575"/>
      <c r="EF118" s="594"/>
      <c r="EG118" s="698"/>
      <c r="EH118" s="698"/>
      <c r="EY118" s="440"/>
      <c r="EZ118" s="873"/>
      <c r="FA118" s="575"/>
      <c r="FB118" s="594"/>
      <c r="FC118" s="698"/>
      <c r="FD118" s="698"/>
      <c r="FU118" s="440"/>
      <c r="FV118" s="873"/>
      <c r="FW118" s="575"/>
      <c r="FX118" s="594"/>
      <c r="FY118" s="698"/>
      <c r="FZ118" s="698"/>
      <c r="GQ118" s="440"/>
      <c r="GR118" s="873"/>
      <c r="GS118" s="575"/>
      <c r="GT118" s="594"/>
      <c r="GU118" s="698"/>
      <c r="GV118" s="698"/>
      <c r="HM118" s="440"/>
      <c r="HN118" s="873"/>
      <c r="HO118" s="575"/>
      <c r="HP118" s="594"/>
      <c r="HQ118" s="698"/>
      <c r="HR118" s="698"/>
      <c r="II118" s="440"/>
      <c r="IJ118" s="873"/>
      <c r="IK118" s="575"/>
      <c r="IL118" s="594"/>
      <c r="IM118" s="698"/>
      <c r="IN118" s="698"/>
    </row>
    <row r="119" spans="1:248" ht="25.5">
      <c r="A119" s="737"/>
      <c r="B119" s="1166" t="s">
        <v>942</v>
      </c>
      <c r="C119" s="433"/>
      <c r="D119" s="433"/>
      <c r="E119" s="576"/>
      <c r="F119" s="764"/>
      <c r="W119" s="440"/>
      <c r="X119" s="873"/>
      <c r="Y119" s="575"/>
      <c r="Z119" s="594"/>
      <c r="AA119" s="698"/>
      <c r="AB119" s="698"/>
      <c r="AS119" s="440"/>
      <c r="AT119" s="873"/>
      <c r="AU119" s="575"/>
      <c r="AV119" s="594"/>
      <c r="AW119" s="698"/>
      <c r="AX119" s="698"/>
      <c r="BO119" s="440"/>
      <c r="BP119" s="873"/>
      <c r="BQ119" s="575"/>
      <c r="BR119" s="594"/>
      <c r="BS119" s="698"/>
      <c r="BT119" s="698"/>
      <c r="CK119" s="440"/>
      <c r="CL119" s="873"/>
      <c r="CM119" s="575"/>
      <c r="CN119" s="594"/>
      <c r="CO119" s="698"/>
      <c r="CP119" s="698"/>
      <c r="DG119" s="440"/>
      <c r="DH119" s="873"/>
      <c r="DI119" s="575"/>
      <c r="DJ119" s="594"/>
      <c r="DK119" s="698"/>
      <c r="DL119" s="698"/>
      <c r="EC119" s="440"/>
      <c r="ED119" s="873"/>
      <c r="EE119" s="575"/>
      <c r="EF119" s="594"/>
      <c r="EG119" s="698"/>
      <c r="EH119" s="698"/>
      <c r="EY119" s="440"/>
      <c r="EZ119" s="873"/>
      <c r="FA119" s="575"/>
      <c r="FB119" s="594"/>
      <c r="FC119" s="698"/>
      <c r="FD119" s="698"/>
      <c r="FU119" s="440"/>
      <c r="FV119" s="873"/>
      <c r="FW119" s="575"/>
      <c r="FX119" s="594"/>
      <c r="FY119" s="698"/>
      <c r="FZ119" s="698"/>
      <c r="GQ119" s="440"/>
      <c r="GR119" s="873"/>
      <c r="GS119" s="575"/>
      <c r="GT119" s="594"/>
      <c r="GU119" s="698"/>
      <c r="GV119" s="698"/>
      <c r="HM119" s="440"/>
      <c r="HN119" s="873"/>
      <c r="HO119" s="575"/>
      <c r="HP119" s="594"/>
      <c r="HQ119" s="698"/>
      <c r="HR119" s="698"/>
      <c r="II119" s="440"/>
      <c r="IJ119" s="873"/>
      <c r="IK119" s="575"/>
      <c r="IL119" s="594"/>
      <c r="IM119" s="698"/>
      <c r="IN119" s="698"/>
    </row>
    <row r="120" spans="1:248" ht="76.5">
      <c r="A120" s="737"/>
      <c r="B120" s="1165" t="s">
        <v>943</v>
      </c>
      <c r="C120" s="433"/>
      <c r="D120" s="433"/>
      <c r="E120" s="576"/>
      <c r="F120" s="764"/>
      <c r="W120" s="440"/>
      <c r="X120" s="873"/>
      <c r="Y120" s="575"/>
      <c r="Z120" s="594"/>
      <c r="AA120" s="698"/>
      <c r="AB120" s="698"/>
      <c r="AS120" s="440"/>
      <c r="AT120" s="873"/>
      <c r="AU120" s="575"/>
      <c r="AV120" s="594"/>
      <c r="AW120" s="698"/>
      <c r="AX120" s="698"/>
      <c r="BO120" s="440"/>
      <c r="BP120" s="873"/>
      <c r="BQ120" s="575"/>
      <c r="BR120" s="594"/>
      <c r="BS120" s="698"/>
      <c r="BT120" s="698"/>
      <c r="CK120" s="440"/>
      <c r="CL120" s="873"/>
      <c r="CM120" s="575"/>
      <c r="CN120" s="594"/>
      <c r="CO120" s="698"/>
      <c r="CP120" s="698"/>
      <c r="DG120" s="440"/>
      <c r="DH120" s="873"/>
      <c r="DI120" s="575"/>
      <c r="DJ120" s="594"/>
      <c r="DK120" s="698"/>
      <c r="DL120" s="698"/>
      <c r="EC120" s="440"/>
      <c r="ED120" s="873"/>
      <c r="EE120" s="575"/>
      <c r="EF120" s="594"/>
      <c r="EG120" s="698"/>
      <c r="EH120" s="698"/>
      <c r="EY120" s="440"/>
      <c r="EZ120" s="873"/>
      <c r="FA120" s="575"/>
      <c r="FB120" s="594"/>
      <c r="FC120" s="698"/>
      <c r="FD120" s="698"/>
      <c r="FU120" s="440"/>
      <c r="FV120" s="873"/>
      <c r="FW120" s="575"/>
      <c r="FX120" s="594"/>
      <c r="FY120" s="698"/>
      <c r="FZ120" s="698"/>
      <c r="GQ120" s="440"/>
      <c r="GR120" s="873"/>
      <c r="GS120" s="575"/>
      <c r="GT120" s="594"/>
      <c r="GU120" s="698"/>
      <c r="GV120" s="698"/>
      <c r="HM120" s="440"/>
      <c r="HN120" s="873"/>
      <c r="HO120" s="575"/>
      <c r="HP120" s="594"/>
      <c r="HQ120" s="698"/>
      <c r="HR120" s="698"/>
      <c r="II120" s="440"/>
      <c r="IJ120" s="873"/>
      <c r="IK120" s="575"/>
      <c r="IL120" s="594"/>
      <c r="IM120" s="698"/>
      <c r="IN120" s="698"/>
    </row>
    <row r="121" spans="1:248" ht="12.75" customHeight="1">
      <c r="A121" s="456"/>
      <c r="B121" s="1165"/>
      <c r="C121" s="866"/>
      <c r="D121" s="866"/>
      <c r="E121" s="866"/>
      <c r="F121" s="866"/>
    </row>
    <row r="122" spans="1:248" ht="13.15" customHeight="1">
      <c r="A122" s="456"/>
      <c r="B122" s="1167" t="s">
        <v>944</v>
      </c>
      <c r="C122" s="866"/>
      <c r="D122" s="866"/>
      <c r="E122" s="866"/>
      <c r="F122" s="866"/>
    </row>
    <row r="123" spans="1:248" ht="25.5">
      <c r="A123" s="737"/>
      <c r="B123" s="1166" t="s">
        <v>945</v>
      </c>
      <c r="C123" s="433"/>
      <c r="D123" s="433"/>
      <c r="E123" s="576"/>
      <c r="F123" s="764"/>
      <c r="W123" s="440"/>
      <c r="X123" s="873"/>
      <c r="Y123" s="575"/>
      <c r="Z123" s="594"/>
      <c r="AA123" s="698"/>
      <c r="AB123" s="698"/>
      <c r="AS123" s="440"/>
      <c r="AT123" s="873"/>
      <c r="AU123" s="575"/>
      <c r="AV123" s="594"/>
      <c r="AW123" s="698"/>
      <c r="AX123" s="698"/>
      <c r="BO123" s="440"/>
      <c r="BP123" s="873"/>
      <c r="BQ123" s="575"/>
      <c r="BR123" s="594"/>
      <c r="BS123" s="698"/>
      <c r="BT123" s="698"/>
      <c r="CK123" s="440"/>
      <c r="CL123" s="873"/>
      <c r="CM123" s="575"/>
      <c r="CN123" s="594"/>
      <c r="CO123" s="698"/>
      <c r="CP123" s="698"/>
      <c r="DG123" s="440"/>
      <c r="DH123" s="873"/>
      <c r="DI123" s="575"/>
      <c r="DJ123" s="594"/>
      <c r="DK123" s="698"/>
      <c r="DL123" s="698"/>
      <c r="EC123" s="440"/>
      <c r="ED123" s="873"/>
      <c r="EE123" s="575"/>
      <c r="EF123" s="594"/>
      <c r="EG123" s="698"/>
      <c r="EH123" s="698"/>
      <c r="EY123" s="440"/>
      <c r="EZ123" s="873"/>
      <c r="FA123" s="575"/>
      <c r="FB123" s="594"/>
      <c r="FC123" s="698"/>
      <c r="FD123" s="698"/>
      <c r="FU123" s="440"/>
      <c r="FV123" s="873"/>
      <c r="FW123" s="575"/>
      <c r="FX123" s="594"/>
      <c r="FY123" s="698"/>
      <c r="FZ123" s="698"/>
      <c r="GQ123" s="440"/>
      <c r="GR123" s="873"/>
      <c r="GS123" s="575"/>
      <c r="GT123" s="594"/>
      <c r="GU123" s="698"/>
      <c r="GV123" s="698"/>
      <c r="HM123" s="440"/>
      <c r="HN123" s="873"/>
      <c r="HO123" s="575"/>
      <c r="HP123" s="594"/>
      <c r="HQ123" s="698"/>
      <c r="HR123" s="698"/>
      <c r="II123" s="440"/>
      <c r="IJ123" s="873"/>
      <c r="IK123" s="575"/>
      <c r="IL123" s="594"/>
      <c r="IM123" s="698"/>
      <c r="IN123" s="698"/>
    </row>
    <row r="124" spans="1:248">
      <c r="A124" s="737"/>
      <c r="B124" s="1166" t="s">
        <v>946</v>
      </c>
      <c r="C124" s="433"/>
      <c r="D124" s="433"/>
      <c r="E124" s="576"/>
      <c r="F124" s="764"/>
      <c r="W124" s="440"/>
      <c r="X124" s="873"/>
      <c r="Y124" s="575"/>
      <c r="Z124" s="594"/>
      <c r="AA124" s="698"/>
      <c r="AB124" s="698"/>
      <c r="AS124" s="440"/>
      <c r="AT124" s="873"/>
      <c r="AU124" s="575"/>
      <c r="AV124" s="594"/>
      <c r="AW124" s="698"/>
      <c r="AX124" s="698"/>
      <c r="BO124" s="440"/>
      <c r="BP124" s="873"/>
      <c r="BQ124" s="575"/>
      <c r="BR124" s="594"/>
      <c r="BS124" s="698"/>
      <c r="BT124" s="698"/>
      <c r="CK124" s="440"/>
      <c r="CL124" s="873"/>
      <c r="CM124" s="575"/>
      <c r="CN124" s="594"/>
      <c r="CO124" s="698"/>
      <c r="CP124" s="698"/>
      <c r="DG124" s="440"/>
      <c r="DH124" s="873"/>
      <c r="DI124" s="575"/>
      <c r="DJ124" s="594"/>
      <c r="DK124" s="698"/>
      <c r="DL124" s="698"/>
      <c r="EC124" s="440"/>
      <c r="ED124" s="873"/>
      <c r="EE124" s="575"/>
      <c r="EF124" s="594"/>
      <c r="EG124" s="698"/>
      <c r="EH124" s="698"/>
      <c r="EY124" s="440"/>
      <c r="EZ124" s="873"/>
      <c r="FA124" s="575"/>
      <c r="FB124" s="594"/>
      <c r="FC124" s="698"/>
      <c r="FD124" s="698"/>
      <c r="FU124" s="440"/>
      <c r="FV124" s="873"/>
      <c r="FW124" s="575"/>
      <c r="FX124" s="594"/>
      <c r="FY124" s="698"/>
      <c r="FZ124" s="698"/>
      <c r="GQ124" s="440"/>
      <c r="GR124" s="873"/>
      <c r="GS124" s="575"/>
      <c r="GT124" s="594"/>
      <c r="GU124" s="698"/>
      <c r="GV124" s="698"/>
      <c r="HM124" s="440"/>
      <c r="HN124" s="873"/>
      <c r="HO124" s="575"/>
      <c r="HP124" s="594"/>
      <c r="HQ124" s="698"/>
      <c r="HR124" s="698"/>
      <c r="II124" s="440"/>
      <c r="IJ124" s="873"/>
      <c r="IK124" s="575"/>
      <c r="IL124" s="594"/>
      <c r="IM124" s="698"/>
      <c r="IN124" s="698"/>
    </row>
    <row r="125" spans="1:248">
      <c r="A125" s="737"/>
      <c r="B125" s="1166" t="s">
        <v>947</v>
      </c>
      <c r="C125" s="433"/>
      <c r="D125" s="433"/>
      <c r="E125" s="576"/>
      <c r="F125" s="764"/>
      <c r="W125" s="440"/>
      <c r="X125" s="873"/>
      <c r="Y125" s="575"/>
      <c r="Z125" s="594"/>
      <c r="AA125" s="698"/>
      <c r="AB125" s="698"/>
      <c r="AS125" s="440"/>
      <c r="AT125" s="873"/>
      <c r="AU125" s="575"/>
      <c r="AV125" s="594"/>
      <c r="AW125" s="698"/>
      <c r="AX125" s="698"/>
      <c r="BO125" s="440"/>
      <c r="BP125" s="873"/>
      <c r="BQ125" s="575"/>
      <c r="BR125" s="594"/>
      <c r="BS125" s="698"/>
      <c r="BT125" s="698"/>
      <c r="CK125" s="440"/>
      <c r="CL125" s="873"/>
      <c r="CM125" s="575"/>
      <c r="CN125" s="594"/>
      <c r="CO125" s="698"/>
      <c r="CP125" s="698"/>
      <c r="DG125" s="440"/>
      <c r="DH125" s="873"/>
      <c r="DI125" s="575"/>
      <c r="DJ125" s="594"/>
      <c r="DK125" s="698"/>
      <c r="DL125" s="698"/>
      <c r="EC125" s="440"/>
      <c r="ED125" s="873"/>
      <c r="EE125" s="575"/>
      <c r="EF125" s="594"/>
      <c r="EG125" s="698"/>
      <c r="EH125" s="698"/>
      <c r="EY125" s="440"/>
      <c r="EZ125" s="873"/>
      <c r="FA125" s="575"/>
      <c r="FB125" s="594"/>
      <c r="FC125" s="698"/>
      <c r="FD125" s="698"/>
      <c r="FU125" s="440"/>
      <c r="FV125" s="873"/>
      <c r="FW125" s="575"/>
      <c r="FX125" s="594"/>
      <c r="FY125" s="698"/>
      <c r="FZ125" s="698"/>
      <c r="GQ125" s="440"/>
      <c r="GR125" s="873"/>
      <c r="GS125" s="575"/>
      <c r="GT125" s="594"/>
      <c r="GU125" s="698"/>
      <c r="GV125" s="698"/>
      <c r="HM125" s="440"/>
      <c r="HN125" s="873"/>
      <c r="HO125" s="575"/>
      <c r="HP125" s="594"/>
      <c r="HQ125" s="698"/>
      <c r="HR125" s="698"/>
      <c r="II125" s="440"/>
      <c r="IJ125" s="873"/>
      <c r="IK125" s="575"/>
      <c r="IL125" s="594"/>
      <c r="IM125" s="698"/>
      <c r="IN125" s="698"/>
    </row>
    <row r="126" spans="1:248">
      <c r="A126" s="737"/>
      <c r="B126" s="1166" t="s">
        <v>948</v>
      </c>
      <c r="C126" s="433"/>
      <c r="D126" s="433"/>
      <c r="E126" s="576"/>
      <c r="F126" s="764"/>
      <c r="W126" s="440"/>
      <c r="X126" s="873"/>
      <c r="Y126" s="575"/>
      <c r="Z126" s="594"/>
      <c r="AA126" s="698"/>
      <c r="AB126" s="698"/>
      <c r="AS126" s="440"/>
      <c r="AT126" s="873"/>
      <c r="AU126" s="575"/>
      <c r="AV126" s="594"/>
      <c r="AW126" s="698"/>
      <c r="AX126" s="698"/>
      <c r="BO126" s="440"/>
      <c r="BP126" s="873"/>
      <c r="BQ126" s="575"/>
      <c r="BR126" s="594"/>
      <c r="BS126" s="698"/>
      <c r="BT126" s="698"/>
      <c r="CK126" s="440"/>
      <c r="CL126" s="873"/>
      <c r="CM126" s="575"/>
      <c r="CN126" s="594"/>
      <c r="CO126" s="698"/>
      <c r="CP126" s="698"/>
      <c r="DG126" s="440"/>
      <c r="DH126" s="873"/>
      <c r="DI126" s="575"/>
      <c r="DJ126" s="594"/>
      <c r="DK126" s="698"/>
      <c r="DL126" s="698"/>
      <c r="EC126" s="440"/>
      <c r="ED126" s="873"/>
      <c r="EE126" s="575"/>
      <c r="EF126" s="594"/>
      <c r="EG126" s="698"/>
      <c r="EH126" s="698"/>
      <c r="EY126" s="440"/>
      <c r="EZ126" s="873"/>
      <c r="FA126" s="575"/>
      <c r="FB126" s="594"/>
      <c r="FC126" s="698"/>
      <c r="FD126" s="698"/>
      <c r="FU126" s="440"/>
      <c r="FV126" s="873"/>
      <c r="FW126" s="575"/>
      <c r="FX126" s="594"/>
      <c r="FY126" s="698"/>
      <c r="FZ126" s="698"/>
      <c r="GQ126" s="440"/>
      <c r="GR126" s="873"/>
      <c r="GS126" s="575"/>
      <c r="GT126" s="594"/>
      <c r="GU126" s="698"/>
      <c r="GV126" s="698"/>
      <c r="HM126" s="440"/>
      <c r="HN126" s="873"/>
      <c r="HO126" s="575"/>
      <c r="HP126" s="594"/>
      <c r="HQ126" s="698"/>
      <c r="HR126" s="698"/>
      <c r="II126" s="440"/>
      <c r="IJ126" s="873"/>
      <c r="IK126" s="575"/>
      <c r="IL126" s="594"/>
      <c r="IM126" s="698"/>
      <c r="IN126" s="698"/>
    </row>
    <row r="127" spans="1:248" ht="12.75" customHeight="1">
      <c r="A127" s="456"/>
      <c r="B127" s="1165"/>
      <c r="C127" s="866"/>
      <c r="D127" s="866"/>
      <c r="E127" s="866"/>
      <c r="F127" s="866"/>
    </row>
    <row r="128" spans="1:248" ht="13.15" customHeight="1">
      <c r="A128" s="456"/>
      <c r="B128" s="1167" t="s">
        <v>949</v>
      </c>
      <c r="C128" s="866"/>
      <c r="D128" s="866"/>
      <c r="E128" s="866"/>
      <c r="F128" s="866"/>
    </row>
    <row r="129" spans="1:248" ht="38.25">
      <c r="A129" s="737"/>
      <c r="B129" s="1166" t="s">
        <v>950</v>
      </c>
      <c r="C129" s="433"/>
      <c r="D129" s="433"/>
      <c r="E129" s="576"/>
      <c r="F129" s="764"/>
      <c r="W129" s="440"/>
      <c r="X129" s="873"/>
      <c r="Y129" s="575"/>
      <c r="Z129" s="594"/>
      <c r="AA129" s="698"/>
      <c r="AB129" s="698"/>
      <c r="AS129" s="440"/>
      <c r="AT129" s="873"/>
      <c r="AU129" s="575"/>
      <c r="AV129" s="594"/>
      <c r="AW129" s="698"/>
      <c r="AX129" s="698"/>
      <c r="BO129" s="440"/>
      <c r="BP129" s="873"/>
      <c r="BQ129" s="575"/>
      <c r="BR129" s="594"/>
      <c r="BS129" s="698"/>
      <c r="BT129" s="698"/>
      <c r="CK129" s="440"/>
      <c r="CL129" s="873"/>
      <c r="CM129" s="575"/>
      <c r="CN129" s="594"/>
      <c r="CO129" s="698"/>
      <c r="CP129" s="698"/>
      <c r="DG129" s="440"/>
      <c r="DH129" s="873"/>
      <c r="DI129" s="575"/>
      <c r="DJ129" s="594"/>
      <c r="DK129" s="698"/>
      <c r="DL129" s="698"/>
      <c r="EC129" s="440"/>
      <c r="ED129" s="873"/>
      <c r="EE129" s="575"/>
      <c r="EF129" s="594"/>
      <c r="EG129" s="698"/>
      <c r="EH129" s="698"/>
      <c r="EY129" s="440"/>
      <c r="EZ129" s="873"/>
      <c r="FA129" s="575"/>
      <c r="FB129" s="594"/>
      <c r="FC129" s="698"/>
      <c r="FD129" s="698"/>
      <c r="FU129" s="440"/>
      <c r="FV129" s="873"/>
      <c r="FW129" s="575"/>
      <c r="FX129" s="594"/>
      <c r="FY129" s="698"/>
      <c r="FZ129" s="698"/>
      <c r="GQ129" s="440"/>
      <c r="GR129" s="873"/>
      <c r="GS129" s="575"/>
      <c r="GT129" s="594"/>
      <c r="GU129" s="698"/>
      <c r="GV129" s="698"/>
      <c r="HM129" s="440"/>
      <c r="HN129" s="873"/>
      <c r="HO129" s="575"/>
      <c r="HP129" s="594"/>
      <c r="HQ129" s="698"/>
      <c r="HR129" s="698"/>
      <c r="II129" s="440"/>
      <c r="IJ129" s="873"/>
      <c r="IK129" s="575"/>
      <c r="IL129" s="594"/>
      <c r="IM129" s="698"/>
      <c r="IN129" s="698"/>
    </row>
    <row r="130" spans="1:248" ht="38.25">
      <c r="A130" s="737"/>
      <c r="B130" s="1166" t="s">
        <v>951</v>
      </c>
      <c r="C130" s="433"/>
      <c r="D130" s="433"/>
      <c r="E130" s="576"/>
      <c r="F130" s="764"/>
      <c r="W130" s="440"/>
      <c r="X130" s="873"/>
      <c r="Y130" s="575"/>
      <c r="Z130" s="594"/>
      <c r="AA130" s="698"/>
      <c r="AB130" s="698"/>
      <c r="AS130" s="440"/>
      <c r="AT130" s="873"/>
      <c r="AU130" s="575"/>
      <c r="AV130" s="594"/>
      <c r="AW130" s="698"/>
      <c r="AX130" s="698"/>
      <c r="BO130" s="440"/>
      <c r="BP130" s="873"/>
      <c r="BQ130" s="575"/>
      <c r="BR130" s="594"/>
      <c r="BS130" s="698"/>
      <c r="BT130" s="698"/>
      <c r="CK130" s="440"/>
      <c r="CL130" s="873"/>
      <c r="CM130" s="575"/>
      <c r="CN130" s="594"/>
      <c r="CO130" s="698"/>
      <c r="CP130" s="698"/>
      <c r="DG130" s="440"/>
      <c r="DH130" s="873"/>
      <c r="DI130" s="575"/>
      <c r="DJ130" s="594"/>
      <c r="DK130" s="698"/>
      <c r="DL130" s="698"/>
      <c r="EC130" s="440"/>
      <c r="ED130" s="873"/>
      <c r="EE130" s="575"/>
      <c r="EF130" s="594"/>
      <c r="EG130" s="698"/>
      <c r="EH130" s="698"/>
      <c r="EY130" s="440"/>
      <c r="EZ130" s="873"/>
      <c r="FA130" s="575"/>
      <c r="FB130" s="594"/>
      <c r="FC130" s="698"/>
      <c r="FD130" s="698"/>
      <c r="FU130" s="440"/>
      <c r="FV130" s="873"/>
      <c r="FW130" s="575"/>
      <c r="FX130" s="594"/>
      <c r="FY130" s="698"/>
      <c r="FZ130" s="698"/>
      <c r="GQ130" s="440"/>
      <c r="GR130" s="873"/>
      <c r="GS130" s="575"/>
      <c r="GT130" s="594"/>
      <c r="GU130" s="698"/>
      <c r="GV130" s="698"/>
      <c r="HM130" s="440"/>
      <c r="HN130" s="873"/>
      <c r="HO130" s="575"/>
      <c r="HP130" s="594"/>
      <c r="HQ130" s="698"/>
      <c r="HR130" s="698"/>
      <c r="II130" s="440"/>
      <c r="IJ130" s="873"/>
      <c r="IK130" s="575"/>
      <c r="IL130" s="594"/>
      <c r="IM130" s="698"/>
      <c r="IN130" s="698"/>
    </row>
    <row r="131" spans="1:248">
      <c r="A131" s="737"/>
      <c r="B131" s="1166" t="s">
        <v>952</v>
      </c>
      <c r="C131" s="433"/>
      <c r="D131" s="433"/>
      <c r="E131" s="576"/>
      <c r="F131" s="764"/>
      <c r="W131" s="440"/>
      <c r="X131" s="873"/>
      <c r="Y131" s="575"/>
      <c r="Z131" s="594"/>
      <c r="AA131" s="698"/>
      <c r="AB131" s="698"/>
      <c r="AS131" s="440"/>
      <c r="AT131" s="873"/>
      <c r="AU131" s="575"/>
      <c r="AV131" s="594"/>
      <c r="AW131" s="698"/>
      <c r="AX131" s="698"/>
      <c r="BO131" s="440"/>
      <c r="BP131" s="873"/>
      <c r="BQ131" s="575"/>
      <c r="BR131" s="594"/>
      <c r="BS131" s="698"/>
      <c r="BT131" s="698"/>
      <c r="CK131" s="440"/>
      <c r="CL131" s="873"/>
      <c r="CM131" s="575"/>
      <c r="CN131" s="594"/>
      <c r="CO131" s="698"/>
      <c r="CP131" s="698"/>
      <c r="DG131" s="440"/>
      <c r="DH131" s="873"/>
      <c r="DI131" s="575"/>
      <c r="DJ131" s="594"/>
      <c r="DK131" s="698"/>
      <c r="DL131" s="698"/>
      <c r="EC131" s="440"/>
      <c r="ED131" s="873"/>
      <c r="EE131" s="575"/>
      <c r="EF131" s="594"/>
      <c r="EG131" s="698"/>
      <c r="EH131" s="698"/>
      <c r="EY131" s="440"/>
      <c r="EZ131" s="873"/>
      <c r="FA131" s="575"/>
      <c r="FB131" s="594"/>
      <c r="FC131" s="698"/>
      <c r="FD131" s="698"/>
      <c r="FU131" s="440"/>
      <c r="FV131" s="873"/>
      <c r="FW131" s="575"/>
      <c r="FX131" s="594"/>
      <c r="FY131" s="698"/>
      <c r="FZ131" s="698"/>
      <c r="GQ131" s="440"/>
      <c r="GR131" s="873"/>
      <c r="GS131" s="575"/>
      <c r="GT131" s="594"/>
      <c r="GU131" s="698"/>
      <c r="GV131" s="698"/>
      <c r="HM131" s="440"/>
      <c r="HN131" s="873"/>
      <c r="HO131" s="575"/>
      <c r="HP131" s="594"/>
      <c r="HQ131" s="698"/>
      <c r="HR131" s="698"/>
      <c r="II131" s="440"/>
      <c r="IJ131" s="873"/>
      <c r="IK131" s="575"/>
      <c r="IL131" s="594"/>
      <c r="IM131" s="698"/>
      <c r="IN131" s="698"/>
    </row>
    <row r="132" spans="1:248">
      <c r="A132" s="737"/>
      <c r="B132" s="1166" t="s">
        <v>953</v>
      </c>
      <c r="C132" s="433"/>
      <c r="D132" s="433"/>
      <c r="E132" s="576"/>
      <c r="F132" s="764"/>
      <c r="W132" s="440"/>
      <c r="X132" s="873"/>
      <c r="Y132" s="575"/>
      <c r="Z132" s="594"/>
      <c r="AA132" s="698"/>
      <c r="AB132" s="698"/>
      <c r="AS132" s="440"/>
      <c r="AT132" s="873"/>
      <c r="AU132" s="575"/>
      <c r="AV132" s="594"/>
      <c r="AW132" s="698"/>
      <c r="AX132" s="698"/>
      <c r="BO132" s="440"/>
      <c r="BP132" s="873"/>
      <c r="BQ132" s="575"/>
      <c r="BR132" s="594"/>
      <c r="BS132" s="698"/>
      <c r="BT132" s="698"/>
      <c r="CK132" s="440"/>
      <c r="CL132" s="873"/>
      <c r="CM132" s="575"/>
      <c r="CN132" s="594"/>
      <c r="CO132" s="698"/>
      <c r="CP132" s="698"/>
      <c r="DG132" s="440"/>
      <c r="DH132" s="873"/>
      <c r="DI132" s="575"/>
      <c r="DJ132" s="594"/>
      <c r="DK132" s="698"/>
      <c r="DL132" s="698"/>
      <c r="EC132" s="440"/>
      <c r="ED132" s="873"/>
      <c r="EE132" s="575"/>
      <c r="EF132" s="594"/>
      <c r="EG132" s="698"/>
      <c r="EH132" s="698"/>
      <c r="EY132" s="440"/>
      <c r="EZ132" s="873"/>
      <c r="FA132" s="575"/>
      <c r="FB132" s="594"/>
      <c r="FC132" s="698"/>
      <c r="FD132" s="698"/>
      <c r="FU132" s="440"/>
      <c r="FV132" s="873"/>
      <c r="FW132" s="575"/>
      <c r="FX132" s="594"/>
      <c r="FY132" s="698"/>
      <c r="FZ132" s="698"/>
      <c r="GQ132" s="440"/>
      <c r="GR132" s="873"/>
      <c r="GS132" s="575"/>
      <c r="GT132" s="594"/>
      <c r="GU132" s="698"/>
      <c r="GV132" s="698"/>
      <c r="HM132" s="440"/>
      <c r="HN132" s="873"/>
      <c r="HO132" s="575"/>
      <c r="HP132" s="594"/>
      <c r="HQ132" s="698"/>
      <c r="HR132" s="698"/>
      <c r="II132" s="440"/>
      <c r="IJ132" s="873"/>
      <c r="IK132" s="575"/>
      <c r="IL132" s="594"/>
      <c r="IM132" s="698"/>
      <c r="IN132" s="698"/>
    </row>
    <row r="133" spans="1:248" ht="76.5">
      <c r="A133" s="737"/>
      <c r="B133" s="1166" t="s">
        <v>954</v>
      </c>
      <c r="C133" s="433"/>
      <c r="D133" s="433"/>
      <c r="E133" s="576"/>
      <c r="F133" s="764"/>
      <c r="W133" s="440"/>
      <c r="X133" s="873"/>
      <c r="Y133" s="575"/>
      <c r="Z133" s="594"/>
      <c r="AA133" s="698"/>
      <c r="AB133" s="698"/>
      <c r="AS133" s="440"/>
      <c r="AT133" s="873"/>
      <c r="AU133" s="575"/>
      <c r="AV133" s="594"/>
      <c r="AW133" s="698"/>
      <c r="AX133" s="698"/>
      <c r="BO133" s="440"/>
      <c r="BP133" s="873"/>
      <c r="BQ133" s="575"/>
      <c r="BR133" s="594"/>
      <c r="BS133" s="698"/>
      <c r="BT133" s="698"/>
      <c r="CK133" s="440"/>
      <c r="CL133" s="873"/>
      <c r="CM133" s="575"/>
      <c r="CN133" s="594"/>
      <c r="CO133" s="698"/>
      <c r="CP133" s="698"/>
      <c r="DG133" s="440"/>
      <c r="DH133" s="873"/>
      <c r="DI133" s="575"/>
      <c r="DJ133" s="594"/>
      <c r="DK133" s="698"/>
      <c r="DL133" s="698"/>
      <c r="EC133" s="440"/>
      <c r="ED133" s="873"/>
      <c r="EE133" s="575"/>
      <c r="EF133" s="594"/>
      <c r="EG133" s="698"/>
      <c r="EH133" s="698"/>
      <c r="EY133" s="440"/>
      <c r="EZ133" s="873"/>
      <c r="FA133" s="575"/>
      <c r="FB133" s="594"/>
      <c r="FC133" s="698"/>
      <c r="FD133" s="698"/>
      <c r="FU133" s="440"/>
      <c r="FV133" s="873"/>
      <c r="FW133" s="575"/>
      <c r="FX133" s="594"/>
      <c r="FY133" s="698"/>
      <c r="FZ133" s="698"/>
      <c r="GQ133" s="440"/>
      <c r="GR133" s="873"/>
      <c r="GS133" s="575"/>
      <c r="GT133" s="594"/>
      <c r="GU133" s="698"/>
      <c r="GV133" s="698"/>
      <c r="HM133" s="440"/>
      <c r="HN133" s="873"/>
      <c r="HO133" s="575"/>
      <c r="HP133" s="594"/>
      <c r="HQ133" s="698"/>
      <c r="HR133" s="698"/>
      <c r="II133" s="440"/>
      <c r="IJ133" s="873"/>
      <c r="IK133" s="575"/>
      <c r="IL133" s="594"/>
      <c r="IM133" s="698"/>
      <c r="IN133" s="698"/>
    </row>
    <row r="134" spans="1:248">
      <c r="A134" s="737"/>
      <c r="B134" s="1166" t="s">
        <v>955</v>
      </c>
      <c r="C134" s="433"/>
      <c r="D134" s="433"/>
      <c r="E134" s="576"/>
      <c r="F134" s="764"/>
      <c r="W134" s="440"/>
      <c r="X134" s="873"/>
      <c r="Y134" s="575"/>
      <c r="Z134" s="594"/>
      <c r="AA134" s="698"/>
      <c r="AB134" s="698"/>
      <c r="AS134" s="440"/>
      <c r="AT134" s="873"/>
      <c r="AU134" s="575"/>
      <c r="AV134" s="594"/>
      <c r="AW134" s="698"/>
      <c r="AX134" s="698"/>
      <c r="BO134" s="440"/>
      <c r="BP134" s="873"/>
      <c r="BQ134" s="575"/>
      <c r="BR134" s="594"/>
      <c r="BS134" s="698"/>
      <c r="BT134" s="698"/>
      <c r="CK134" s="440"/>
      <c r="CL134" s="873"/>
      <c r="CM134" s="575"/>
      <c r="CN134" s="594"/>
      <c r="CO134" s="698"/>
      <c r="CP134" s="698"/>
      <c r="DG134" s="440"/>
      <c r="DH134" s="873"/>
      <c r="DI134" s="575"/>
      <c r="DJ134" s="594"/>
      <c r="DK134" s="698"/>
      <c r="DL134" s="698"/>
      <c r="EC134" s="440"/>
      <c r="ED134" s="873"/>
      <c r="EE134" s="575"/>
      <c r="EF134" s="594"/>
      <c r="EG134" s="698"/>
      <c r="EH134" s="698"/>
      <c r="EY134" s="440"/>
      <c r="EZ134" s="873"/>
      <c r="FA134" s="575"/>
      <c r="FB134" s="594"/>
      <c r="FC134" s="698"/>
      <c r="FD134" s="698"/>
      <c r="FU134" s="440"/>
      <c r="FV134" s="873"/>
      <c r="FW134" s="575"/>
      <c r="FX134" s="594"/>
      <c r="FY134" s="698"/>
      <c r="FZ134" s="698"/>
      <c r="GQ134" s="440"/>
      <c r="GR134" s="873"/>
      <c r="GS134" s="575"/>
      <c r="GT134" s="594"/>
      <c r="GU134" s="698"/>
      <c r="GV134" s="698"/>
      <c r="HM134" s="440"/>
      <c r="HN134" s="873"/>
      <c r="HO134" s="575"/>
      <c r="HP134" s="594"/>
      <c r="HQ134" s="698"/>
      <c r="HR134" s="698"/>
      <c r="II134" s="440"/>
      <c r="IJ134" s="873"/>
      <c r="IK134" s="575"/>
      <c r="IL134" s="594"/>
      <c r="IM134" s="698"/>
      <c r="IN134" s="698"/>
    </row>
    <row r="135" spans="1:248">
      <c r="A135" s="737"/>
      <c r="B135" s="1166" t="s">
        <v>956</v>
      </c>
      <c r="C135" s="433"/>
      <c r="D135" s="433"/>
      <c r="E135" s="576"/>
      <c r="F135" s="764"/>
      <c r="W135" s="440"/>
      <c r="X135" s="873"/>
      <c r="Y135" s="575"/>
      <c r="Z135" s="594"/>
      <c r="AA135" s="698"/>
      <c r="AB135" s="698"/>
      <c r="AS135" s="440"/>
      <c r="AT135" s="873"/>
      <c r="AU135" s="575"/>
      <c r="AV135" s="594"/>
      <c r="AW135" s="698"/>
      <c r="AX135" s="698"/>
      <c r="BO135" s="440"/>
      <c r="BP135" s="873"/>
      <c r="BQ135" s="575"/>
      <c r="BR135" s="594"/>
      <c r="BS135" s="698"/>
      <c r="BT135" s="698"/>
      <c r="CK135" s="440"/>
      <c r="CL135" s="873"/>
      <c r="CM135" s="575"/>
      <c r="CN135" s="594"/>
      <c r="CO135" s="698"/>
      <c r="CP135" s="698"/>
      <c r="DG135" s="440"/>
      <c r="DH135" s="873"/>
      <c r="DI135" s="575"/>
      <c r="DJ135" s="594"/>
      <c r="DK135" s="698"/>
      <c r="DL135" s="698"/>
      <c r="EC135" s="440"/>
      <c r="ED135" s="873"/>
      <c r="EE135" s="575"/>
      <c r="EF135" s="594"/>
      <c r="EG135" s="698"/>
      <c r="EH135" s="698"/>
      <c r="EY135" s="440"/>
      <c r="EZ135" s="873"/>
      <c r="FA135" s="575"/>
      <c r="FB135" s="594"/>
      <c r="FC135" s="698"/>
      <c r="FD135" s="698"/>
      <c r="FU135" s="440"/>
      <c r="FV135" s="873"/>
      <c r="FW135" s="575"/>
      <c r="FX135" s="594"/>
      <c r="FY135" s="698"/>
      <c r="FZ135" s="698"/>
      <c r="GQ135" s="440"/>
      <c r="GR135" s="873"/>
      <c r="GS135" s="575"/>
      <c r="GT135" s="594"/>
      <c r="GU135" s="698"/>
      <c r="GV135" s="698"/>
      <c r="HM135" s="440"/>
      <c r="HN135" s="873"/>
      <c r="HO135" s="575"/>
      <c r="HP135" s="594"/>
      <c r="HQ135" s="698"/>
      <c r="HR135" s="698"/>
      <c r="II135" s="440"/>
      <c r="IJ135" s="873"/>
      <c r="IK135" s="575"/>
      <c r="IL135" s="594"/>
      <c r="IM135" s="698"/>
      <c r="IN135" s="698"/>
    </row>
    <row r="136" spans="1:248">
      <c r="A136" s="737"/>
      <c r="B136" s="1166" t="s">
        <v>957</v>
      </c>
      <c r="C136" s="433"/>
      <c r="D136" s="433"/>
      <c r="E136" s="576"/>
      <c r="F136" s="764"/>
      <c r="W136" s="440"/>
      <c r="X136" s="873"/>
      <c r="Y136" s="575"/>
      <c r="Z136" s="594"/>
      <c r="AA136" s="698"/>
      <c r="AB136" s="698"/>
      <c r="AS136" s="440"/>
      <c r="AT136" s="873"/>
      <c r="AU136" s="575"/>
      <c r="AV136" s="594"/>
      <c r="AW136" s="698"/>
      <c r="AX136" s="698"/>
      <c r="BO136" s="440"/>
      <c r="BP136" s="873"/>
      <c r="BQ136" s="575"/>
      <c r="BR136" s="594"/>
      <c r="BS136" s="698"/>
      <c r="BT136" s="698"/>
      <c r="CK136" s="440"/>
      <c r="CL136" s="873"/>
      <c r="CM136" s="575"/>
      <c r="CN136" s="594"/>
      <c r="CO136" s="698"/>
      <c r="CP136" s="698"/>
      <c r="DG136" s="440"/>
      <c r="DH136" s="873"/>
      <c r="DI136" s="575"/>
      <c r="DJ136" s="594"/>
      <c r="DK136" s="698"/>
      <c r="DL136" s="698"/>
      <c r="EC136" s="440"/>
      <c r="ED136" s="873"/>
      <c r="EE136" s="575"/>
      <c r="EF136" s="594"/>
      <c r="EG136" s="698"/>
      <c r="EH136" s="698"/>
      <c r="EY136" s="440"/>
      <c r="EZ136" s="873"/>
      <c r="FA136" s="575"/>
      <c r="FB136" s="594"/>
      <c r="FC136" s="698"/>
      <c r="FD136" s="698"/>
      <c r="FU136" s="440"/>
      <c r="FV136" s="873"/>
      <c r="FW136" s="575"/>
      <c r="FX136" s="594"/>
      <c r="FY136" s="698"/>
      <c r="FZ136" s="698"/>
      <c r="GQ136" s="440"/>
      <c r="GR136" s="873"/>
      <c r="GS136" s="575"/>
      <c r="GT136" s="594"/>
      <c r="GU136" s="698"/>
      <c r="GV136" s="698"/>
      <c r="HM136" s="440"/>
      <c r="HN136" s="873"/>
      <c r="HO136" s="575"/>
      <c r="HP136" s="594"/>
      <c r="HQ136" s="698"/>
      <c r="HR136" s="698"/>
      <c r="II136" s="440"/>
      <c r="IJ136" s="873"/>
      <c r="IK136" s="575"/>
      <c r="IL136" s="594"/>
      <c r="IM136" s="698"/>
      <c r="IN136" s="698"/>
    </row>
    <row r="137" spans="1:248" ht="25.5">
      <c r="A137" s="737"/>
      <c r="B137" s="1166" t="s">
        <v>958</v>
      </c>
      <c r="C137" s="433"/>
      <c r="D137" s="433"/>
      <c r="E137" s="576"/>
      <c r="F137" s="764"/>
      <c r="W137" s="440"/>
      <c r="X137" s="873"/>
      <c r="Y137" s="575"/>
      <c r="Z137" s="594"/>
      <c r="AA137" s="698"/>
      <c r="AB137" s="698"/>
      <c r="AS137" s="440"/>
      <c r="AT137" s="873"/>
      <c r="AU137" s="575"/>
      <c r="AV137" s="594"/>
      <c r="AW137" s="698"/>
      <c r="AX137" s="698"/>
      <c r="BO137" s="440"/>
      <c r="BP137" s="873"/>
      <c r="BQ137" s="575"/>
      <c r="BR137" s="594"/>
      <c r="BS137" s="698"/>
      <c r="BT137" s="698"/>
      <c r="CK137" s="440"/>
      <c r="CL137" s="873"/>
      <c r="CM137" s="575"/>
      <c r="CN137" s="594"/>
      <c r="CO137" s="698"/>
      <c r="CP137" s="698"/>
      <c r="DG137" s="440"/>
      <c r="DH137" s="873"/>
      <c r="DI137" s="575"/>
      <c r="DJ137" s="594"/>
      <c r="DK137" s="698"/>
      <c r="DL137" s="698"/>
      <c r="EC137" s="440"/>
      <c r="ED137" s="873"/>
      <c r="EE137" s="575"/>
      <c r="EF137" s="594"/>
      <c r="EG137" s="698"/>
      <c r="EH137" s="698"/>
      <c r="EY137" s="440"/>
      <c r="EZ137" s="873"/>
      <c r="FA137" s="575"/>
      <c r="FB137" s="594"/>
      <c r="FC137" s="698"/>
      <c r="FD137" s="698"/>
      <c r="FU137" s="440"/>
      <c r="FV137" s="873"/>
      <c r="FW137" s="575"/>
      <c r="FX137" s="594"/>
      <c r="FY137" s="698"/>
      <c r="FZ137" s="698"/>
      <c r="GQ137" s="440"/>
      <c r="GR137" s="873"/>
      <c r="GS137" s="575"/>
      <c r="GT137" s="594"/>
      <c r="GU137" s="698"/>
      <c r="GV137" s="698"/>
      <c r="HM137" s="440"/>
      <c r="HN137" s="873"/>
      <c r="HO137" s="575"/>
      <c r="HP137" s="594"/>
      <c r="HQ137" s="698"/>
      <c r="HR137" s="698"/>
      <c r="II137" s="440"/>
      <c r="IJ137" s="873"/>
      <c r="IK137" s="575"/>
      <c r="IL137" s="594"/>
      <c r="IM137" s="698"/>
      <c r="IN137" s="698"/>
    </row>
    <row r="138" spans="1:248">
      <c r="A138" s="737"/>
      <c r="B138" s="1166"/>
      <c r="C138" s="433"/>
      <c r="D138" s="433"/>
      <c r="E138" s="576"/>
      <c r="F138" s="764"/>
      <c r="W138" s="440"/>
      <c r="X138" s="873"/>
      <c r="Y138" s="575"/>
      <c r="Z138" s="594"/>
      <c r="AA138" s="698"/>
      <c r="AB138" s="698"/>
      <c r="AS138" s="440"/>
      <c r="AT138" s="873"/>
      <c r="AU138" s="575"/>
      <c r="AV138" s="594"/>
      <c r="AW138" s="698"/>
      <c r="AX138" s="698"/>
      <c r="BO138" s="440"/>
      <c r="BP138" s="873"/>
      <c r="BQ138" s="575"/>
      <c r="BR138" s="594"/>
      <c r="BS138" s="698"/>
      <c r="BT138" s="698"/>
      <c r="CK138" s="440"/>
      <c r="CL138" s="873"/>
      <c r="CM138" s="575"/>
      <c r="CN138" s="594"/>
      <c r="CO138" s="698"/>
      <c r="CP138" s="698"/>
      <c r="DG138" s="440"/>
      <c r="DH138" s="873"/>
      <c r="DI138" s="575"/>
      <c r="DJ138" s="594"/>
      <c r="DK138" s="698"/>
      <c r="DL138" s="698"/>
      <c r="EC138" s="440"/>
      <c r="ED138" s="873"/>
      <c r="EE138" s="575"/>
      <c r="EF138" s="594"/>
      <c r="EG138" s="698"/>
      <c r="EH138" s="698"/>
      <c r="EY138" s="440"/>
      <c r="EZ138" s="873"/>
      <c r="FA138" s="575"/>
      <c r="FB138" s="594"/>
      <c r="FC138" s="698"/>
      <c r="FD138" s="698"/>
      <c r="FU138" s="440"/>
      <c r="FV138" s="873"/>
      <c r="FW138" s="575"/>
      <c r="FX138" s="594"/>
      <c r="FY138" s="698"/>
      <c r="FZ138" s="698"/>
      <c r="GQ138" s="440"/>
      <c r="GR138" s="873"/>
      <c r="GS138" s="575"/>
      <c r="GT138" s="594"/>
      <c r="GU138" s="698"/>
      <c r="GV138" s="698"/>
      <c r="HM138" s="440"/>
      <c r="HN138" s="873"/>
      <c r="HO138" s="575"/>
      <c r="HP138" s="594"/>
      <c r="HQ138" s="698"/>
      <c r="HR138" s="698"/>
      <c r="II138" s="440"/>
      <c r="IJ138" s="873"/>
      <c r="IK138" s="575"/>
      <c r="IL138" s="594"/>
      <c r="IM138" s="698"/>
      <c r="IN138" s="698"/>
    </row>
    <row r="139" spans="1:248" ht="13.15" customHeight="1">
      <c r="A139" s="456"/>
      <c r="B139" s="1167" t="s">
        <v>959</v>
      </c>
      <c r="C139" s="866"/>
      <c r="D139" s="866"/>
      <c r="E139" s="866"/>
      <c r="F139" s="866"/>
    </row>
    <row r="140" spans="1:248" ht="12.75" customHeight="1">
      <c r="A140" s="456"/>
      <c r="B140" s="1165"/>
      <c r="C140" s="866"/>
      <c r="D140" s="866"/>
      <c r="E140" s="866"/>
      <c r="F140" s="866"/>
    </row>
    <row r="141" spans="1:248" ht="13.15" customHeight="1">
      <c r="A141" s="456"/>
      <c r="B141" s="1167" t="s">
        <v>960</v>
      </c>
      <c r="C141" s="866"/>
      <c r="D141" s="866"/>
      <c r="E141" s="866"/>
      <c r="F141" s="866"/>
    </row>
    <row r="142" spans="1:248">
      <c r="A142" s="737"/>
      <c r="B142" s="1166" t="s">
        <v>961</v>
      </c>
      <c r="C142" s="433"/>
      <c r="D142" s="433"/>
      <c r="E142" s="576"/>
      <c r="F142" s="764"/>
      <c r="W142" s="440"/>
      <c r="X142" s="873"/>
      <c r="Y142" s="575"/>
      <c r="Z142" s="594"/>
      <c r="AA142" s="698"/>
      <c r="AB142" s="698"/>
      <c r="AS142" s="440"/>
      <c r="AT142" s="873"/>
      <c r="AU142" s="575"/>
      <c r="AV142" s="594"/>
      <c r="AW142" s="698"/>
      <c r="AX142" s="698"/>
      <c r="BO142" s="440"/>
      <c r="BP142" s="873"/>
      <c r="BQ142" s="575"/>
      <c r="BR142" s="594"/>
      <c r="BS142" s="698"/>
      <c r="BT142" s="698"/>
      <c r="CK142" s="440"/>
      <c r="CL142" s="873"/>
      <c r="CM142" s="575"/>
      <c r="CN142" s="594"/>
      <c r="CO142" s="698"/>
      <c r="CP142" s="698"/>
      <c r="DG142" s="440"/>
      <c r="DH142" s="873"/>
      <c r="DI142" s="575"/>
      <c r="DJ142" s="594"/>
      <c r="DK142" s="698"/>
      <c r="DL142" s="698"/>
      <c r="EC142" s="440"/>
      <c r="ED142" s="873"/>
      <c r="EE142" s="575"/>
      <c r="EF142" s="594"/>
      <c r="EG142" s="698"/>
      <c r="EH142" s="698"/>
      <c r="EY142" s="440"/>
      <c r="EZ142" s="873"/>
      <c r="FA142" s="575"/>
      <c r="FB142" s="594"/>
      <c r="FC142" s="698"/>
      <c r="FD142" s="698"/>
      <c r="FU142" s="440"/>
      <c r="FV142" s="873"/>
      <c r="FW142" s="575"/>
      <c r="FX142" s="594"/>
      <c r="FY142" s="698"/>
      <c r="FZ142" s="698"/>
      <c r="GQ142" s="440"/>
      <c r="GR142" s="873"/>
      <c r="GS142" s="575"/>
      <c r="GT142" s="594"/>
      <c r="GU142" s="698"/>
      <c r="GV142" s="698"/>
      <c r="HM142" s="440"/>
      <c r="HN142" s="873"/>
      <c r="HO142" s="575"/>
      <c r="HP142" s="594"/>
      <c r="HQ142" s="698"/>
      <c r="HR142" s="698"/>
      <c r="II142" s="440"/>
      <c r="IJ142" s="873"/>
      <c r="IK142" s="575"/>
      <c r="IL142" s="594"/>
      <c r="IM142" s="698"/>
      <c r="IN142" s="698"/>
    </row>
    <row r="143" spans="1:248">
      <c r="A143" s="737"/>
      <c r="B143" s="1166" t="s">
        <v>962</v>
      </c>
      <c r="C143" s="433"/>
      <c r="D143" s="433"/>
      <c r="E143" s="576"/>
      <c r="F143" s="764"/>
      <c r="W143" s="440"/>
      <c r="X143" s="873"/>
      <c r="Y143" s="575"/>
      <c r="Z143" s="594"/>
      <c r="AA143" s="698"/>
      <c r="AB143" s="698"/>
      <c r="AS143" s="440"/>
      <c r="AT143" s="873"/>
      <c r="AU143" s="575"/>
      <c r="AV143" s="594"/>
      <c r="AW143" s="698"/>
      <c r="AX143" s="698"/>
      <c r="BO143" s="440"/>
      <c r="BP143" s="873"/>
      <c r="BQ143" s="575"/>
      <c r="BR143" s="594"/>
      <c r="BS143" s="698"/>
      <c r="BT143" s="698"/>
      <c r="CK143" s="440"/>
      <c r="CL143" s="873"/>
      <c r="CM143" s="575"/>
      <c r="CN143" s="594"/>
      <c r="CO143" s="698"/>
      <c r="CP143" s="698"/>
      <c r="DG143" s="440"/>
      <c r="DH143" s="873"/>
      <c r="DI143" s="575"/>
      <c r="DJ143" s="594"/>
      <c r="DK143" s="698"/>
      <c r="DL143" s="698"/>
      <c r="EC143" s="440"/>
      <c r="ED143" s="873"/>
      <c r="EE143" s="575"/>
      <c r="EF143" s="594"/>
      <c r="EG143" s="698"/>
      <c r="EH143" s="698"/>
      <c r="EY143" s="440"/>
      <c r="EZ143" s="873"/>
      <c r="FA143" s="575"/>
      <c r="FB143" s="594"/>
      <c r="FC143" s="698"/>
      <c r="FD143" s="698"/>
      <c r="FU143" s="440"/>
      <c r="FV143" s="873"/>
      <c r="FW143" s="575"/>
      <c r="FX143" s="594"/>
      <c r="FY143" s="698"/>
      <c r="FZ143" s="698"/>
      <c r="GQ143" s="440"/>
      <c r="GR143" s="873"/>
      <c r="GS143" s="575"/>
      <c r="GT143" s="594"/>
      <c r="GU143" s="698"/>
      <c r="GV143" s="698"/>
      <c r="HM143" s="440"/>
      <c r="HN143" s="873"/>
      <c r="HO143" s="575"/>
      <c r="HP143" s="594"/>
      <c r="HQ143" s="698"/>
      <c r="HR143" s="698"/>
      <c r="II143" s="440"/>
      <c r="IJ143" s="873"/>
      <c r="IK143" s="575"/>
      <c r="IL143" s="594"/>
      <c r="IM143" s="698"/>
      <c r="IN143" s="698"/>
    </row>
    <row r="144" spans="1:248">
      <c r="A144" s="737"/>
      <c r="B144" s="1166" t="s">
        <v>963</v>
      </c>
      <c r="C144" s="433"/>
      <c r="D144" s="433"/>
      <c r="E144" s="576"/>
      <c r="F144" s="764"/>
      <c r="W144" s="440"/>
      <c r="X144" s="873"/>
      <c r="Y144" s="575"/>
      <c r="Z144" s="594"/>
      <c r="AA144" s="698"/>
      <c r="AB144" s="698"/>
      <c r="AS144" s="440"/>
      <c r="AT144" s="873"/>
      <c r="AU144" s="575"/>
      <c r="AV144" s="594"/>
      <c r="AW144" s="698"/>
      <c r="AX144" s="698"/>
      <c r="BO144" s="440"/>
      <c r="BP144" s="873"/>
      <c r="BQ144" s="575"/>
      <c r="BR144" s="594"/>
      <c r="BS144" s="698"/>
      <c r="BT144" s="698"/>
      <c r="CK144" s="440"/>
      <c r="CL144" s="873"/>
      <c r="CM144" s="575"/>
      <c r="CN144" s="594"/>
      <c r="CO144" s="698"/>
      <c r="CP144" s="698"/>
      <c r="DG144" s="440"/>
      <c r="DH144" s="873"/>
      <c r="DI144" s="575"/>
      <c r="DJ144" s="594"/>
      <c r="DK144" s="698"/>
      <c r="DL144" s="698"/>
      <c r="EC144" s="440"/>
      <c r="ED144" s="873"/>
      <c r="EE144" s="575"/>
      <c r="EF144" s="594"/>
      <c r="EG144" s="698"/>
      <c r="EH144" s="698"/>
      <c r="EY144" s="440"/>
      <c r="EZ144" s="873"/>
      <c r="FA144" s="575"/>
      <c r="FB144" s="594"/>
      <c r="FC144" s="698"/>
      <c r="FD144" s="698"/>
      <c r="FU144" s="440"/>
      <c r="FV144" s="873"/>
      <c r="FW144" s="575"/>
      <c r="FX144" s="594"/>
      <c r="FY144" s="698"/>
      <c r="FZ144" s="698"/>
      <c r="GQ144" s="440"/>
      <c r="GR144" s="873"/>
      <c r="GS144" s="575"/>
      <c r="GT144" s="594"/>
      <c r="GU144" s="698"/>
      <c r="GV144" s="698"/>
      <c r="HM144" s="440"/>
      <c r="HN144" s="873"/>
      <c r="HO144" s="575"/>
      <c r="HP144" s="594"/>
      <c r="HQ144" s="698"/>
      <c r="HR144" s="698"/>
      <c r="II144" s="440"/>
      <c r="IJ144" s="873"/>
      <c r="IK144" s="575"/>
      <c r="IL144" s="594"/>
      <c r="IM144" s="698"/>
      <c r="IN144" s="698"/>
    </row>
    <row r="145" spans="1:248">
      <c r="A145" s="737"/>
      <c r="B145" s="1166" t="s">
        <v>964</v>
      </c>
      <c r="C145" s="433"/>
      <c r="D145" s="433"/>
      <c r="E145" s="576"/>
      <c r="F145" s="764"/>
      <c r="W145" s="440"/>
      <c r="X145" s="873"/>
      <c r="Y145" s="575"/>
      <c r="Z145" s="594"/>
      <c r="AA145" s="698"/>
      <c r="AB145" s="698"/>
      <c r="AS145" s="440"/>
      <c r="AT145" s="873"/>
      <c r="AU145" s="575"/>
      <c r="AV145" s="594"/>
      <c r="AW145" s="698"/>
      <c r="AX145" s="698"/>
      <c r="BO145" s="440"/>
      <c r="BP145" s="873"/>
      <c r="BQ145" s="575"/>
      <c r="BR145" s="594"/>
      <c r="BS145" s="698"/>
      <c r="BT145" s="698"/>
      <c r="CK145" s="440"/>
      <c r="CL145" s="873"/>
      <c r="CM145" s="575"/>
      <c r="CN145" s="594"/>
      <c r="CO145" s="698"/>
      <c r="CP145" s="698"/>
      <c r="DG145" s="440"/>
      <c r="DH145" s="873"/>
      <c r="DI145" s="575"/>
      <c r="DJ145" s="594"/>
      <c r="DK145" s="698"/>
      <c r="DL145" s="698"/>
      <c r="EC145" s="440"/>
      <c r="ED145" s="873"/>
      <c r="EE145" s="575"/>
      <c r="EF145" s="594"/>
      <c r="EG145" s="698"/>
      <c r="EH145" s="698"/>
      <c r="EY145" s="440"/>
      <c r="EZ145" s="873"/>
      <c r="FA145" s="575"/>
      <c r="FB145" s="594"/>
      <c r="FC145" s="698"/>
      <c r="FD145" s="698"/>
      <c r="FU145" s="440"/>
      <c r="FV145" s="873"/>
      <c r="FW145" s="575"/>
      <c r="FX145" s="594"/>
      <c r="FY145" s="698"/>
      <c r="FZ145" s="698"/>
      <c r="GQ145" s="440"/>
      <c r="GR145" s="873"/>
      <c r="GS145" s="575"/>
      <c r="GT145" s="594"/>
      <c r="GU145" s="698"/>
      <c r="GV145" s="698"/>
      <c r="HM145" s="440"/>
      <c r="HN145" s="873"/>
      <c r="HO145" s="575"/>
      <c r="HP145" s="594"/>
      <c r="HQ145" s="698"/>
      <c r="HR145" s="698"/>
      <c r="II145" s="440"/>
      <c r="IJ145" s="873"/>
      <c r="IK145" s="575"/>
      <c r="IL145" s="594"/>
      <c r="IM145" s="698"/>
      <c r="IN145" s="698"/>
    </row>
    <row r="146" spans="1:248">
      <c r="A146" s="737"/>
      <c r="B146" s="1166" t="s">
        <v>965</v>
      </c>
      <c r="C146" s="433"/>
      <c r="D146" s="433"/>
      <c r="E146" s="576"/>
      <c r="F146" s="764"/>
      <c r="W146" s="440"/>
      <c r="X146" s="873"/>
      <c r="Y146" s="575"/>
      <c r="Z146" s="594"/>
      <c r="AA146" s="698"/>
      <c r="AB146" s="698"/>
      <c r="AS146" s="440"/>
      <c r="AT146" s="873"/>
      <c r="AU146" s="575"/>
      <c r="AV146" s="594"/>
      <c r="AW146" s="698"/>
      <c r="AX146" s="698"/>
      <c r="BO146" s="440"/>
      <c r="BP146" s="873"/>
      <c r="BQ146" s="575"/>
      <c r="BR146" s="594"/>
      <c r="BS146" s="698"/>
      <c r="BT146" s="698"/>
      <c r="CK146" s="440"/>
      <c r="CL146" s="873"/>
      <c r="CM146" s="575"/>
      <c r="CN146" s="594"/>
      <c r="CO146" s="698"/>
      <c r="CP146" s="698"/>
      <c r="DG146" s="440"/>
      <c r="DH146" s="873"/>
      <c r="DI146" s="575"/>
      <c r="DJ146" s="594"/>
      <c r="DK146" s="698"/>
      <c r="DL146" s="698"/>
      <c r="EC146" s="440"/>
      <c r="ED146" s="873"/>
      <c r="EE146" s="575"/>
      <c r="EF146" s="594"/>
      <c r="EG146" s="698"/>
      <c r="EH146" s="698"/>
      <c r="EY146" s="440"/>
      <c r="EZ146" s="873"/>
      <c r="FA146" s="575"/>
      <c r="FB146" s="594"/>
      <c r="FC146" s="698"/>
      <c r="FD146" s="698"/>
      <c r="FU146" s="440"/>
      <c r="FV146" s="873"/>
      <c r="FW146" s="575"/>
      <c r="FX146" s="594"/>
      <c r="FY146" s="698"/>
      <c r="FZ146" s="698"/>
      <c r="GQ146" s="440"/>
      <c r="GR146" s="873"/>
      <c r="GS146" s="575"/>
      <c r="GT146" s="594"/>
      <c r="GU146" s="698"/>
      <c r="GV146" s="698"/>
      <c r="HM146" s="440"/>
      <c r="HN146" s="873"/>
      <c r="HO146" s="575"/>
      <c r="HP146" s="594"/>
      <c r="HQ146" s="698"/>
      <c r="HR146" s="698"/>
      <c r="II146" s="440"/>
      <c r="IJ146" s="873"/>
      <c r="IK146" s="575"/>
      <c r="IL146" s="594"/>
      <c r="IM146" s="698"/>
      <c r="IN146" s="698"/>
    </row>
    <row r="147" spans="1:248">
      <c r="A147" s="737"/>
      <c r="B147" s="1166" t="s">
        <v>966</v>
      </c>
      <c r="C147" s="433"/>
      <c r="D147" s="433"/>
      <c r="E147" s="576"/>
      <c r="F147" s="764"/>
      <c r="W147" s="440"/>
      <c r="X147" s="873"/>
      <c r="Y147" s="575"/>
      <c r="Z147" s="594"/>
      <c r="AA147" s="698"/>
      <c r="AB147" s="698"/>
      <c r="AS147" s="440"/>
      <c r="AT147" s="873"/>
      <c r="AU147" s="575"/>
      <c r="AV147" s="594"/>
      <c r="AW147" s="698"/>
      <c r="AX147" s="698"/>
      <c r="BO147" s="440"/>
      <c r="BP147" s="873"/>
      <c r="BQ147" s="575"/>
      <c r="BR147" s="594"/>
      <c r="BS147" s="698"/>
      <c r="BT147" s="698"/>
      <c r="CK147" s="440"/>
      <c r="CL147" s="873"/>
      <c r="CM147" s="575"/>
      <c r="CN147" s="594"/>
      <c r="CO147" s="698"/>
      <c r="CP147" s="698"/>
      <c r="DG147" s="440"/>
      <c r="DH147" s="873"/>
      <c r="DI147" s="575"/>
      <c r="DJ147" s="594"/>
      <c r="DK147" s="698"/>
      <c r="DL147" s="698"/>
      <c r="EC147" s="440"/>
      <c r="ED147" s="873"/>
      <c r="EE147" s="575"/>
      <c r="EF147" s="594"/>
      <c r="EG147" s="698"/>
      <c r="EH147" s="698"/>
      <c r="EY147" s="440"/>
      <c r="EZ147" s="873"/>
      <c r="FA147" s="575"/>
      <c r="FB147" s="594"/>
      <c r="FC147" s="698"/>
      <c r="FD147" s="698"/>
      <c r="FU147" s="440"/>
      <c r="FV147" s="873"/>
      <c r="FW147" s="575"/>
      <c r="FX147" s="594"/>
      <c r="FY147" s="698"/>
      <c r="FZ147" s="698"/>
      <c r="GQ147" s="440"/>
      <c r="GR147" s="873"/>
      <c r="GS147" s="575"/>
      <c r="GT147" s="594"/>
      <c r="GU147" s="698"/>
      <c r="GV147" s="698"/>
      <c r="HM147" s="440"/>
      <c r="HN147" s="873"/>
      <c r="HO147" s="575"/>
      <c r="HP147" s="594"/>
      <c r="HQ147" s="698"/>
      <c r="HR147" s="698"/>
      <c r="II147" s="440"/>
      <c r="IJ147" s="873"/>
      <c r="IK147" s="575"/>
      <c r="IL147" s="594"/>
      <c r="IM147" s="698"/>
      <c r="IN147" s="698"/>
    </row>
    <row r="148" spans="1:248">
      <c r="A148" s="737"/>
      <c r="B148" s="1166" t="s">
        <v>967</v>
      </c>
      <c r="C148" s="433"/>
      <c r="D148" s="433"/>
      <c r="E148" s="576"/>
      <c r="F148" s="764"/>
      <c r="W148" s="440"/>
      <c r="X148" s="873"/>
      <c r="Y148" s="575"/>
      <c r="Z148" s="594"/>
      <c r="AA148" s="698"/>
      <c r="AB148" s="698"/>
      <c r="AS148" s="440"/>
      <c r="AT148" s="873"/>
      <c r="AU148" s="575"/>
      <c r="AV148" s="594"/>
      <c r="AW148" s="698"/>
      <c r="AX148" s="698"/>
      <c r="BO148" s="440"/>
      <c r="BP148" s="873"/>
      <c r="BQ148" s="575"/>
      <c r="BR148" s="594"/>
      <c r="BS148" s="698"/>
      <c r="BT148" s="698"/>
      <c r="CK148" s="440"/>
      <c r="CL148" s="873"/>
      <c r="CM148" s="575"/>
      <c r="CN148" s="594"/>
      <c r="CO148" s="698"/>
      <c r="CP148" s="698"/>
      <c r="DG148" s="440"/>
      <c r="DH148" s="873"/>
      <c r="DI148" s="575"/>
      <c r="DJ148" s="594"/>
      <c r="DK148" s="698"/>
      <c r="DL148" s="698"/>
      <c r="EC148" s="440"/>
      <c r="ED148" s="873"/>
      <c r="EE148" s="575"/>
      <c r="EF148" s="594"/>
      <c r="EG148" s="698"/>
      <c r="EH148" s="698"/>
      <c r="EY148" s="440"/>
      <c r="EZ148" s="873"/>
      <c r="FA148" s="575"/>
      <c r="FB148" s="594"/>
      <c r="FC148" s="698"/>
      <c r="FD148" s="698"/>
      <c r="FU148" s="440"/>
      <c r="FV148" s="873"/>
      <c r="FW148" s="575"/>
      <c r="FX148" s="594"/>
      <c r="FY148" s="698"/>
      <c r="FZ148" s="698"/>
      <c r="GQ148" s="440"/>
      <c r="GR148" s="873"/>
      <c r="GS148" s="575"/>
      <c r="GT148" s="594"/>
      <c r="GU148" s="698"/>
      <c r="GV148" s="698"/>
      <c r="HM148" s="440"/>
      <c r="HN148" s="873"/>
      <c r="HO148" s="575"/>
      <c r="HP148" s="594"/>
      <c r="HQ148" s="698"/>
      <c r="HR148" s="698"/>
      <c r="II148" s="440"/>
      <c r="IJ148" s="873"/>
      <c r="IK148" s="575"/>
      <c r="IL148" s="594"/>
      <c r="IM148" s="698"/>
      <c r="IN148" s="698"/>
    </row>
    <row r="149" spans="1:248">
      <c r="A149" s="737"/>
      <c r="B149" s="1166" t="s">
        <v>968</v>
      </c>
      <c r="C149" s="433"/>
      <c r="D149" s="433"/>
      <c r="E149" s="576"/>
      <c r="F149" s="764"/>
      <c r="W149" s="440"/>
      <c r="X149" s="873"/>
      <c r="Y149" s="575"/>
      <c r="Z149" s="594"/>
      <c r="AA149" s="698"/>
      <c r="AB149" s="698"/>
      <c r="AS149" s="440"/>
      <c r="AT149" s="873"/>
      <c r="AU149" s="575"/>
      <c r="AV149" s="594"/>
      <c r="AW149" s="698"/>
      <c r="AX149" s="698"/>
      <c r="BO149" s="440"/>
      <c r="BP149" s="873"/>
      <c r="BQ149" s="575"/>
      <c r="BR149" s="594"/>
      <c r="BS149" s="698"/>
      <c r="BT149" s="698"/>
      <c r="CK149" s="440"/>
      <c r="CL149" s="873"/>
      <c r="CM149" s="575"/>
      <c r="CN149" s="594"/>
      <c r="CO149" s="698"/>
      <c r="CP149" s="698"/>
      <c r="DG149" s="440"/>
      <c r="DH149" s="873"/>
      <c r="DI149" s="575"/>
      <c r="DJ149" s="594"/>
      <c r="DK149" s="698"/>
      <c r="DL149" s="698"/>
      <c r="EC149" s="440"/>
      <c r="ED149" s="873"/>
      <c r="EE149" s="575"/>
      <c r="EF149" s="594"/>
      <c r="EG149" s="698"/>
      <c r="EH149" s="698"/>
      <c r="EY149" s="440"/>
      <c r="EZ149" s="873"/>
      <c r="FA149" s="575"/>
      <c r="FB149" s="594"/>
      <c r="FC149" s="698"/>
      <c r="FD149" s="698"/>
      <c r="FU149" s="440"/>
      <c r="FV149" s="873"/>
      <c r="FW149" s="575"/>
      <c r="FX149" s="594"/>
      <c r="FY149" s="698"/>
      <c r="FZ149" s="698"/>
      <c r="GQ149" s="440"/>
      <c r="GR149" s="873"/>
      <c r="GS149" s="575"/>
      <c r="GT149" s="594"/>
      <c r="GU149" s="698"/>
      <c r="GV149" s="698"/>
      <c r="HM149" s="440"/>
      <c r="HN149" s="873"/>
      <c r="HO149" s="575"/>
      <c r="HP149" s="594"/>
      <c r="HQ149" s="698"/>
      <c r="HR149" s="698"/>
      <c r="II149" s="440"/>
      <c r="IJ149" s="873"/>
      <c r="IK149" s="575"/>
      <c r="IL149" s="594"/>
      <c r="IM149" s="698"/>
      <c r="IN149" s="698"/>
    </row>
    <row r="150" spans="1:248" ht="25.5">
      <c r="A150" s="737"/>
      <c r="B150" s="1166" t="s">
        <v>2315</v>
      </c>
      <c r="C150" s="433"/>
      <c r="D150" s="433"/>
      <c r="E150" s="576"/>
      <c r="F150" s="764"/>
      <c r="W150" s="440"/>
      <c r="X150" s="873"/>
      <c r="Y150" s="575"/>
      <c r="Z150" s="594"/>
      <c r="AA150" s="698"/>
      <c r="AB150" s="698"/>
      <c r="AS150" s="440"/>
      <c r="AT150" s="873"/>
      <c r="AU150" s="575"/>
      <c r="AV150" s="594"/>
      <c r="AW150" s="698"/>
      <c r="AX150" s="698"/>
      <c r="BO150" s="440"/>
      <c r="BP150" s="873"/>
      <c r="BQ150" s="575"/>
      <c r="BR150" s="594"/>
      <c r="BS150" s="698"/>
      <c r="BT150" s="698"/>
      <c r="CK150" s="440"/>
      <c r="CL150" s="873"/>
      <c r="CM150" s="575"/>
      <c r="CN150" s="594"/>
      <c r="CO150" s="698"/>
      <c r="CP150" s="698"/>
      <c r="DG150" s="440"/>
      <c r="DH150" s="873"/>
      <c r="DI150" s="575"/>
      <c r="DJ150" s="594"/>
      <c r="DK150" s="698"/>
      <c r="DL150" s="698"/>
      <c r="EC150" s="440"/>
      <c r="ED150" s="873"/>
      <c r="EE150" s="575"/>
      <c r="EF150" s="594"/>
      <c r="EG150" s="698"/>
      <c r="EH150" s="698"/>
      <c r="EY150" s="440"/>
      <c r="EZ150" s="873"/>
      <c r="FA150" s="575"/>
      <c r="FB150" s="594"/>
      <c r="FC150" s="698"/>
      <c r="FD150" s="698"/>
      <c r="FU150" s="440"/>
      <c r="FV150" s="873"/>
      <c r="FW150" s="575"/>
      <c r="FX150" s="594"/>
      <c r="FY150" s="698"/>
      <c r="FZ150" s="698"/>
      <c r="GQ150" s="440"/>
      <c r="GR150" s="873"/>
      <c r="GS150" s="575"/>
      <c r="GT150" s="594"/>
      <c r="GU150" s="698"/>
      <c r="GV150" s="698"/>
      <c r="HM150" s="440"/>
      <c r="HN150" s="873"/>
      <c r="HO150" s="575"/>
      <c r="HP150" s="594"/>
      <c r="HQ150" s="698"/>
      <c r="HR150" s="698"/>
      <c r="II150" s="440"/>
      <c r="IJ150" s="873"/>
      <c r="IK150" s="575"/>
      <c r="IL150" s="594"/>
      <c r="IM150" s="698"/>
      <c r="IN150" s="698"/>
    </row>
    <row r="151" spans="1:248">
      <c r="A151" s="737"/>
      <c r="B151" s="1166" t="s">
        <v>970</v>
      </c>
      <c r="C151" s="433"/>
      <c r="D151" s="433"/>
      <c r="E151" s="576"/>
      <c r="F151" s="764"/>
      <c r="W151" s="440"/>
      <c r="X151" s="873"/>
      <c r="Y151" s="575"/>
      <c r="Z151" s="594"/>
      <c r="AA151" s="698"/>
      <c r="AB151" s="698"/>
      <c r="AS151" s="440"/>
      <c r="AT151" s="873"/>
      <c r="AU151" s="575"/>
      <c r="AV151" s="594"/>
      <c r="AW151" s="698"/>
      <c r="AX151" s="698"/>
      <c r="BO151" s="440"/>
      <c r="BP151" s="873"/>
      <c r="BQ151" s="575"/>
      <c r="BR151" s="594"/>
      <c r="BS151" s="698"/>
      <c r="BT151" s="698"/>
      <c r="CK151" s="440"/>
      <c r="CL151" s="873"/>
      <c r="CM151" s="575"/>
      <c r="CN151" s="594"/>
      <c r="CO151" s="698"/>
      <c r="CP151" s="698"/>
      <c r="DG151" s="440"/>
      <c r="DH151" s="873"/>
      <c r="DI151" s="575"/>
      <c r="DJ151" s="594"/>
      <c r="DK151" s="698"/>
      <c r="DL151" s="698"/>
      <c r="EC151" s="440"/>
      <c r="ED151" s="873"/>
      <c r="EE151" s="575"/>
      <c r="EF151" s="594"/>
      <c r="EG151" s="698"/>
      <c r="EH151" s="698"/>
      <c r="EY151" s="440"/>
      <c r="EZ151" s="873"/>
      <c r="FA151" s="575"/>
      <c r="FB151" s="594"/>
      <c r="FC151" s="698"/>
      <c r="FD151" s="698"/>
      <c r="FU151" s="440"/>
      <c r="FV151" s="873"/>
      <c r="FW151" s="575"/>
      <c r="FX151" s="594"/>
      <c r="FY151" s="698"/>
      <c r="FZ151" s="698"/>
      <c r="GQ151" s="440"/>
      <c r="GR151" s="873"/>
      <c r="GS151" s="575"/>
      <c r="GT151" s="594"/>
      <c r="GU151" s="698"/>
      <c r="GV151" s="698"/>
      <c r="HM151" s="440"/>
      <c r="HN151" s="873"/>
      <c r="HO151" s="575"/>
      <c r="HP151" s="594"/>
      <c r="HQ151" s="698"/>
      <c r="HR151" s="698"/>
      <c r="II151" s="440"/>
      <c r="IJ151" s="873"/>
      <c r="IK151" s="575"/>
      <c r="IL151" s="594"/>
      <c r="IM151" s="698"/>
      <c r="IN151" s="698"/>
    </row>
    <row r="152" spans="1:248">
      <c r="A152" s="737"/>
      <c r="B152" s="1166" t="s">
        <v>971</v>
      </c>
      <c r="C152" s="433"/>
      <c r="D152" s="433"/>
      <c r="E152" s="576"/>
      <c r="F152" s="764"/>
      <c r="W152" s="440"/>
      <c r="X152" s="873"/>
      <c r="Y152" s="575"/>
      <c r="Z152" s="594"/>
      <c r="AA152" s="698"/>
      <c r="AB152" s="698"/>
      <c r="AS152" s="440"/>
      <c r="AT152" s="873"/>
      <c r="AU152" s="575"/>
      <c r="AV152" s="594"/>
      <c r="AW152" s="698"/>
      <c r="AX152" s="698"/>
      <c r="BO152" s="440"/>
      <c r="BP152" s="873"/>
      <c r="BQ152" s="575"/>
      <c r="BR152" s="594"/>
      <c r="BS152" s="698"/>
      <c r="BT152" s="698"/>
      <c r="CK152" s="440"/>
      <c r="CL152" s="873"/>
      <c r="CM152" s="575"/>
      <c r="CN152" s="594"/>
      <c r="CO152" s="698"/>
      <c r="CP152" s="698"/>
      <c r="DG152" s="440"/>
      <c r="DH152" s="873"/>
      <c r="DI152" s="575"/>
      <c r="DJ152" s="594"/>
      <c r="DK152" s="698"/>
      <c r="DL152" s="698"/>
      <c r="EC152" s="440"/>
      <c r="ED152" s="873"/>
      <c r="EE152" s="575"/>
      <c r="EF152" s="594"/>
      <c r="EG152" s="698"/>
      <c r="EH152" s="698"/>
      <c r="EY152" s="440"/>
      <c r="EZ152" s="873"/>
      <c r="FA152" s="575"/>
      <c r="FB152" s="594"/>
      <c r="FC152" s="698"/>
      <c r="FD152" s="698"/>
      <c r="FU152" s="440"/>
      <c r="FV152" s="873"/>
      <c r="FW152" s="575"/>
      <c r="FX152" s="594"/>
      <c r="FY152" s="698"/>
      <c r="FZ152" s="698"/>
      <c r="GQ152" s="440"/>
      <c r="GR152" s="873"/>
      <c r="GS152" s="575"/>
      <c r="GT152" s="594"/>
      <c r="GU152" s="698"/>
      <c r="GV152" s="698"/>
      <c r="HM152" s="440"/>
      <c r="HN152" s="873"/>
      <c r="HO152" s="575"/>
      <c r="HP152" s="594"/>
      <c r="HQ152" s="698"/>
      <c r="HR152" s="698"/>
      <c r="II152" s="440"/>
      <c r="IJ152" s="873"/>
      <c r="IK152" s="575"/>
      <c r="IL152" s="594"/>
      <c r="IM152" s="698"/>
      <c r="IN152" s="698"/>
    </row>
    <row r="153" spans="1:248">
      <c r="A153" s="737"/>
      <c r="B153" s="1166" t="s">
        <v>972</v>
      </c>
      <c r="C153" s="433"/>
      <c r="D153" s="433"/>
      <c r="E153" s="576"/>
      <c r="F153" s="764"/>
      <c r="W153" s="440"/>
      <c r="X153" s="873"/>
      <c r="Y153" s="575"/>
      <c r="Z153" s="594"/>
      <c r="AA153" s="698"/>
      <c r="AB153" s="698"/>
      <c r="AS153" s="440"/>
      <c r="AT153" s="873"/>
      <c r="AU153" s="575"/>
      <c r="AV153" s="594"/>
      <c r="AW153" s="698"/>
      <c r="AX153" s="698"/>
      <c r="BO153" s="440"/>
      <c r="BP153" s="873"/>
      <c r="BQ153" s="575"/>
      <c r="BR153" s="594"/>
      <c r="BS153" s="698"/>
      <c r="BT153" s="698"/>
      <c r="CK153" s="440"/>
      <c r="CL153" s="873"/>
      <c r="CM153" s="575"/>
      <c r="CN153" s="594"/>
      <c r="CO153" s="698"/>
      <c r="CP153" s="698"/>
      <c r="DG153" s="440"/>
      <c r="DH153" s="873"/>
      <c r="DI153" s="575"/>
      <c r="DJ153" s="594"/>
      <c r="DK153" s="698"/>
      <c r="DL153" s="698"/>
      <c r="EC153" s="440"/>
      <c r="ED153" s="873"/>
      <c r="EE153" s="575"/>
      <c r="EF153" s="594"/>
      <c r="EG153" s="698"/>
      <c r="EH153" s="698"/>
      <c r="EY153" s="440"/>
      <c r="EZ153" s="873"/>
      <c r="FA153" s="575"/>
      <c r="FB153" s="594"/>
      <c r="FC153" s="698"/>
      <c r="FD153" s="698"/>
      <c r="FU153" s="440"/>
      <c r="FV153" s="873"/>
      <c r="FW153" s="575"/>
      <c r="FX153" s="594"/>
      <c r="FY153" s="698"/>
      <c r="FZ153" s="698"/>
      <c r="GQ153" s="440"/>
      <c r="GR153" s="873"/>
      <c r="GS153" s="575"/>
      <c r="GT153" s="594"/>
      <c r="GU153" s="698"/>
      <c r="GV153" s="698"/>
      <c r="HM153" s="440"/>
      <c r="HN153" s="873"/>
      <c r="HO153" s="575"/>
      <c r="HP153" s="594"/>
      <c r="HQ153" s="698"/>
      <c r="HR153" s="698"/>
      <c r="II153" s="440"/>
      <c r="IJ153" s="873"/>
      <c r="IK153" s="575"/>
      <c r="IL153" s="594"/>
      <c r="IM153" s="698"/>
      <c r="IN153" s="698"/>
    </row>
    <row r="154" spans="1:248">
      <c r="A154" s="737"/>
      <c r="B154" s="1166" t="s">
        <v>973</v>
      </c>
      <c r="C154" s="433"/>
      <c r="D154" s="433"/>
      <c r="E154" s="576"/>
      <c r="F154" s="764"/>
      <c r="W154" s="440"/>
      <c r="X154" s="873"/>
      <c r="Y154" s="575"/>
      <c r="Z154" s="594"/>
      <c r="AA154" s="698"/>
      <c r="AB154" s="698"/>
      <c r="AS154" s="440"/>
      <c r="AT154" s="873"/>
      <c r="AU154" s="575"/>
      <c r="AV154" s="594"/>
      <c r="AW154" s="698"/>
      <c r="AX154" s="698"/>
      <c r="BO154" s="440"/>
      <c r="BP154" s="873"/>
      <c r="BQ154" s="575"/>
      <c r="BR154" s="594"/>
      <c r="BS154" s="698"/>
      <c r="BT154" s="698"/>
      <c r="CK154" s="440"/>
      <c r="CL154" s="873"/>
      <c r="CM154" s="575"/>
      <c r="CN154" s="594"/>
      <c r="CO154" s="698"/>
      <c r="CP154" s="698"/>
      <c r="DG154" s="440"/>
      <c r="DH154" s="873"/>
      <c r="DI154" s="575"/>
      <c r="DJ154" s="594"/>
      <c r="DK154" s="698"/>
      <c r="DL154" s="698"/>
      <c r="EC154" s="440"/>
      <c r="ED154" s="873"/>
      <c r="EE154" s="575"/>
      <c r="EF154" s="594"/>
      <c r="EG154" s="698"/>
      <c r="EH154" s="698"/>
      <c r="EY154" s="440"/>
      <c r="EZ154" s="873"/>
      <c r="FA154" s="575"/>
      <c r="FB154" s="594"/>
      <c r="FC154" s="698"/>
      <c r="FD154" s="698"/>
      <c r="FU154" s="440"/>
      <c r="FV154" s="873"/>
      <c r="FW154" s="575"/>
      <c r="FX154" s="594"/>
      <c r="FY154" s="698"/>
      <c r="FZ154" s="698"/>
      <c r="GQ154" s="440"/>
      <c r="GR154" s="873"/>
      <c r="GS154" s="575"/>
      <c r="GT154" s="594"/>
      <c r="GU154" s="698"/>
      <c r="GV154" s="698"/>
      <c r="HM154" s="440"/>
      <c r="HN154" s="873"/>
      <c r="HO154" s="575"/>
      <c r="HP154" s="594"/>
      <c r="HQ154" s="698"/>
      <c r="HR154" s="698"/>
      <c r="II154" s="440"/>
      <c r="IJ154" s="873"/>
      <c r="IK154" s="575"/>
      <c r="IL154" s="594"/>
      <c r="IM154" s="698"/>
      <c r="IN154" s="698"/>
    </row>
    <row r="155" spans="1:248">
      <c r="A155" s="737"/>
      <c r="B155" s="1166" t="s">
        <v>974</v>
      </c>
      <c r="C155" s="433"/>
      <c r="D155" s="433"/>
      <c r="E155" s="576"/>
      <c r="F155" s="764"/>
      <c r="W155" s="440"/>
      <c r="X155" s="873"/>
      <c r="Y155" s="575"/>
      <c r="Z155" s="594"/>
      <c r="AA155" s="698"/>
      <c r="AB155" s="698"/>
      <c r="AS155" s="440"/>
      <c r="AT155" s="873"/>
      <c r="AU155" s="575"/>
      <c r="AV155" s="594"/>
      <c r="AW155" s="698"/>
      <c r="AX155" s="698"/>
      <c r="BO155" s="440"/>
      <c r="BP155" s="873"/>
      <c r="BQ155" s="575"/>
      <c r="BR155" s="594"/>
      <c r="BS155" s="698"/>
      <c r="BT155" s="698"/>
      <c r="CK155" s="440"/>
      <c r="CL155" s="873"/>
      <c r="CM155" s="575"/>
      <c r="CN155" s="594"/>
      <c r="CO155" s="698"/>
      <c r="CP155" s="698"/>
      <c r="DG155" s="440"/>
      <c r="DH155" s="873"/>
      <c r="DI155" s="575"/>
      <c r="DJ155" s="594"/>
      <c r="DK155" s="698"/>
      <c r="DL155" s="698"/>
      <c r="EC155" s="440"/>
      <c r="ED155" s="873"/>
      <c r="EE155" s="575"/>
      <c r="EF155" s="594"/>
      <c r="EG155" s="698"/>
      <c r="EH155" s="698"/>
      <c r="EY155" s="440"/>
      <c r="EZ155" s="873"/>
      <c r="FA155" s="575"/>
      <c r="FB155" s="594"/>
      <c r="FC155" s="698"/>
      <c r="FD155" s="698"/>
      <c r="FU155" s="440"/>
      <c r="FV155" s="873"/>
      <c r="FW155" s="575"/>
      <c r="FX155" s="594"/>
      <c r="FY155" s="698"/>
      <c r="FZ155" s="698"/>
      <c r="GQ155" s="440"/>
      <c r="GR155" s="873"/>
      <c r="GS155" s="575"/>
      <c r="GT155" s="594"/>
      <c r="GU155" s="698"/>
      <c r="GV155" s="698"/>
      <c r="HM155" s="440"/>
      <c r="HN155" s="873"/>
      <c r="HO155" s="575"/>
      <c r="HP155" s="594"/>
      <c r="HQ155" s="698"/>
      <c r="HR155" s="698"/>
      <c r="II155" s="440"/>
      <c r="IJ155" s="873"/>
      <c r="IK155" s="575"/>
      <c r="IL155" s="594"/>
      <c r="IM155" s="698"/>
      <c r="IN155" s="698"/>
    </row>
    <row r="156" spans="1:248" ht="25.5">
      <c r="A156" s="737"/>
      <c r="B156" s="1166" t="s">
        <v>975</v>
      </c>
      <c r="C156" s="433"/>
      <c r="D156" s="433"/>
      <c r="E156" s="576"/>
      <c r="F156" s="764"/>
      <c r="W156" s="440"/>
      <c r="X156" s="873"/>
      <c r="Y156" s="575"/>
      <c r="Z156" s="594"/>
      <c r="AA156" s="698"/>
      <c r="AB156" s="698"/>
      <c r="AS156" s="440"/>
      <c r="AT156" s="873"/>
      <c r="AU156" s="575"/>
      <c r="AV156" s="594"/>
      <c r="AW156" s="698"/>
      <c r="AX156" s="698"/>
      <c r="BO156" s="440"/>
      <c r="BP156" s="873"/>
      <c r="BQ156" s="575"/>
      <c r="BR156" s="594"/>
      <c r="BS156" s="698"/>
      <c r="BT156" s="698"/>
      <c r="CK156" s="440"/>
      <c r="CL156" s="873"/>
      <c r="CM156" s="575"/>
      <c r="CN156" s="594"/>
      <c r="CO156" s="698"/>
      <c r="CP156" s="698"/>
      <c r="DG156" s="440"/>
      <c r="DH156" s="873"/>
      <c r="DI156" s="575"/>
      <c r="DJ156" s="594"/>
      <c r="DK156" s="698"/>
      <c r="DL156" s="698"/>
      <c r="EC156" s="440"/>
      <c r="ED156" s="873"/>
      <c r="EE156" s="575"/>
      <c r="EF156" s="594"/>
      <c r="EG156" s="698"/>
      <c r="EH156" s="698"/>
      <c r="EY156" s="440"/>
      <c r="EZ156" s="873"/>
      <c r="FA156" s="575"/>
      <c r="FB156" s="594"/>
      <c r="FC156" s="698"/>
      <c r="FD156" s="698"/>
      <c r="FU156" s="440"/>
      <c r="FV156" s="873"/>
      <c r="FW156" s="575"/>
      <c r="FX156" s="594"/>
      <c r="FY156" s="698"/>
      <c r="FZ156" s="698"/>
      <c r="GQ156" s="440"/>
      <c r="GR156" s="873"/>
      <c r="GS156" s="575"/>
      <c r="GT156" s="594"/>
      <c r="GU156" s="698"/>
      <c r="GV156" s="698"/>
      <c r="HM156" s="440"/>
      <c r="HN156" s="873"/>
      <c r="HO156" s="575"/>
      <c r="HP156" s="594"/>
      <c r="HQ156" s="698"/>
      <c r="HR156" s="698"/>
      <c r="II156" s="440"/>
      <c r="IJ156" s="873"/>
      <c r="IK156" s="575"/>
      <c r="IL156" s="594"/>
      <c r="IM156" s="698"/>
      <c r="IN156" s="698"/>
    </row>
    <row r="157" spans="1:248">
      <c r="A157" s="737"/>
      <c r="B157" s="1166"/>
      <c r="C157" s="433"/>
      <c r="D157" s="433"/>
      <c r="E157" s="576"/>
      <c r="F157" s="764"/>
      <c r="W157" s="440"/>
      <c r="X157" s="873"/>
      <c r="Y157" s="575"/>
      <c r="Z157" s="594"/>
      <c r="AA157" s="698"/>
      <c r="AB157" s="698"/>
      <c r="AS157" s="440"/>
      <c r="AT157" s="873"/>
      <c r="AU157" s="575"/>
      <c r="AV157" s="594"/>
      <c r="AW157" s="698"/>
      <c r="AX157" s="698"/>
      <c r="BO157" s="440"/>
      <c r="BP157" s="873"/>
      <c r="BQ157" s="575"/>
      <c r="BR157" s="594"/>
      <c r="BS157" s="698"/>
      <c r="BT157" s="698"/>
      <c r="CK157" s="440"/>
      <c r="CL157" s="873"/>
      <c r="CM157" s="575"/>
      <c r="CN157" s="594"/>
      <c r="CO157" s="698"/>
      <c r="CP157" s="698"/>
      <c r="DG157" s="440"/>
      <c r="DH157" s="873"/>
      <c r="DI157" s="575"/>
      <c r="DJ157" s="594"/>
      <c r="DK157" s="698"/>
      <c r="DL157" s="698"/>
      <c r="EC157" s="440"/>
      <c r="ED157" s="873"/>
      <c r="EE157" s="575"/>
      <c r="EF157" s="594"/>
      <c r="EG157" s="698"/>
      <c r="EH157" s="698"/>
      <c r="EY157" s="440"/>
      <c r="EZ157" s="873"/>
      <c r="FA157" s="575"/>
      <c r="FB157" s="594"/>
      <c r="FC157" s="698"/>
      <c r="FD157" s="698"/>
      <c r="FU157" s="440"/>
      <c r="FV157" s="873"/>
      <c r="FW157" s="575"/>
      <c r="FX157" s="594"/>
      <c r="FY157" s="698"/>
      <c r="FZ157" s="698"/>
      <c r="GQ157" s="440"/>
      <c r="GR157" s="873"/>
      <c r="GS157" s="575"/>
      <c r="GT157" s="594"/>
      <c r="GU157" s="698"/>
      <c r="GV157" s="698"/>
      <c r="HM157" s="440"/>
      <c r="HN157" s="873"/>
      <c r="HO157" s="575"/>
      <c r="HP157" s="594"/>
      <c r="HQ157" s="698"/>
      <c r="HR157" s="698"/>
      <c r="II157" s="440"/>
      <c r="IJ157" s="873"/>
      <c r="IK157" s="575"/>
      <c r="IL157" s="594"/>
      <c r="IM157" s="698"/>
      <c r="IN157" s="698"/>
    </row>
    <row r="158" spans="1:248">
      <c r="A158" s="737"/>
      <c r="B158" s="1166" t="s">
        <v>976</v>
      </c>
      <c r="C158" s="433"/>
      <c r="D158" s="433"/>
      <c r="E158" s="576"/>
      <c r="F158" s="764"/>
      <c r="W158" s="440"/>
      <c r="X158" s="873"/>
      <c r="Y158" s="575"/>
      <c r="Z158" s="594"/>
      <c r="AA158" s="698"/>
      <c r="AB158" s="698"/>
      <c r="AS158" s="440"/>
      <c r="AT158" s="873"/>
      <c r="AU158" s="575"/>
      <c r="AV158" s="594"/>
      <c r="AW158" s="698"/>
      <c r="AX158" s="698"/>
      <c r="BO158" s="440"/>
      <c r="BP158" s="873"/>
      <c r="BQ158" s="575"/>
      <c r="BR158" s="594"/>
      <c r="BS158" s="698"/>
      <c r="BT158" s="698"/>
      <c r="CK158" s="440"/>
      <c r="CL158" s="873"/>
      <c r="CM158" s="575"/>
      <c r="CN158" s="594"/>
      <c r="CO158" s="698"/>
      <c r="CP158" s="698"/>
      <c r="DG158" s="440"/>
      <c r="DH158" s="873"/>
      <c r="DI158" s="575"/>
      <c r="DJ158" s="594"/>
      <c r="DK158" s="698"/>
      <c r="DL158" s="698"/>
      <c r="EC158" s="440"/>
      <c r="ED158" s="873"/>
      <c r="EE158" s="575"/>
      <c r="EF158" s="594"/>
      <c r="EG158" s="698"/>
      <c r="EH158" s="698"/>
      <c r="EY158" s="440"/>
      <c r="EZ158" s="873"/>
      <c r="FA158" s="575"/>
      <c r="FB158" s="594"/>
      <c r="FC158" s="698"/>
      <c r="FD158" s="698"/>
      <c r="FU158" s="440"/>
      <c r="FV158" s="873"/>
      <c r="FW158" s="575"/>
      <c r="FX158" s="594"/>
      <c r="FY158" s="698"/>
      <c r="FZ158" s="698"/>
      <c r="GQ158" s="440"/>
      <c r="GR158" s="873"/>
      <c r="GS158" s="575"/>
      <c r="GT158" s="594"/>
      <c r="GU158" s="698"/>
      <c r="GV158" s="698"/>
      <c r="HM158" s="440"/>
      <c r="HN158" s="873"/>
      <c r="HO158" s="575"/>
      <c r="HP158" s="594"/>
      <c r="HQ158" s="698"/>
      <c r="HR158" s="698"/>
      <c r="II158" s="440"/>
      <c r="IJ158" s="873"/>
      <c r="IK158" s="575"/>
      <c r="IL158" s="594"/>
      <c r="IM158" s="698"/>
      <c r="IN158" s="698"/>
    </row>
    <row r="159" spans="1:248">
      <c r="A159" s="737"/>
      <c r="B159" s="1166" t="s">
        <v>977</v>
      </c>
      <c r="C159" s="433"/>
      <c r="D159" s="433"/>
      <c r="E159" s="576"/>
      <c r="F159" s="764"/>
      <c r="W159" s="440"/>
      <c r="X159" s="873"/>
      <c r="Y159" s="575"/>
      <c r="Z159" s="594"/>
      <c r="AA159" s="698"/>
      <c r="AB159" s="698"/>
      <c r="AS159" s="440"/>
      <c r="AT159" s="873"/>
      <c r="AU159" s="575"/>
      <c r="AV159" s="594"/>
      <c r="AW159" s="698"/>
      <c r="AX159" s="698"/>
      <c r="BO159" s="440"/>
      <c r="BP159" s="873"/>
      <c r="BQ159" s="575"/>
      <c r="BR159" s="594"/>
      <c r="BS159" s="698"/>
      <c r="BT159" s="698"/>
      <c r="CK159" s="440"/>
      <c r="CL159" s="873"/>
      <c r="CM159" s="575"/>
      <c r="CN159" s="594"/>
      <c r="CO159" s="698"/>
      <c r="CP159" s="698"/>
      <c r="DG159" s="440"/>
      <c r="DH159" s="873"/>
      <c r="DI159" s="575"/>
      <c r="DJ159" s="594"/>
      <c r="DK159" s="698"/>
      <c r="DL159" s="698"/>
      <c r="EC159" s="440"/>
      <c r="ED159" s="873"/>
      <c r="EE159" s="575"/>
      <c r="EF159" s="594"/>
      <c r="EG159" s="698"/>
      <c r="EH159" s="698"/>
      <c r="EY159" s="440"/>
      <c r="EZ159" s="873"/>
      <c r="FA159" s="575"/>
      <c r="FB159" s="594"/>
      <c r="FC159" s="698"/>
      <c r="FD159" s="698"/>
      <c r="FU159" s="440"/>
      <c r="FV159" s="873"/>
      <c r="FW159" s="575"/>
      <c r="FX159" s="594"/>
      <c r="FY159" s="698"/>
      <c r="FZ159" s="698"/>
      <c r="GQ159" s="440"/>
      <c r="GR159" s="873"/>
      <c r="GS159" s="575"/>
      <c r="GT159" s="594"/>
      <c r="GU159" s="698"/>
      <c r="GV159" s="698"/>
      <c r="HM159" s="440"/>
      <c r="HN159" s="873"/>
      <c r="HO159" s="575"/>
      <c r="HP159" s="594"/>
      <c r="HQ159" s="698"/>
      <c r="HR159" s="698"/>
      <c r="II159" s="440"/>
      <c r="IJ159" s="873"/>
      <c r="IK159" s="575"/>
      <c r="IL159" s="594"/>
      <c r="IM159" s="698"/>
      <c r="IN159" s="698"/>
    </row>
    <row r="160" spans="1:248">
      <c r="A160" s="737"/>
      <c r="B160" s="1166"/>
      <c r="C160" s="433"/>
      <c r="D160" s="433"/>
      <c r="E160" s="576"/>
      <c r="F160" s="764"/>
      <c r="W160" s="440"/>
      <c r="X160" s="873"/>
      <c r="Y160" s="575"/>
      <c r="Z160" s="594"/>
      <c r="AA160" s="698"/>
      <c r="AB160" s="698"/>
      <c r="AS160" s="440"/>
      <c r="AT160" s="873"/>
      <c r="AU160" s="575"/>
      <c r="AV160" s="594"/>
      <c r="AW160" s="698"/>
      <c r="AX160" s="698"/>
      <c r="BO160" s="440"/>
      <c r="BP160" s="873"/>
      <c r="BQ160" s="575"/>
      <c r="BR160" s="594"/>
      <c r="BS160" s="698"/>
      <c r="BT160" s="698"/>
      <c r="CK160" s="440"/>
      <c r="CL160" s="873"/>
      <c r="CM160" s="575"/>
      <c r="CN160" s="594"/>
      <c r="CO160" s="698"/>
      <c r="CP160" s="698"/>
      <c r="DG160" s="440"/>
      <c r="DH160" s="873"/>
      <c r="DI160" s="575"/>
      <c r="DJ160" s="594"/>
      <c r="DK160" s="698"/>
      <c r="DL160" s="698"/>
      <c r="EC160" s="440"/>
      <c r="ED160" s="873"/>
      <c r="EE160" s="575"/>
      <c r="EF160" s="594"/>
      <c r="EG160" s="698"/>
      <c r="EH160" s="698"/>
      <c r="EY160" s="440"/>
      <c r="EZ160" s="873"/>
      <c r="FA160" s="575"/>
      <c r="FB160" s="594"/>
      <c r="FC160" s="698"/>
      <c r="FD160" s="698"/>
      <c r="FU160" s="440"/>
      <c r="FV160" s="873"/>
      <c r="FW160" s="575"/>
      <c r="FX160" s="594"/>
      <c r="FY160" s="698"/>
      <c r="FZ160" s="698"/>
      <c r="GQ160" s="440"/>
      <c r="GR160" s="873"/>
      <c r="GS160" s="575"/>
      <c r="GT160" s="594"/>
      <c r="GU160" s="698"/>
      <c r="GV160" s="698"/>
      <c r="HM160" s="440"/>
      <c r="HN160" s="873"/>
      <c r="HO160" s="575"/>
      <c r="HP160" s="594"/>
      <c r="HQ160" s="698"/>
      <c r="HR160" s="698"/>
      <c r="II160" s="440"/>
      <c r="IJ160" s="873"/>
      <c r="IK160" s="575"/>
      <c r="IL160" s="594"/>
      <c r="IM160" s="698"/>
      <c r="IN160" s="698"/>
    </row>
    <row r="161" spans="1:248" ht="13.15" customHeight="1">
      <c r="A161" s="456"/>
      <c r="B161" s="1167" t="s">
        <v>978</v>
      </c>
      <c r="C161" s="866"/>
      <c r="D161" s="866"/>
      <c r="E161" s="866"/>
      <c r="F161" s="866"/>
    </row>
    <row r="162" spans="1:248">
      <c r="A162" s="737"/>
      <c r="B162" s="1166" t="s">
        <v>979</v>
      </c>
      <c r="C162" s="433"/>
      <c r="D162" s="433"/>
      <c r="E162" s="576"/>
      <c r="F162" s="764"/>
      <c r="W162" s="440"/>
      <c r="X162" s="873"/>
      <c r="Y162" s="575"/>
      <c r="Z162" s="594"/>
      <c r="AA162" s="698"/>
      <c r="AB162" s="698"/>
      <c r="AS162" s="440"/>
      <c r="AT162" s="873"/>
      <c r="AU162" s="575"/>
      <c r="AV162" s="594"/>
      <c r="AW162" s="698"/>
      <c r="AX162" s="698"/>
      <c r="BO162" s="440"/>
      <c r="BP162" s="873"/>
      <c r="BQ162" s="575"/>
      <c r="BR162" s="594"/>
      <c r="BS162" s="698"/>
      <c r="BT162" s="698"/>
      <c r="CK162" s="440"/>
      <c r="CL162" s="873"/>
      <c r="CM162" s="575"/>
      <c r="CN162" s="594"/>
      <c r="CO162" s="698"/>
      <c r="CP162" s="698"/>
      <c r="DG162" s="440"/>
      <c r="DH162" s="873"/>
      <c r="DI162" s="575"/>
      <c r="DJ162" s="594"/>
      <c r="DK162" s="698"/>
      <c r="DL162" s="698"/>
      <c r="EC162" s="440"/>
      <c r="ED162" s="873"/>
      <c r="EE162" s="575"/>
      <c r="EF162" s="594"/>
      <c r="EG162" s="698"/>
      <c r="EH162" s="698"/>
      <c r="EY162" s="440"/>
      <c r="EZ162" s="873"/>
      <c r="FA162" s="575"/>
      <c r="FB162" s="594"/>
      <c r="FC162" s="698"/>
      <c r="FD162" s="698"/>
      <c r="FU162" s="440"/>
      <c r="FV162" s="873"/>
      <c r="FW162" s="575"/>
      <c r="FX162" s="594"/>
      <c r="FY162" s="698"/>
      <c r="FZ162" s="698"/>
      <c r="GQ162" s="440"/>
      <c r="GR162" s="873"/>
      <c r="GS162" s="575"/>
      <c r="GT162" s="594"/>
      <c r="GU162" s="698"/>
      <c r="GV162" s="698"/>
      <c r="HM162" s="440"/>
      <c r="HN162" s="873"/>
      <c r="HO162" s="575"/>
      <c r="HP162" s="594"/>
      <c r="HQ162" s="698"/>
      <c r="HR162" s="698"/>
      <c r="II162" s="440"/>
      <c r="IJ162" s="873"/>
      <c r="IK162" s="575"/>
      <c r="IL162" s="594"/>
      <c r="IM162" s="698"/>
      <c r="IN162" s="698"/>
    </row>
    <row r="163" spans="1:248">
      <c r="A163" s="737"/>
      <c r="B163" s="1166" t="s">
        <v>980</v>
      </c>
      <c r="C163" s="433"/>
      <c r="D163" s="433"/>
      <c r="E163" s="576"/>
      <c r="F163" s="764"/>
      <c r="W163" s="440"/>
      <c r="X163" s="873"/>
      <c r="Y163" s="575"/>
      <c r="Z163" s="594"/>
      <c r="AA163" s="698"/>
      <c r="AB163" s="698"/>
      <c r="AS163" s="440"/>
      <c r="AT163" s="873"/>
      <c r="AU163" s="575"/>
      <c r="AV163" s="594"/>
      <c r="AW163" s="698"/>
      <c r="AX163" s="698"/>
      <c r="BO163" s="440"/>
      <c r="BP163" s="873"/>
      <c r="BQ163" s="575"/>
      <c r="BR163" s="594"/>
      <c r="BS163" s="698"/>
      <c r="BT163" s="698"/>
      <c r="CK163" s="440"/>
      <c r="CL163" s="873"/>
      <c r="CM163" s="575"/>
      <c r="CN163" s="594"/>
      <c r="CO163" s="698"/>
      <c r="CP163" s="698"/>
      <c r="DG163" s="440"/>
      <c r="DH163" s="873"/>
      <c r="DI163" s="575"/>
      <c r="DJ163" s="594"/>
      <c r="DK163" s="698"/>
      <c r="DL163" s="698"/>
      <c r="EC163" s="440"/>
      <c r="ED163" s="873"/>
      <c r="EE163" s="575"/>
      <c r="EF163" s="594"/>
      <c r="EG163" s="698"/>
      <c r="EH163" s="698"/>
      <c r="EY163" s="440"/>
      <c r="EZ163" s="873"/>
      <c r="FA163" s="575"/>
      <c r="FB163" s="594"/>
      <c r="FC163" s="698"/>
      <c r="FD163" s="698"/>
      <c r="FU163" s="440"/>
      <c r="FV163" s="873"/>
      <c r="FW163" s="575"/>
      <c r="FX163" s="594"/>
      <c r="FY163" s="698"/>
      <c r="FZ163" s="698"/>
      <c r="GQ163" s="440"/>
      <c r="GR163" s="873"/>
      <c r="GS163" s="575"/>
      <c r="GT163" s="594"/>
      <c r="GU163" s="698"/>
      <c r="GV163" s="698"/>
      <c r="HM163" s="440"/>
      <c r="HN163" s="873"/>
      <c r="HO163" s="575"/>
      <c r="HP163" s="594"/>
      <c r="HQ163" s="698"/>
      <c r="HR163" s="698"/>
      <c r="II163" s="440"/>
      <c r="IJ163" s="873"/>
      <c r="IK163" s="575"/>
      <c r="IL163" s="594"/>
      <c r="IM163" s="698"/>
      <c r="IN163" s="698"/>
    </row>
    <row r="164" spans="1:248">
      <c r="A164" s="737"/>
      <c r="B164" s="1166" t="s">
        <v>963</v>
      </c>
      <c r="C164" s="433"/>
      <c r="D164" s="433"/>
      <c r="E164" s="576"/>
      <c r="F164" s="764"/>
      <c r="W164" s="440"/>
      <c r="X164" s="873"/>
      <c r="Y164" s="575"/>
      <c r="Z164" s="594"/>
      <c r="AA164" s="698"/>
      <c r="AB164" s="698"/>
      <c r="AS164" s="440"/>
      <c r="AT164" s="873"/>
      <c r="AU164" s="575"/>
      <c r="AV164" s="594"/>
      <c r="AW164" s="698"/>
      <c r="AX164" s="698"/>
      <c r="BO164" s="440"/>
      <c r="BP164" s="873"/>
      <c r="BQ164" s="575"/>
      <c r="BR164" s="594"/>
      <c r="BS164" s="698"/>
      <c r="BT164" s="698"/>
      <c r="CK164" s="440"/>
      <c r="CL164" s="873"/>
      <c r="CM164" s="575"/>
      <c r="CN164" s="594"/>
      <c r="CO164" s="698"/>
      <c r="CP164" s="698"/>
      <c r="DG164" s="440"/>
      <c r="DH164" s="873"/>
      <c r="DI164" s="575"/>
      <c r="DJ164" s="594"/>
      <c r="DK164" s="698"/>
      <c r="DL164" s="698"/>
      <c r="EC164" s="440"/>
      <c r="ED164" s="873"/>
      <c r="EE164" s="575"/>
      <c r="EF164" s="594"/>
      <c r="EG164" s="698"/>
      <c r="EH164" s="698"/>
      <c r="EY164" s="440"/>
      <c r="EZ164" s="873"/>
      <c r="FA164" s="575"/>
      <c r="FB164" s="594"/>
      <c r="FC164" s="698"/>
      <c r="FD164" s="698"/>
      <c r="FU164" s="440"/>
      <c r="FV164" s="873"/>
      <c r="FW164" s="575"/>
      <c r="FX164" s="594"/>
      <c r="FY164" s="698"/>
      <c r="FZ164" s="698"/>
      <c r="GQ164" s="440"/>
      <c r="GR164" s="873"/>
      <c r="GS164" s="575"/>
      <c r="GT164" s="594"/>
      <c r="GU164" s="698"/>
      <c r="GV164" s="698"/>
      <c r="HM164" s="440"/>
      <c r="HN164" s="873"/>
      <c r="HO164" s="575"/>
      <c r="HP164" s="594"/>
      <c r="HQ164" s="698"/>
      <c r="HR164" s="698"/>
      <c r="II164" s="440"/>
      <c r="IJ164" s="873"/>
      <c r="IK164" s="575"/>
      <c r="IL164" s="594"/>
      <c r="IM164" s="698"/>
      <c r="IN164" s="698"/>
    </row>
    <row r="165" spans="1:248">
      <c r="A165" s="737"/>
      <c r="B165" s="1166" t="s">
        <v>981</v>
      </c>
      <c r="C165" s="433"/>
      <c r="D165" s="433"/>
      <c r="E165" s="576"/>
      <c r="F165" s="764"/>
      <c r="W165" s="440"/>
      <c r="X165" s="873"/>
      <c r="Y165" s="575"/>
      <c r="Z165" s="594"/>
      <c r="AA165" s="698"/>
      <c r="AB165" s="698"/>
      <c r="AS165" s="440"/>
      <c r="AT165" s="873"/>
      <c r="AU165" s="575"/>
      <c r="AV165" s="594"/>
      <c r="AW165" s="698"/>
      <c r="AX165" s="698"/>
      <c r="BO165" s="440"/>
      <c r="BP165" s="873"/>
      <c r="BQ165" s="575"/>
      <c r="BR165" s="594"/>
      <c r="BS165" s="698"/>
      <c r="BT165" s="698"/>
      <c r="CK165" s="440"/>
      <c r="CL165" s="873"/>
      <c r="CM165" s="575"/>
      <c r="CN165" s="594"/>
      <c r="CO165" s="698"/>
      <c r="CP165" s="698"/>
      <c r="DG165" s="440"/>
      <c r="DH165" s="873"/>
      <c r="DI165" s="575"/>
      <c r="DJ165" s="594"/>
      <c r="DK165" s="698"/>
      <c r="DL165" s="698"/>
      <c r="EC165" s="440"/>
      <c r="ED165" s="873"/>
      <c r="EE165" s="575"/>
      <c r="EF165" s="594"/>
      <c r="EG165" s="698"/>
      <c r="EH165" s="698"/>
      <c r="EY165" s="440"/>
      <c r="EZ165" s="873"/>
      <c r="FA165" s="575"/>
      <c r="FB165" s="594"/>
      <c r="FC165" s="698"/>
      <c r="FD165" s="698"/>
      <c r="FU165" s="440"/>
      <c r="FV165" s="873"/>
      <c r="FW165" s="575"/>
      <c r="FX165" s="594"/>
      <c r="FY165" s="698"/>
      <c r="FZ165" s="698"/>
      <c r="GQ165" s="440"/>
      <c r="GR165" s="873"/>
      <c r="GS165" s="575"/>
      <c r="GT165" s="594"/>
      <c r="GU165" s="698"/>
      <c r="GV165" s="698"/>
      <c r="HM165" s="440"/>
      <c r="HN165" s="873"/>
      <c r="HO165" s="575"/>
      <c r="HP165" s="594"/>
      <c r="HQ165" s="698"/>
      <c r="HR165" s="698"/>
      <c r="II165" s="440"/>
      <c r="IJ165" s="873"/>
      <c r="IK165" s="575"/>
      <c r="IL165" s="594"/>
      <c r="IM165" s="698"/>
      <c r="IN165" s="698"/>
    </row>
    <row r="166" spans="1:248">
      <c r="A166" s="737"/>
      <c r="B166" s="1166" t="s">
        <v>982</v>
      </c>
      <c r="C166" s="433"/>
      <c r="D166" s="433"/>
      <c r="E166" s="576"/>
      <c r="F166" s="764"/>
      <c r="W166" s="440"/>
      <c r="X166" s="873"/>
      <c r="Y166" s="575"/>
      <c r="Z166" s="594"/>
      <c r="AA166" s="698"/>
      <c r="AB166" s="698"/>
      <c r="AS166" s="440"/>
      <c r="AT166" s="873"/>
      <c r="AU166" s="575"/>
      <c r="AV166" s="594"/>
      <c r="AW166" s="698"/>
      <c r="AX166" s="698"/>
      <c r="BO166" s="440"/>
      <c r="BP166" s="873"/>
      <c r="BQ166" s="575"/>
      <c r="BR166" s="594"/>
      <c r="BS166" s="698"/>
      <c r="BT166" s="698"/>
      <c r="CK166" s="440"/>
      <c r="CL166" s="873"/>
      <c r="CM166" s="575"/>
      <c r="CN166" s="594"/>
      <c r="CO166" s="698"/>
      <c r="CP166" s="698"/>
      <c r="DG166" s="440"/>
      <c r="DH166" s="873"/>
      <c r="DI166" s="575"/>
      <c r="DJ166" s="594"/>
      <c r="DK166" s="698"/>
      <c r="DL166" s="698"/>
      <c r="EC166" s="440"/>
      <c r="ED166" s="873"/>
      <c r="EE166" s="575"/>
      <c r="EF166" s="594"/>
      <c r="EG166" s="698"/>
      <c r="EH166" s="698"/>
      <c r="EY166" s="440"/>
      <c r="EZ166" s="873"/>
      <c r="FA166" s="575"/>
      <c r="FB166" s="594"/>
      <c r="FC166" s="698"/>
      <c r="FD166" s="698"/>
      <c r="FU166" s="440"/>
      <c r="FV166" s="873"/>
      <c r="FW166" s="575"/>
      <c r="FX166" s="594"/>
      <c r="FY166" s="698"/>
      <c r="FZ166" s="698"/>
      <c r="GQ166" s="440"/>
      <c r="GR166" s="873"/>
      <c r="GS166" s="575"/>
      <c r="GT166" s="594"/>
      <c r="GU166" s="698"/>
      <c r="GV166" s="698"/>
      <c r="HM166" s="440"/>
      <c r="HN166" s="873"/>
      <c r="HO166" s="575"/>
      <c r="HP166" s="594"/>
      <c r="HQ166" s="698"/>
      <c r="HR166" s="698"/>
      <c r="II166" s="440"/>
      <c r="IJ166" s="873"/>
      <c r="IK166" s="575"/>
      <c r="IL166" s="594"/>
      <c r="IM166" s="698"/>
      <c r="IN166" s="698"/>
    </row>
    <row r="167" spans="1:248">
      <c r="A167" s="737"/>
      <c r="B167" s="1166" t="s">
        <v>983</v>
      </c>
      <c r="C167" s="433"/>
      <c r="D167" s="433"/>
      <c r="E167" s="576"/>
      <c r="F167" s="764"/>
      <c r="W167" s="440"/>
      <c r="X167" s="873"/>
      <c r="Y167" s="575"/>
      <c r="Z167" s="594"/>
      <c r="AA167" s="698"/>
      <c r="AB167" s="698"/>
      <c r="AS167" s="440"/>
      <c r="AT167" s="873"/>
      <c r="AU167" s="575"/>
      <c r="AV167" s="594"/>
      <c r="AW167" s="698"/>
      <c r="AX167" s="698"/>
      <c r="BO167" s="440"/>
      <c r="BP167" s="873"/>
      <c r="BQ167" s="575"/>
      <c r="BR167" s="594"/>
      <c r="BS167" s="698"/>
      <c r="BT167" s="698"/>
      <c r="CK167" s="440"/>
      <c r="CL167" s="873"/>
      <c r="CM167" s="575"/>
      <c r="CN167" s="594"/>
      <c r="CO167" s="698"/>
      <c r="CP167" s="698"/>
      <c r="DG167" s="440"/>
      <c r="DH167" s="873"/>
      <c r="DI167" s="575"/>
      <c r="DJ167" s="594"/>
      <c r="DK167" s="698"/>
      <c r="DL167" s="698"/>
      <c r="EC167" s="440"/>
      <c r="ED167" s="873"/>
      <c r="EE167" s="575"/>
      <c r="EF167" s="594"/>
      <c r="EG167" s="698"/>
      <c r="EH167" s="698"/>
      <c r="EY167" s="440"/>
      <c r="EZ167" s="873"/>
      <c r="FA167" s="575"/>
      <c r="FB167" s="594"/>
      <c r="FC167" s="698"/>
      <c r="FD167" s="698"/>
      <c r="FU167" s="440"/>
      <c r="FV167" s="873"/>
      <c r="FW167" s="575"/>
      <c r="FX167" s="594"/>
      <c r="FY167" s="698"/>
      <c r="FZ167" s="698"/>
      <c r="GQ167" s="440"/>
      <c r="GR167" s="873"/>
      <c r="GS167" s="575"/>
      <c r="GT167" s="594"/>
      <c r="GU167" s="698"/>
      <c r="GV167" s="698"/>
      <c r="HM167" s="440"/>
      <c r="HN167" s="873"/>
      <c r="HO167" s="575"/>
      <c r="HP167" s="594"/>
      <c r="HQ167" s="698"/>
      <c r="HR167" s="698"/>
      <c r="II167" s="440"/>
      <c r="IJ167" s="873"/>
      <c r="IK167" s="575"/>
      <c r="IL167" s="594"/>
      <c r="IM167" s="698"/>
      <c r="IN167" s="698"/>
    </row>
    <row r="168" spans="1:248">
      <c r="A168" s="737"/>
      <c r="B168" s="1166" t="s">
        <v>984</v>
      </c>
      <c r="C168" s="433"/>
      <c r="D168" s="433"/>
      <c r="E168" s="576"/>
      <c r="F168" s="764"/>
      <c r="W168" s="440"/>
      <c r="X168" s="873"/>
      <c r="Y168" s="575"/>
      <c r="Z168" s="594"/>
      <c r="AA168" s="698"/>
      <c r="AB168" s="698"/>
      <c r="AS168" s="440"/>
      <c r="AT168" s="873"/>
      <c r="AU168" s="575"/>
      <c r="AV168" s="594"/>
      <c r="AW168" s="698"/>
      <c r="AX168" s="698"/>
      <c r="BO168" s="440"/>
      <c r="BP168" s="873"/>
      <c r="BQ168" s="575"/>
      <c r="BR168" s="594"/>
      <c r="BS168" s="698"/>
      <c r="BT168" s="698"/>
      <c r="CK168" s="440"/>
      <c r="CL168" s="873"/>
      <c r="CM168" s="575"/>
      <c r="CN168" s="594"/>
      <c r="CO168" s="698"/>
      <c r="CP168" s="698"/>
      <c r="DG168" s="440"/>
      <c r="DH168" s="873"/>
      <c r="DI168" s="575"/>
      <c r="DJ168" s="594"/>
      <c r="DK168" s="698"/>
      <c r="DL168" s="698"/>
      <c r="EC168" s="440"/>
      <c r="ED168" s="873"/>
      <c r="EE168" s="575"/>
      <c r="EF168" s="594"/>
      <c r="EG168" s="698"/>
      <c r="EH168" s="698"/>
      <c r="EY168" s="440"/>
      <c r="EZ168" s="873"/>
      <c r="FA168" s="575"/>
      <c r="FB168" s="594"/>
      <c r="FC168" s="698"/>
      <c r="FD168" s="698"/>
      <c r="FU168" s="440"/>
      <c r="FV168" s="873"/>
      <c r="FW168" s="575"/>
      <c r="FX168" s="594"/>
      <c r="FY168" s="698"/>
      <c r="FZ168" s="698"/>
      <c r="GQ168" s="440"/>
      <c r="GR168" s="873"/>
      <c r="GS168" s="575"/>
      <c r="GT168" s="594"/>
      <c r="GU168" s="698"/>
      <c r="GV168" s="698"/>
      <c r="HM168" s="440"/>
      <c r="HN168" s="873"/>
      <c r="HO168" s="575"/>
      <c r="HP168" s="594"/>
      <c r="HQ168" s="698"/>
      <c r="HR168" s="698"/>
      <c r="II168" s="440"/>
      <c r="IJ168" s="873"/>
      <c r="IK168" s="575"/>
      <c r="IL168" s="594"/>
      <c r="IM168" s="698"/>
      <c r="IN168" s="698"/>
    </row>
    <row r="169" spans="1:248">
      <c r="A169" s="737"/>
      <c r="B169" s="1166" t="s">
        <v>969</v>
      </c>
      <c r="C169" s="433"/>
      <c r="D169" s="433"/>
      <c r="E169" s="576"/>
      <c r="F169" s="764"/>
      <c r="W169" s="440"/>
      <c r="X169" s="873"/>
      <c r="Y169" s="575"/>
      <c r="Z169" s="594"/>
      <c r="AA169" s="698"/>
      <c r="AB169" s="698"/>
      <c r="AS169" s="440"/>
      <c r="AT169" s="873"/>
      <c r="AU169" s="575"/>
      <c r="AV169" s="594"/>
      <c r="AW169" s="698"/>
      <c r="AX169" s="698"/>
      <c r="BO169" s="440"/>
      <c r="BP169" s="873"/>
      <c r="BQ169" s="575"/>
      <c r="BR169" s="594"/>
      <c r="BS169" s="698"/>
      <c r="BT169" s="698"/>
      <c r="CK169" s="440"/>
      <c r="CL169" s="873"/>
      <c r="CM169" s="575"/>
      <c r="CN169" s="594"/>
      <c r="CO169" s="698"/>
      <c r="CP169" s="698"/>
      <c r="DG169" s="440"/>
      <c r="DH169" s="873"/>
      <c r="DI169" s="575"/>
      <c r="DJ169" s="594"/>
      <c r="DK169" s="698"/>
      <c r="DL169" s="698"/>
      <c r="EC169" s="440"/>
      <c r="ED169" s="873"/>
      <c r="EE169" s="575"/>
      <c r="EF169" s="594"/>
      <c r="EG169" s="698"/>
      <c r="EH169" s="698"/>
      <c r="EY169" s="440"/>
      <c r="EZ169" s="873"/>
      <c r="FA169" s="575"/>
      <c r="FB169" s="594"/>
      <c r="FC169" s="698"/>
      <c r="FD169" s="698"/>
      <c r="FU169" s="440"/>
      <c r="FV169" s="873"/>
      <c r="FW169" s="575"/>
      <c r="FX169" s="594"/>
      <c r="FY169" s="698"/>
      <c r="FZ169" s="698"/>
      <c r="GQ169" s="440"/>
      <c r="GR169" s="873"/>
      <c r="GS169" s="575"/>
      <c r="GT169" s="594"/>
      <c r="GU169" s="698"/>
      <c r="GV169" s="698"/>
      <c r="HM169" s="440"/>
      <c r="HN169" s="873"/>
      <c r="HO169" s="575"/>
      <c r="HP169" s="594"/>
      <c r="HQ169" s="698"/>
      <c r="HR169" s="698"/>
      <c r="II169" s="440"/>
      <c r="IJ169" s="873"/>
      <c r="IK169" s="575"/>
      <c r="IL169" s="594"/>
      <c r="IM169" s="698"/>
      <c r="IN169" s="698"/>
    </row>
    <row r="170" spans="1:248">
      <c r="A170" s="737"/>
      <c r="B170" s="1166" t="s">
        <v>985</v>
      </c>
      <c r="C170" s="433"/>
      <c r="D170" s="433"/>
      <c r="E170" s="576"/>
      <c r="F170" s="764"/>
      <c r="W170" s="440"/>
      <c r="X170" s="873"/>
      <c r="Y170" s="575"/>
      <c r="Z170" s="594"/>
      <c r="AA170" s="698"/>
      <c r="AB170" s="698"/>
      <c r="AS170" s="440"/>
      <c r="AT170" s="873"/>
      <c r="AU170" s="575"/>
      <c r="AV170" s="594"/>
      <c r="AW170" s="698"/>
      <c r="AX170" s="698"/>
      <c r="BO170" s="440"/>
      <c r="BP170" s="873"/>
      <c r="BQ170" s="575"/>
      <c r="BR170" s="594"/>
      <c r="BS170" s="698"/>
      <c r="BT170" s="698"/>
      <c r="CK170" s="440"/>
      <c r="CL170" s="873"/>
      <c r="CM170" s="575"/>
      <c r="CN170" s="594"/>
      <c r="CO170" s="698"/>
      <c r="CP170" s="698"/>
      <c r="DG170" s="440"/>
      <c r="DH170" s="873"/>
      <c r="DI170" s="575"/>
      <c r="DJ170" s="594"/>
      <c r="DK170" s="698"/>
      <c r="DL170" s="698"/>
      <c r="EC170" s="440"/>
      <c r="ED170" s="873"/>
      <c r="EE170" s="575"/>
      <c r="EF170" s="594"/>
      <c r="EG170" s="698"/>
      <c r="EH170" s="698"/>
      <c r="EY170" s="440"/>
      <c r="EZ170" s="873"/>
      <c r="FA170" s="575"/>
      <c r="FB170" s="594"/>
      <c r="FC170" s="698"/>
      <c r="FD170" s="698"/>
      <c r="FU170" s="440"/>
      <c r="FV170" s="873"/>
      <c r="FW170" s="575"/>
      <c r="FX170" s="594"/>
      <c r="FY170" s="698"/>
      <c r="FZ170" s="698"/>
      <c r="GQ170" s="440"/>
      <c r="GR170" s="873"/>
      <c r="GS170" s="575"/>
      <c r="GT170" s="594"/>
      <c r="GU170" s="698"/>
      <c r="GV170" s="698"/>
      <c r="HM170" s="440"/>
      <c r="HN170" s="873"/>
      <c r="HO170" s="575"/>
      <c r="HP170" s="594"/>
      <c r="HQ170" s="698"/>
      <c r="HR170" s="698"/>
      <c r="II170" s="440"/>
      <c r="IJ170" s="873"/>
      <c r="IK170" s="575"/>
      <c r="IL170" s="594"/>
      <c r="IM170" s="698"/>
      <c r="IN170" s="698"/>
    </row>
    <row r="171" spans="1:248">
      <c r="A171" s="737"/>
      <c r="B171" s="1166" t="s">
        <v>986</v>
      </c>
      <c r="C171" s="433"/>
      <c r="D171" s="433"/>
      <c r="E171" s="576"/>
      <c r="F171" s="764"/>
      <c r="W171" s="440"/>
      <c r="X171" s="873"/>
      <c r="Y171" s="575"/>
      <c r="Z171" s="594"/>
      <c r="AA171" s="698"/>
      <c r="AB171" s="698"/>
      <c r="AS171" s="440"/>
      <c r="AT171" s="873"/>
      <c r="AU171" s="575"/>
      <c r="AV171" s="594"/>
      <c r="AW171" s="698"/>
      <c r="AX171" s="698"/>
      <c r="BO171" s="440"/>
      <c r="BP171" s="873"/>
      <c r="BQ171" s="575"/>
      <c r="BR171" s="594"/>
      <c r="BS171" s="698"/>
      <c r="BT171" s="698"/>
      <c r="CK171" s="440"/>
      <c r="CL171" s="873"/>
      <c r="CM171" s="575"/>
      <c r="CN171" s="594"/>
      <c r="CO171" s="698"/>
      <c r="CP171" s="698"/>
      <c r="DG171" s="440"/>
      <c r="DH171" s="873"/>
      <c r="DI171" s="575"/>
      <c r="DJ171" s="594"/>
      <c r="DK171" s="698"/>
      <c r="DL171" s="698"/>
      <c r="EC171" s="440"/>
      <c r="ED171" s="873"/>
      <c r="EE171" s="575"/>
      <c r="EF171" s="594"/>
      <c r="EG171" s="698"/>
      <c r="EH171" s="698"/>
      <c r="EY171" s="440"/>
      <c r="EZ171" s="873"/>
      <c r="FA171" s="575"/>
      <c r="FB171" s="594"/>
      <c r="FC171" s="698"/>
      <c r="FD171" s="698"/>
      <c r="FU171" s="440"/>
      <c r="FV171" s="873"/>
      <c r="FW171" s="575"/>
      <c r="FX171" s="594"/>
      <c r="FY171" s="698"/>
      <c r="FZ171" s="698"/>
      <c r="GQ171" s="440"/>
      <c r="GR171" s="873"/>
      <c r="GS171" s="575"/>
      <c r="GT171" s="594"/>
      <c r="GU171" s="698"/>
      <c r="GV171" s="698"/>
      <c r="HM171" s="440"/>
      <c r="HN171" s="873"/>
      <c r="HO171" s="575"/>
      <c r="HP171" s="594"/>
      <c r="HQ171" s="698"/>
      <c r="HR171" s="698"/>
      <c r="II171" s="440"/>
      <c r="IJ171" s="873"/>
      <c r="IK171" s="575"/>
      <c r="IL171" s="594"/>
      <c r="IM171" s="698"/>
      <c r="IN171" s="698"/>
    </row>
    <row r="172" spans="1:248">
      <c r="A172" s="737"/>
      <c r="B172" s="1166" t="s">
        <v>973</v>
      </c>
      <c r="C172" s="433"/>
      <c r="D172" s="433"/>
      <c r="E172" s="576"/>
      <c r="F172" s="764"/>
      <c r="W172" s="440"/>
      <c r="X172" s="873"/>
      <c r="Y172" s="575"/>
      <c r="Z172" s="594"/>
      <c r="AA172" s="698"/>
      <c r="AB172" s="698"/>
      <c r="AS172" s="440"/>
      <c r="AT172" s="873"/>
      <c r="AU172" s="575"/>
      <c r="AV172" s="594"/>
      <c r="AW172" s="698"/>
      <c r="AX172" s="698"/>
      <c r="BO172" s="440"/>
      <c r="BP172" s="873"/>
      <c r="BQ172" s="575"/>
      <c r="BR172" s="594"/>
      <c r="BS172" s="698"/>
      <c r="BT172" s="698"/>
      <c r="CK172" s="440"/>
      <c r="CL172" s="873"/>
      <c r="CM172" s="575"/>
      <c r="CN172" s="594"/>
      <c r="CO172" s="698"/>
      <c r="CP172" s="698"/>
      <c r="DG172" s="440"/>
      <c r="DH172" s="873"/>
      <c r="DI172" s="575"/>
      <c r="DJ172" s="594"/>
      <c r="DK172" s="698"/>
      <c r="DL172" s="698"/>
      <c r="EC172" s="440"/>
      <c r="ED172" s="873"/>
      <c r="EE172" s="575"/>
      <c r="EF172" s="594"/>
      <c r="EG172" s="698"/>
      <c r="EH172" s="698"/>
      <c r="EY172" s="440"/>
      <c r="EZ172" s="873"/>
      <c r="FA172" s="575"/>
      <c r="FB172" s="594"/>
      <c r="FC172" s="698"/>
      <c r="FD172" s="698"/>
      <c r="FU172" s="440"/>
      <c r="FV172" s="873"/>
      <c r="FW172" s="575"/>
      <c r="FX172" s="594"/>
      <c r="FY172" s="698"/>
      <c r="FZ172" s="698"/>
      <c r="GQ172" s="440"/>
      <c r="GR172" s="873"/>
      <c r="GS172" s="575"/>
      <c r="GT172" s="594"/>
      <c r="GU172" s="698"/>
      <c r="GV172" s="698"/>
      <c r="HM172" s="440"/>
      <c r="HN172" s="873"/>
      <c r="HO172" s="575"/>
      <c r="HP172" s="594"/>
      <c r="HQ172" s="698"/>
      <c r="HR172" s="698"/>
      <c r="II172" s="440"/>
      <c r="IJ172" s="873"/>
      <c r="IK172" s="575"/>
      <c r="IL172" s="594"/>
      <c r="IM172" s="698"/>
      <c r="IN172" s="698"/>
    </row>
    <row r="173" spans="1:248">
      <c r="A173" s="737"/>
      <c r="B173" s="1166" t="s">
        <v>987</v>
      </c>
      <c r="C173" s="433"/>
      <c r="D173" s="433"/>
      <c r="E173" s="576"/>
      <c r="F173" s="764"/>
      <c r="W173" s="440"/>
      <c r="X173" s="873"/>
      <c r="Y173" s="575"/>
      <c r="Z173" s="594"/>
      <c r="AA173" s="698"/>
      <c r="AB173" s="698"/>
      <c r="AS173" s="440"/>
      <c r="AT173" s="873"/>
      <c r="AU173" s="575"/>
      <c r="AV173" s="594"/>
      <c r="AW173" s="698"/>
      <c r="AX173" s="698"/>
      <c r="BO173" s="440"/>
      <c r="BP173" s="873"/>
      <c r="BQ173" s="575"/>
      <c r="BR173" s="594"/>
      <c r="BS173" s="698"/>
      <c r="BT173" s="698"/>
      <c r="CK173" s="440"/>
      <c r="CL173" s="873"/>
      <c r="CM173" s="575"/>
      <c r="CN173" s="594"/>
      <c r="CO173" s="698"/>
      <c r="CP173" s="698"/>
      <c r="DG173" s="440"/>
      <c r="DH173" s="873"/>
      <c r="DI173" s="575"/>
      <c r="DJ173" s="594"/>
      <c r="DK173" s="698"/>
      <c r="DL173" s="698"/>
      <c r="EC173" s="440"/>
      <c r="ED173" s="873"/>
      <c r="EE173" s="575"/>
      <c r="EF173" s="594"/>
      <c r="EG173" s="698"/>
      <c r="EH173" s="698"/>
      <c r="EY173" s="440"/>
      <c r="EZ173" s="873"/>
      <c r="FA173" s="575"/>
      <c r="FB173" s="594"/>
      <c r="FC173" s="698"/>
      <c r="FD173" s="698"/>
      <c r="FU173" s="440"/>
      <c r="FV173" s="873"/>
      <c r="FW173" s="575"/>
      <c r="FX173" s="594"/>
      <c r="FY173" s="698"/>
      <c r="FZ173" s="698"/>
      <c r="GQ173" s="440"/>
      <c r="GR173" s="873"/>
      <c r="GS173" s="575"/>
      <c r="GT173" s="594"/>
      <c r="GU173" s="698"/>
      <c r="GV173" s="698"/>
      <c r="HM173" s="440"/>
      <c r="HN173" s="873"/>
      <c r="HO173" s="575"/>
      <c r="HP173" s="594"/>
      <c r="HQ173" s="698"/>
      <c r="HR173" s="698"/>
      <c r="II173" s="440"/>
      <c r="IJ173" s="873"/>
      <c r="IK173" s="575"/>
      <c r="IL173" s="594"/>
      <c r="IM173" s="698"/>
      <c r="IN173" s="698"/>
    </row>
    <row r="174" spans="1:248" ht="25.5">
      <c r="A174" s="737"/>
      <c r="B174" s="1166" t="s">
        <v>988</v>
      </c>
      <c r="C174" s="433"/>
      <c r="D174" s="433"/>
      <c r="E174" s="576"/>
      <c r="F174" s="764"/>
      <c r="W174" s="440"/>
      <c r="X174" s="873"/>
      <c r="Y174" s="575"/>
      <c r="Z174" s="594"/>
      <c r="AA174" s="698"/>
      <c r="AB174" s="698"/>
      <c r="AS174" s="440"/>
      <c r="AT174" s="873"/>
      <c r="AU174" s="575"/>
      <c r="AV174" s="594"/>
      <c r="AW174" s="698"/>
      <c r="AX174" s="698"/>
      <c r="BO174" s="440"/>
      <c r="BP174" s="873"/>
      <c r="BQ174" s="575"/>
      <c r="BR174" s="594"/>
      <c r="BS174" s="698"/>
      <c r="BT174" s="698"/>
      <c r="CK174" s="440"/>
      <c r="CL174" s="873"/>
      <c r="CM174" s="575"/>
      <c r="CN174" s="594"/>
      <c r="CO174" s="698"/>
      <c r="CP174" s="698"/>
      <c r="DG174" s="440"/>
      <c r="DH174" s="873"/>
      <c r="DI174" s="575"/>
      <c r="DJ174" s="594"/>
      <c r="DK174" s="698"/>
      <c r="DL174" s="698"/>
      <c r="EC174" s="440"/>
      <c r="ED174" s="873"/>
      <c r="EE174" s="575"/>
      <c r="EF174" s="594"/>
      <c r="EG174" s="698"/>
      <c r="EH174" s="698"/>
      <c r="EY174" s="440"/>
      <c r="EZ174" s="873"/>
      <c r="FA174" s="575"/>
      <c r="FB174" s="594"/>
      <c r="FC174" s="698"/>
      <c r="FD174" s="698"/>
      <c r="FU174" s="440"/>
      <c r="FV174" s="873"/>
      <c r="FW174" s="575"/>
      <c r="FX174" s="594"/>
      <c r="FY174" s="698"/>
      <c r="FZ174" s="698"/>
      <c r="GQ174" s="440"/>
      <c r="GR174" s="873"/>
      <c r="GS174" s="575"/>
      <c r="GT174" s="594"/>
      <c r="GU174" s="698"/>
      <c r="GV174" s="698"/>
      <c r="HM174" s="440"/>
      <c r="HN174" s="873"/>
      <c r="HO174" s="575"/>
      <c r="HP174" s="594"/>
      <c r="HQ174" s="698"/>
      <c r="HR174" s="698"/>
      <c r="II174" s="440"/>
      <c r="IJ174" s="873"/>
      <c r="IK174" s="575"/>
      <c r="IL174" s="594"/>
      <c r="IM174" s="698"/>
      <c r="IN174" s="698"/>
    </row>
    <row r="175" spans="1:248">
      <c r="A175" s="737"/>
      <c r="B175" s="1166"/>
      <c r="C175" s="433"/>
      <c r="D175" s="433"/>
      <c r="E175" s="576"/>
      <c r="F175" s="764"/>
      <c r="W175" s="440"/>
      <c r="X175" s="873"/>
      <c r="Y175" s="575"/>
      <c r="Z175" s="594"/>
      <c r="AA175" s="698"/>
      <c r="AB175" s="698"/>
      <c r="AS175" s="440"/>
      <c r="AT175" s="873"/>
      <c r="AU175" s="575"/>
      <c r="AV175" s="594"/>
      <c r="AW175" s="698"/>
      <c r="AX175" s="698"/>
      <c r="BO175" s="440"/>
      <c r="BP175" s="873"/>
      <c r="BQ175" s="575"/>
      <c r="BR175" s="594"/>
      <c r="BS175" s="698"/>
      <c r="BT175" s="698"/>
      <c r="CK175" s="440"/>
      <c r="CL175" s="873"/>
      <c r="CM175" s="575"/>
      <c r="CN175" s="594"/>
      <c r="CO175" s="698"/>
      <c r="CP175" s="698"/>
      <c r="DG175" s="440"/>
      <c r="DH175" s="873"/>
      <c r="DI175" s="575"/>
      <c r="DJ175" s="594"/>
      <c r="DK175" s="698"/>
      <c r="DL175" s="698"/>
      <c r="EC175" s="440"/>
      <c r="ED175" s="873"/>
      <c r="EE175" s="575"/>
      <c r="EF175" s="594"/>
      <c r="EG175" s="698"/>
      <c r="EH175" s="698"/>
      <c r="EY175" s="440"/>
      <c r="EZ175" s="873"/>
      <c r="FA175" s="575"/>
      <c r="FB175" s="594"/>
      <c r="FC175" s="698"/>
      <c r="FD175" s="698"/>
      <c r="FU175" s="440"/>
      <c r="FV175" s="873"/>
      <c r="FW175" s="575"/>
      <c r="FX175" s="594"/>
      <c r="FY175" s="698"/>
      <c r="FZ175" s="698"/>
      <c r="GQ175" s="440"/>
      <c r="GR175" s="873"/>
      <c r="GS175" s="575"/>
      <c r="GT175" s="594"/>
      <c r="GU175" s="698"/>
      <c r="GV175" s="698"/>
      <c r="HM175" s="440"/>
      <c r="HN175" s="873"/>
      <c r="HO175" s="575"/>
      <c r="HP175" s="594"/>
      <c r="HQ175" s="698"/>
      <c r="HR175" s="698"/>
      <c r="II175" s="440"/>
      <c r="IJ175" s="873"/>
      <c r="IK175" s="575"/>
      <c r="IL175" s="594"/>
      <c r="IM175" s="698"/>
      <c r="IN175" s="698"/>
    </row>
    <row r="176" spans="1:248">
      <c r="A176" s="737"/>
      <c r="B176" s="1166" t="s">
        <v>989</v>
      </c>
      <c r="C176" s="433"/>
      <c r="D176" s="433"/>
      <c r="E176" s="576"/>
      <c r="F176" s="764"/>
      <c r="W176" s="440"/>
      <c r="X176" s="873"/>
      <c r="Y176" s="575"/>
      <c r="Z176" s="594"/>
      <c r="AA176" s="698"/>
      <c r="AB176" s="698"/>
      <c r="AS176" s="440"/>
      <c r="AT176" s="873"/>
      <c r="AU176" s="575"/>
      <c r="AV176" s="594"/>
      <c r="AW176" s="698"/>
      <c r="AX176" s="698"/>
      <c r="BO176" s="440"/>
      <c r="BP176" s="873"/>
      <c r="BQ176" s="575"/>
      <c r="BR176" s="594"/>
      <c r="BS176" s="698"/>
      <c r="BT176" s="698"/>
      <c r="CK176" s="440"/>
      <c r="CL176" s="873"/>
      <c r="CM176" s="575"/>
      <c r="CN176" s="594"/>
      <c r="CO176" s="698"/>
      <c r="CP176" s="698"/>
      <c r="DG176" s="440"/>
      <c r="DH176" s="873"/>
      <c r="DI176" s="575"/>
      <c r="DJ176" s="594"/>
      <c r="DK176" s="698"/>
      <c r="DL176" s="698"/>
      <c r="EC176" s="440"/>
      <c r="ED176" s="873"/>
      <c r="EE176" s="575"/>
      <c r="EF176" s="594"/>
      <c r="EG176" s="698"/>
      <c r="EH176" s="698"/>
      <c r="EY176" s="440"/>
      <c r="EZ176" s="873"/>
      <c r="FA176" s="575"/>
      <c r="FB176" s="594"/>
      <c r="FC176" s="698"/>
      <c r="FD176" s="698"/>
      <c r="FU176" s="440"/>
      <c r="FV176" s="873"/>
      <c r="FW176" s="575"/>
      <c r="FX176" s="594"/>
      <c r="FY176" s="698"/>
      <c r="FZ176" s="698"/>
      <c r="GQ176" s="440"/>
      <c r="GR176" s="873"/>
      <c r="GS176" s="575"/>
      <c r="GT176" s="594"/>
      <c r="GU176" s="698"/>
      <c r="GV176" s="698"/>
      <c r="HM176" s="440"/>
      <c r="HN176" s="873"/>
      <c r="HO176" s="575"/>
      <c r="HP176" s="594"/>
      <c r="HQ176" s="698"/>
      <c r="HR176" s="698"/>
      <c r="II176" s="440"/>
      <c r="IJ176" s="873"/>
      <c r="IK176" s="575"/>
      <c r="IL176" s="594"/>
      <c r="IM176" s="698"/>
      <c r="IN176" s="698"/>
    </row>
    <row r="177" spans="1:248">
      <c r="A177" s="737"/>
      <c r="B177" s="1166" t="s">
        <v>990</v>
      </c>
      <c r="C177" s="433"/>
      <c r="D177" s="433"/>
      <c r="E177" s="576"/>
      <c r="F177" s="764"/>
      <c r="W177" s="440"/>
      <c r="X177" s="873"/>
      <c r="Y177" s="575"/>
      <c r="Z177" s="594"/>
      <c r="AA177" s="698"/>
      <c r="AB177" s="698"/>
      <c r="AS177" s="440"/>
      <c r="AT177" s="873"/>
      <c r="AU177" s="575"/>
      <c r="AV177" s="594"/>
      <c r="AW177" s="698"/>
      <c r="AX177" s="698"/>
      <c r="BO177" s="440"/>
      <c r="BP177" s="873"/>
      <c r="BQ177" s="575"/>
      <c r="BR177" s="594"/>
      <c r="BS177" s="698"/>
      <c r="BT177" s="698"/>
      <c r="CK177" s="440"/>
      <c r="CL177" s="873"/>
      <c r="CM177" s="575"/>
      <c r="CN177" s="594"/>
      <c r="CO177" s="698"/>
      <c r="CP177" s="698"/>
      <c r="DG177" s="440"/>
      <c r="DH177" s="873"/>
      <c r="DI177" s="575"/>
      <c r="DJ177" s="594"/>
      <c r="DK177" s="698"/>
      <c r="DL177" s="698"/>
      <c r="EC177" s="440"/>
      <c r="ED177" s="873"/>
      <c r="EE177" s="575"/>
      <c r="EF177" s="594"/>
      <c r="EG177" s="698"/>
      <c r="EH177" s="698"/>
      <c r="EY177" s="440"/>
      <c r="EZ177" s="873"/>
      <c r="FA177" s="575"/>
      <c r="FB177" s="594"/>
      <c r="FC177" s="698"/>
      <c r="FD177" s="698"/>
      <c r="FU177" s="440"/>
      <c r="FV177" s="873"/>
      <c r="FW177" s="575"/>
      <c r="FX177" s="594"/>
      <c r="FY177" s="698"/>
      <c r="FZ177" s="698"/>
      <c r="GQ177" s="440"/>
      <c r="GR177" s="873"/>
      <c r="GS177" s="575"/>
      <c r="GT177" s="594"/>
      <c r="GU177" s="698"/>
      <c r="GV177" s="698"/>
      <c r="HM177" s="440"/>
      <c r="HN177" s="873"/>
      <c r="HO177" s="575"/>
      <c r="HP177" s="594"/>
      <c r="HQ177" s="698"/>
      <c r="HR177" s="698"/>
      <c r="II177" s="440"/>
      <c r="IJ177" s="873"/>
      <c r="IK177" s="575"/>
      <c r="IL177" s="594"/>
      <c r="IM177" s="698"/>
      <c r="IN177" s="698"/>
    </row>
    <row r="178" spans="1:248">
      <c r="A178" s="737"/>
      <c r="B178" s="1166"/>
      <c r="C178" s="433"/>
      <c r="D178" s="433"/>
      <c r="E178" s="576"/>
      <c r="F178" s="764"/>
      <c r="W178" s="440"/>
      <c r="X178" s="873"/>
      <c r="Y178" s="575"/>
      <c r="Z178" s="594"/>
      <c r="AA178" s="698"/>
      <c r="AB178" s="698"/>
      <c r="AS178" s="440"/>
      <c r="AT178" s="873"/>
      <c r="AU178" s="575"/>
      <c r="AV178" s="594"/>
      <c r="AW178" s="698"/>
      <c r="AX178" s="698"/>
      <c r="BO178" s="440"/>
      <c r="BP178" s="873"/>
      <c r="BQ178" s="575"/>
      <c r="BR178" s="594"/>
      <c r="BS178" s="698"/>
      <c r="BT178" s="698"/>
      <c r="CK178" s="440"/>
      <c r="CL178" s="873"/>
      <c r="CM178" s="575"/>
      <c r="CN178" s="594"/>
      <c r="CO178" s="698"/>
      <c r="CP178" s="698"/>
      <c r="DG178" s="440"/>
      <c r="DH178" s="873"/>
      <c r="DI178" s="575"/>
      <c r="DJ178" s="594"/>
      <c r="DK178" s="698"/>
      <c r="DL178" s="698"/>
      <c r="EC178" s="440"/>
      <c r="ED178" s="873"/>
      <c r="EE178" s="575"/>
      <c r="EF178" s="594"/>
      <c r="EG178" s="698"/>
      <c r="EH178" s="698"/>
      <c r="EY178" s="440"/>
      <c r="EZ178" s="873"/>
      <c r="FA178" s="575"/>
      <c r="FB178" s="594"/>
      <c r="FC178" s="698"/>
      <c r="FD178" s="698"/>
      <c r="FU178" s="440"/>
      <c r="FV178" s="873"/>
      <c r="FW178" s="575"/>
      <c r="FX178" s="594"/>
      <c r="FY178" s="698"/>
      <c r="FZ178" s="698"/>
      <c r="GQ178" s="440"/>
      <c r="GR178" s="873"/>
      <c r="GS178" s="575"/>
      <c r="GT178" s="594"/>
      <c r="GU178" s="698"/>
      <c r="GV178" s="698"/>
      <c r="HM178" s="440"/>
      <c r="HN178" s="873"/>
      <c r="HO178" s="575"/>
      <c r="HP178" s="594"/>
      <c r="HQ178" s="698"/>
      <c r="HR178" s="698"/>
      <c r="II178" s="440"/>
      <c r="IJ178" s="873"/>
      <c r="IK178" s="575"/>
      <c r="IL178" s="594"/>
      <c r="IM178" s="698"/>
      <c r="IN178" s="698"/>
    </row>
    <row r="179" spans="1:248" ht="29.25" customHeight="1">
      <c r="A179" s="456"/>
      <c r="B179" s="1167" t="s">
        <v>991</v>
      </c>
      <c r="C179" s="866"/>
      <c r="D179" s="866"/>
      <c r="E179" s="866"/>
      <c r="F179" s="866"/>
    </row>
    <row r="180" spans="1:248">
      <c r="A180" s="737"/>
      <c r="B180" s="1166" t="s">
        <v>992</v>
      </c>
      <c r="C180" s="433"/>
      <c r="D180" s="433"/>
      <c r="E180" s="576"/>
      <c r="F180" s="764"/>
      <c r="W180" s="440"/>
      <c r="X180" s="873"/>
      <c r="Y180" s="575"/>
      <c r="Z180" s="594"/>
      <c r="AA180" s="698"/>
      <c r="AB180" s="698"/>
      <c r="AS180" s="440"/>
      <c r="AT180" s="873"/>
      <c r="AU180" s="575"/>
      <c r="AV180" s="594"/>
      <c r="AW180" s="698"/>
      <c r="AX180" s="698"/>
      <c r="BO180" s="440"/>
      <c r="BP180" s="873"/>
      <c r="BQ180" s="575"/>
      <c r="BR180" s="594"/>
      <c r="BS180" s="698"/>
      <c r="BT180" s="698"/>
      <c r="CK180" s="440"/>
      <c r="CL180" s="873"/>
      <c r="CM180" s="575"/>
      <c r="CN180" s="594"/>
      <c r="CO180" s="698"/>
      <c r="CP180" s="698"/>
      <c r="DG180" s="440"/>
      <c r="DH180" s="873"/>
      <c r="DI180" s="575"/>
      <c r="DJ180" s="594"/>
      <c r="DK180" s="698"/>
      <c r="DL180" s="698"/>
      <c r="EC180" s="440"/>
      <c r="ED180" s="873"/>
      <c r="EE180" s="575"/>
      <c r="EF180" s="594"/>
      <c r="EG180" s="698"/>
      <c r="EH180" s="698"/>
      <c r="EY180" s="440"/>
      <c r="EZ180" s="873"/>
      <c r="FA180" s="575"/>
      <c r="FB180" s="594"/>
      <c r="FC180" s="698"/>
      <c r="FD180" s="698"/>
      <c r="FU180" s="440"/>
      <c r="FV180" s="873"/>
      <c r="FW180" s="575"/>
      <c r="FX180" s="594"/>
      <c r="FY180" s="698"/>
      <c r="FZ180" s="698"/>
      <c r="GQ180" s="440"/>
      <c r="GR180" s="873"/>
      <c r="GS180" s="575"/>
      <c r="GT180" s="594"/>
      <c r="GU180" s="698"/>
      <c r="GV180" s="698"/>
      <c r="HM180" s="440"/>
      <c r="HN180" s="873"/>
      <c r="HO180" s="575"/>
      <c r="HP180" s="594"/>
      <c r="HQ180" s="698"/>
      <c r="HR180" s="698"/>
      <c r="II180" s="440"/>
      <c r="IJ180" s="873"/>
      <c r="IK180" s="575"/>
      <c r="IL180" s="594"/>
      <c r="IM180" s="698"/>
      <c r="IN180" s="698"/>
    </row>
    <row r="181" spans="1:248">
      <c r="A181" s="737"/>
      <c r="B181" s="1166" t="s">
        <v>980</v>
      </c>
      <c r="C181" s="433"/>
      <c r="D181" s="433"/>
      <c r="E181" s="576"/>
      <c r="F181" s="764"/>
      <c r="W181" s="440"/>
      <c r="X181" s="873"/>
      <c r="Y181" s="575"/>
      <c r="Z181" s="594"/>
      <c r="AA181" s="698"/>
      <c r="AB181" s="698"/>
      <c r="AS181" s="440"/>
      <c r="AT181" s="873"/>
      <c r="AU181" s="575"/>
      <c r="AV181" s="594"/>
      <c r="AW181" s="698"/>
      <c r="AX181" s="698"/>
      <c r="BO181" s="440"/>
      <c r="BP181" s="873"/>
      <c r="BQ181" s="575"/>
      <c r="BR181" s="594"/>
      <c r="BS181" s="698"/>
      <c r="BT181" s="698"/>
      <c r="CK181" s="440"/>
      <c r="CL181" s="873"/>
      <c r="CM181" s="575"/>
      <c r="CN181" s="594"/>
      <c r="CO181" s="698"/>
      <c r="CP181" s="698"/>
      <c r="DG181" s="440"/>
      <c r="DH181" s="873"/>
      <c r="DI181" s="575"/>
      <c r="DJ181" s="594"/>
      <c r="DK181" s="698"/>
      <c r="DL181" s="698"/>
      <c r="EC181" s="440"/>
      <c r="ED181" s="873"/>
      <c r="EE181" s="575"/>
      <c r="EF181" s="594"/>
      <c r="EG181" s="698"/>
      <c r="EH181" s="698"/>
      <c r="EY181" s="440"/>
      <c r="EZ181" s="873"/>
      <c r="FA181" s="575"/>
      <c r="FB181" s="594"/>
      <c r="FC181" s="698"/>
      <c r="FD181" s="698"/>
      <c r="FU181" s="440"/>
      <c r="FV181" s="873"/>
      <c r="FW181" s="575"/>
      <c r="FX181" s="594"/>
      <c r="FY181" s="698"/>
      <c r="FZ181" s="698"/>
      <c r="GQ181" s="440"/>
      <c r="GR181" s="873"/>
      <c r="GS181" s="575"/>
      <c r="GT181" s="594"/>
      <c r="GU181" s="698"/>
      <c r="GV181" s="698"/>
      <c r="HM181" s="440"/>
      <c r="HN181" s="873"/>
      <c r="HO181" s="575"/>
      <c r="HP181" s="594"/>
      <c r="HQ181" s="698"/>
      <c r="HR181" s="698"/>
      <c r="II181" s="440"/>
      <c r="IJ181" s="873"/>
      <c r="IK181" s="575"/>
      <c r="IL181" s="594"/>
      <c r="IM181" s="698"/>
      <c r="IN181" s="698"/>
    </row>
    <row r="182" spans="1:248">
      <c r="A182" s="737"/>
      <c r="B182" s="1166" t="s">
        <v>993</v>
      </c>
      <c r="C182" s="433"/>
      <c r="D182" s="433"/>
      <c r="E182" s="576"/>
      <c r="F182" s="764"/>
      <c r="W182" s="440"/>
      <c r="X182" s="873"/>
      <c r="Y182" s="575"/>
      <c r="Z182" s="594"/>
      <c r="AA182" s="698"/>
      <c r="AB182" s="698"/>
      <c r="AS182" s="440"/>
      <c r="AT182" s="873"/>
      <c r="AU182" s="575"/>
      <c r="AV182" s="594"/>
      <c r="AW182" s="698"/>
      <c r="AX182" s="698"/>
      <c r="BO182" s="440"/>
      <c r="BP182" s="873"/>
      <c r="BQ182" s="575"/>
      <c r="BR182" s="594"/>
      <c r="BS182" s="698"/>
      <c r="BT182" s="698"/>
      <c r="CK182" s="440"/>
      <c r="CL182" s="873"/>
      <c r="CM182" s="575"/>
      <c r="CN182" s="594"/>
      <c r="CO182" s="698"/>
      <c r="CP182" s="698"/>
      <c r="DG182" s="440"/>
      <c r="DH182" s="873"/>
      <c r="DI182" s="575"/>
      <c r="DJ182" s="594"/>
      <c r="DK182" s="698"/>
      <c r="DL182" s="698"/>
      <c r="EC182" s="440"/>
      <c r="ED182" s="873"/>
      <c r="EE182" s="575"/>
      <c r="EF182" s="594"/>
      <c r="EG182" s="698"/>
      <c r="EH182" s="698"/>
      <c r="EY182" s="440"/>
      <c r="EZ182" s="873"/>
      <c r="FA182" s="575"/>
      <c r="FB182" s="594"/>
      <c r="FC182" s="698"/>
      <c r="FD182" s="698"/>
      <c r="FU182" s="440"/>
      <c r="FV182" s="873"/>
      <c r="FW182" s="575"/>
      <c r="FX182" s="594"/>
      <c r="FY182" s="698"/>
      <c r="FZ182" s="698"/>
      <c r="GQ182" s="440"/>
      <c r="GR182" s="873"/>
      <c r="GS182" s="575"/>
      <c r="GT182" s="594"/>
      <c r="GU182" s="698"/>
      <c r="GV182" s="698"/>
      <c r="HM182" s="440"/>
      <c r="HN182" s="873"/>
      <c r="HO182" s="575"/>
      <c r="HP182" s="594"/>
      <c r="HQ182" s="698"/>
      <c r="HR182" s="698"/>
      <c r="II182" s="440"/>
      <c r="IJ182" s="873"/>
      <c r="IK182" s="575"/>
      <c r="IL182" s="594"/>
      <c r="IM182" s="698"/>
      <c r="IN182" s="698"/>
    </row>
    <row r="183" spans="1:248">
      <c r="A183" s="737"/>
      <c r="B183" s="1166" t="s">
        <v>2271</v>
      </c>
      <c r="C183" s="433"/>
      <c r="D183" s="433"/>
      <c r="E183" s="576"/>
      <c r="F183" s="764"/>
      <c r="W183" s="440"/>
      <c r="X183" s="873"/>
      <c r="Y183" s="575"/>
      <c r="Z183" s="594"/>
      <c r="AA183" s="698"/>
      <c r="AB183" s="698"/>
      <c r="AS183" s="440"/>
      <c r="AT183" s="873"/>
      <c r="AU183" s="575"/>
      <c r="AV183" s="594"/>
      <c r="AW183" s="698"/>
      <c r="AX183" s="698"/>
      <c r="BO183" s="440"/>
      <c r="BP183" s="873"/>
      <c r="BQ183" s="575"/>
      <c r="BR183" s="594"/>
      <c r="BS183" s="698"/>
      <c r="BT183" s="698"/>
      <c r="CK183" s="440"/>
      <c r="CL183" s="873"/>
      <c r="CM183" s="575"/>
      <c r="CN183" s="594"/>
      <c r="CO183" s="698"/>
      <c r="CP183" s="698"/>
      <c r="DG183" s="440"/>
      <c r="DH183" s="873"/>
      <c r="DI183" s="575"/>
      <c r="DJ183" s="594"/>
      <c r="DK183" s="698"/>
      <c r="DL183" s="698"/>
      <c r="EC183" s="440"/>
      <c r="ED183" s="873"/>
      <c r="EE183" s="575"/>
      <c r="EF183" s="594"/>
      <c r="EG183" s="698"/>
      <c r="EH183" s="698"/>
      <c r="EY183" s="440"/>
      <c r="EZ183" s="873"/>
      <c r="FA183" s="575"/>
      <c r="FB183" s="594"/>
      <c r="FC183" s="698"/>
      <c r="FD183" s="698"/>
      <c r="FU183" s="440"/>
      <c r="FV183" s="873"/>
      <c r="FW183" s="575"/>
      <c r="FX183" s="594"/>
      <c r="FY183" s="698"/>
      <c r="FZ183" s="698"/>
      <c r="GQ183" s="440"/>
      <c r="GR183" s="873"/>
      <c r="GS183" s="575"/>
      <c r="GT183" s="594"/>
      <c r="GU183" s="698"/>
      <c r="GV183" s="698"/>
      <c r="HM183" s="440"/>
      <c r="HN183" s="873"/>
      <c r="HO183" s="575"/>
      <c r="HP183" s="594"/>
      <c r="HQ183" s="698"/>
      <c r="HR183" s="698"/>
      <c r="II183" s="440"/>
      <c r="IJ183" s="873"/>
      <c r="IK183" s="575"/>
      <c r="IL183" s="594"/>
      <c r="IM183" s="698"/>
      <c r="IN183" s="698"/>
    </row>
    <row r="184" spans="1:248">
      <c r="A184" s="737"/>
      <c r="B184" s="1166" t="s">
        <v>994</v>
      </c>
      <c r="C184" s="433"/>
      <c r="D184" s="433"/>
      <c r="E184" s="576"/>
      <c r="F184" s="764"/>
      <c r="W184" s="440"/>
      <c r="X184" s="873"/>
      <c r="Y184" s="575"/>
      <c r="Z184" s="594"/>
      <c r="AA184" s="698"/>
      <c r="AB184" s="698"/>
      <c r="AS184" s="440"/>
      <c r="AT184" s="873"/>
      <c r="AU184" s="575"/>
      <c r="AV184" s="594"/>
      <c r="AW184" s="698"/>
      <c r="AX184" s="698"/>
      <c r="BO184" s="440"/>
      <c r="BP184" s="873"/>
      <c r="BQ184" s="575"/>
      <c r="BR184" s="594"/>
      <c r="BS184" s="698"/>
      <c r="BT184" s="698"/>
      <c r="CK184" s="440"/>
      <c r="CL184" s="873"/>
      <c r="CM184" s="575"/>
      <c r="CN184" s="594"/>
      <c r="CO184" s="698"/>
      <c r="CP184" s="698"/>
      <c r="DG184" s="440"/>
      <c r="DH184" s="873"/>
      <c r="DI184" s="575"/>
      <c r="DJ184" s="594"/>
      <c r="DK184" s="698"/>
      <c r="DL184" s="698"/>
      <c r="EC184" s="440"/>
      <c r="ED184" s="873"/>
      <c r="EE184" s="575"/>
      <c r="EF184" s="594"/>
      <c r="EG184" s="698"/>
      <c r="EH184" s="698"/>
      <c r="EY184" s="440"/>
      <c r="EZ184" s="873"/>
      <c r="FA184" s="575"/>
      <c r="FB184" s="594"/>
      <c r="FC184" s="698"/>
      <c r="FD184" s="698"/>
      <c r="FU184" s="440"/>
      <c r="FV184" s="873"/>
      <c r="FW184" s="575"/>
      <c r="FX184" s="594"/>
      <c r="FY184" s="698"/>
      <c r="FZ184" s="698"/>
      <c r="GQ184" s="440"/>
      <c r="GR184" s="873"/>
      <c r="GS184" s="575"/>
      <c r="GT184" s="594"/>
      <c r="GU184" s="698"/>
      <c r="GV184" s="698"/>
      <c r="HM184" s="440"/>
      <c r="HN184" s="873"/>
      <c r="HO184" s="575"/>
      <c r="HP184" s="594"/>
      <c r="HQ184" s="698"/>
      <c r="HR184" s="698"/>
      <c r="II184" s="440"/>
      <c r="IJ184" s="873"/>
      <c r="IK184" s="575"/>
      <c r="IL184" s="594"/>
      <c r="IM184" s="698"/>
      <c r="IN184" s="698"/>
    </row>
    <row r="185" spans="1:248">
      <c r="A185" s="737"/>
      <c r="B185" s="1166" t="s">
        <v>995</v>
      </c>
      <c r="C185" s="433"/>
      <c r="D185" s="433"/>
      <c r="E185" s="576"/>
      <c r="F185" s="764"/>
      <c r="W185" s="440"/>
      <c r="X185" s="873"/>
      <c r="Y185" s="575"/>
      <c r="Z185" s="594"/>
      <c r="AA185" s="698"/>
      <c r="AB185" s="698"/>
      <c r="AS185" s="440"/>
      <c r="AT185" s="873"/>
      <c r="AU185" s="575"/>
      <c r="AV185" s="594"/>
      <c r="AW185" s="698"/>
      <c r="AX185" s="698"/>
      <c r="BO185" s="440"/>
      <c r="BP185" s="873"/>
      <c r="BQ185" s="575"/>
      <c r="BR185" s="594"/>
      <c r="BS185" s="698"/>
      <c r="BT185" s="698"/>
      <c r="CK185" s="440"/>
      <c r="CL185" s="873"/>
      <c r="CM185" s="575"/>
      <c r="CN185" s="594"/>
      <c r="CO185" s="698"/>
      <c r="CP185" s="698"/>
      <c r="DG185" s="440"/>
      <c r="DH185" s="873"/>
      <c r="DI185" s="575"/>
      <c r="DJ185" s="594"/>
      <c r="DK185" s="698"/>
      <c r="DL185" s="698"/>
      <c r="EC185" s="440"/>
      <c r="ED185" s="873"/>
      <c r="EE185" s="575"/>
      <c r="EF185" s="594"/>
      <c r="EG185" s="698"/>
      <c r="EH185" s="698"/>
      <c r="EY185" s="440"/>
      <c r="EZ185" s="873"/>
      <c r="FA185" s="575"/>
      <c r="FB185" s="594"/>
      <c r="FC185" s="698"/>
      <c r="FD185" s="698"/>
      <c r="FU185" s="440"/>
      <c r="FV185" s="873"/>
      <c r="FW185" s="575"/>
      <c r="FX185" s="594"/>
      <c r="FY185" s="698"/>
      <c r="FZ185" s="698"/>
      <c r="GQ185" s="440"/>
      <c r="GR185" s="873"/>
      <c r="GS185" s="575"/>
      <c r="GT185" s="594"/>
      <c r="GU185" s="698"/>
      <c r="GV185" s="698"/>
      <c r="HM185" s="440"/>
      <c r="HN185" s="873"/>
      <c r="HO185" s="575"/>
      <c r="HP185" s="594"/>
      <c r="HQ185" s="698"/>
      <c r="HR185" s="698"/>
      <c r="II185" s="440"/>
      <c r="IJ185" s="873"/>
      <c r="IK185" s="575"/>
      <c r="IL185" s="594"/>
      <c r="IM185" s="698"/>
      <c r="IN185" s="698"/>
    </row>
    <row r="186" spans="1:248">
      <c r="A186" s="737"/>
      <c r="B186" s="1166"/>
      <c r="C186" s="433"/>
      <c r="D186" s="433"/>
      <c r="E186" s="576"/>
      <c r="F186" s="764"/>
      <c r="W186" s="440"/>
      <c r="X186" s="873"/>
      <c r="Y186" s="575"/>
      <c r="Z186" s="594"/>
      <c r="AA186" s="698"/>
      <c r="AB186" s="698"/>
      <c r="AS186" s="440"/>
      <c r="AT186" s="873"/>
      <c r="AU186" s="575"/>
      <c r="AV186" s="594"/>
      <c r="AW186" s="698"/>
      <c r="AX186" s="698"/>
      <c r="BO186" s="440"/>
      <c r="BP186" s="873"/>
      <c r="BQ186" s="575"/>
      <c r="BR186" s="594"/>
      <c r="BS186" s="698"/>
      <c r="BT186" s="698"/>
      <c r="CK186" s="440"/>
      <c r="CL186" s="873"/>
      <c r="CM186" s="575"/>
      <c r="CN186" s="594"/>
      <c r="CO186" s="698"/>
      <c r="CP186" s="698"/>
      <c r="DG186" s="440"/>
      <c r="DH186" s="873"/>
      <c r="DI186" s="575"/>
      <c r="DJ186" s="594"/>
      <c r="DK186" s="698"/>
      <c r="DL186" s="698"/>
      <c r="EC186" s="440"/>
      <c r="ED186" s="873"/>
      <c r="EE186" s="575"/>
      <c r="EF186" s="594"/>
      <c r="EG186" s="698"/>
      <c r="EH186" s="698"/>
      <c r="EY186" s="440"/>
      <c r="EZ186" s="873"/>
      <c r="FA186" s="575"/>
      <c r="FB186" s="594"/>
      <c r="FC186" s="698"/>
      <c r="FD186" s="698"/>
      <c r="FU186" s="440"/>
      <c r="FV186" s="873"/>
      <c r="FW186" s="575"/>
      <c r="FX186" s="594"/>
      <c r="FY186" s="698"/>
      <c r="FZ186" s="698"/>
      <c r="GQ186" s="440"/>
      <c r="GR186" s="873"/>
      <c r="GS186" s="575"/>
      <c r="GT186" s="594"/>
      <c r="GU186" s="698"/>
      <c r="GV186" s="698"/>
      <c r="HM186" s="440"/>
      <c r="HN186" s="873"/>
      <c r="HO186" s="575"/>
      <c r="HP186" s="594"/>
      <c r="HQ186" s="698"/>
      <c r="HR186" s="698"/>
      <c r="II186" s="440"/>
      <c r="IJ186" s="873"/>
      <c r="IK186" s="575"/>
      <c r="IL186" s="594"/>
      <c r="IM186" s="698"/>
      <c r="IN186" s="698"/>
    </row>
    <row r="187" spans="1:248" ht="13.15" customHeight="1">
      <c r="A187" s="456"/>
      <c r="B187" s="1167" t="s">
        <v>996</v>
      </c>
      <c r="C187" s="866"/>
      <c r="D187" s="866"/>
      <c r="E187" s="866"/>
      <c r="F187" s="866"/>
    </row>
    <row r="188" spans="1:248">
      <c r="A188" s="737"/>
      <c r="B188" s="1166" t="s">
        <v>997</v>
      </c>
      <c r="C188" s="433"/>
      <c r="D188" s="433"/>
      <c r="E188" s="576"/>
      <c r="F188" s="764"/>
      <c r="W188" s="440"/>
      <c r="X188" s="873"/>
      <c r="Y188" s="575"/>
      <c r="Z188" s="594"/>
      <c r="AA188" s="698"/>
      <c r="AB188" s="698"/>
      <c r="AS188" s="440"/>
      <c r="AT188" s="873"/>
      <c r="AU188" s="575"/>
      <c r="AV188" s="594"/>
      <c r="AW188" s="698"/>
      <c r="AX188" s="698"/>
      <c r="BO188" s="440"/>
      <c r="BP188" s="873"/>
      <c r="BQ188" s="575"/>
      <c r="BR188" s="594"/>
      <c r="BS188" s="698"/>
      <c r="BT188" s="698"/>
      <c r="CK188" s="440"/>
      <c r="CL188" s="873"/>
      <c r="CM188" s="575"/>
      <c r="CN188" s="594"/>
      <c r="CO188" s="698"/>
      <c r="CP188" s="698"/>
      <c r="DG188" s="440"/>
      <c r="DH188" s="873"/>
      <c r="DI188" s="575"/>
      <c r="DJ188" s="594"/>
      <c r="DK188" s="698"/>
      <c r="DL188" s="698"/>
      <c r="EC188" s="440"/>
      <c r="ED188" s="873"/>
      <c r="EE188" s="575"/>
      <c r="EF188" s="594"/>
      <c r="EG188" s="698"/>
      <c r="EH188" s="698"/>
      <c r="EY188" s="440"/>
      <c r="EZ188" s="873"/>
      <c r="FA188" s="575"/>
      <c r="FB188" s="594"/>
      <c r="FC188" s="698"/>
      <c r="FD188" s="698"/>
      <c r="FU188" s="440"/>
      <c r="FV188" s="873"/>
      <c r="FW188" s="575"/>
      <c r="FX188" s="594"/>
      <c r="FY188" s="698"/>
      <c r="FZ188" s="698"/>
      <c r="GQ188" s="440"/>
      <c r="GR188" s="873"/>
      <c r="GS188" s="575"/>
      <c r="GT188" s="594"/>
      <c r="GU188" s="698"/>
      <c r="GV188" s="698"/>
      <c r="HM188" s="440"/>
      <c r="HN188" s="873"/>
      <c r="HO188" s="575"/>
      <c r="HP188" s="594"/>
      <c r="HQ188" s="698"/>
      <c r="HR188" s="698"/>
      <c r="II188" s="440"/>
      <c r="IJ188" s="873"/>
      <c r="IK188" s="575"/>
      <c r="IL188" s="594"/>
      <c r="IM188" s="698"/>
      <c r="IN188" s="698"/>
    </row>
    <row r="189" spans="1:248">
      <c r="A189" s="737"/>
      <c r="B189" s="1166" t="s">
        <v>998</v>
      </c>
      <c r="C189" s="433"/>
      <c r="D189" s="433"/>
      <c r="E189" s="576"/>
      <c r="F189" s="764"/>
      <c r="W189" s="440"/>
      <c r="X189" s="873"/>
      <c r="Y189" s="575"/>
      <c r="Z189" s="594"/>
      <c r="AA189" s="698"/>
      <c r="AB189" s="698"/>
      <c r="AS189" s="440"/>
      <c r="AT189" s="873"/>
      <c r="AU189" s="575"/>
      <c r="AV189" s="594"/>
      <c r="AW189" s="698"/>
      <c r="AX189" s="698"/>
      <c r="BO189" s="440"/>
      <c r="BP189" s="873"/>
      <c r="BQ189" s="575"/>
      <c r="BR189" s="594"/>
      <c r="BS189" s="698"/>
      <c r="BT189" s="698"/>
      <c r="CK189" s="440"/>
      <c r="CL189" s="873"/>
      <c r="CM189" s="575"/>
      <c r="CN189" s="594"/>
      <c r="CO189" s="698"/>
      <c r="CP189" s="698"/>
      <c r="DG189" s="440"/>
      <c r="DH189" s="873"/>
      <c r="DI189" s="575"/>
      <c r="DJ189" s="594"/>
      <c r="DK189" s="698"/>
      <c r="DL189" s="698"/>
      <c r="EC189" s="440"/>
      <c r="ED189" s="873"/>
      <c r="EE189" s="575"/>
      <c r="EF189" s="594"/>
      <c r="EG189" s="698"/>
      <c r="EH189" s="698"/>
      <c r="EY189" s="440"/>
      <c r="EZ189" s="873"/>
      <c r="FA189" s="575"/>
      <c r="FB189" s="594"/>
      <c r="FC189" s="698"/>
      <c r="FD189" s="698"/>
      <c r="FU189" s="440"/>
      <c r="FV189" s="873"/>
      <c r="FW189" s="575"/>
      <c r="FX189" s="594"/>
      <c r="FY189" s="698"/>
      <c r="FZ189" s="698"/>
      <c r="GQ189" s="440"/>
      <c r="GR189" s="873"/>
      <c r="GS189" s="575"/>
      <c r="GT189" s="594"/>
      <c r="GU189" s="698"/>
      <c r="GV189" s="698"/>
      <c r="HM189" s="440"/>
      <c r="HN189" s="873"/>
      <c r="HO189" s="575"/>
      <c r="HP189" s="594"/>
      <c r="HQ189" s="698"/>
      <c r="HR189" s="698"/>
      <c r="II189" s="440"/>
      <c r="IJ189" s="873"/>
      <c r="IK189" s="575"/>
      <c r="IL189" s="594"/>
      <c r="IM189" s="698"/>
      <c r="IN189" s="698"/>
    </row>
    <row r="190" spans="1:248">
      <c r="A190" s="737"/>
      <c r="B190" s="1166" t="s">
        <v>999</v>
      </c>
      <c r="C190" s="433"/>
      <c r="D190" s="433"/>
      <c r="E190" s="576"/>
      <c r="F190" s="764"/>
      <c r="W190" s="440"/>
      <c r="X190" s="873"/>
      <c r="Y190" s="575"/>
      <c r="Z190" s="594"/>
      <c r="AA190" s="698"/>
      <c r="AB190" s="698"/>
      <c r="AS190" s="440"/>
      <c r="AT190" s="873"/>
      <c r="AU190" s="575"/>
      <c r="AV190" s="594"/>
      <c r="AW190" s="698"/>
      <c r="AX190" s="698"/>
      <c r="BO190" s="440"/>
      <c r="BP190" s="873"/>
      <c r="BQ190" s="575"/>
      <c r="BR190" s="594"/>
      <c r="BS190" s="698"/>
      <c r="BT190" s="698"/>
      <c r="CK190" s="440"/>
      <c r="CL190" s="873"/>
      <c r="CM190" s="575"/>
      <c r="CN190" s="594"/>
      <c r="CO190" s="698"/>
      <c r="CP190" s="698"/>
      <c r="DG190" s="440"/>
      <c r="DH190" s="873"/>
      <c r="DI190" s="575"/>
      <c r="DJ190" s="594"/>
      <c r="DK190" s="698"/>
      <c r="DL190" s="698"/>
      <c r="EC190" s="440"/>
      <c r="ED190" s="873"/>
      <c r="EE190" s="575"/>
      <c r="EF190" s="594"/>
      <c r="EG190" s="698"/>
      <c r="EH190" s="698"/>
      <c r="EY190" s="440"/>
      <c r="EZ190" s="873"/>
      <c r="FA190" s="575"/>
      <c r="FB190" s="594"/>
      <c r="FC190" s="698"/>
      <c r="FD190" s="698"/>
      <c r="FU190" s="440"/>
      <c r="FV190" s="873"/>
      <c r="FW190" s="575"/>
      <c r="FX190" s="594"/>
      <c r="FY190" s="698"/>
      <c r="FZ190" s="698"/>
      <c r="GQ190" s="440"/>
      <c r="GR190" s="873"/>
      <c r="GS190" s="575"/>
      <c r="GT190" s="594"/>
      <c r="GU190" s="698"/>
      <c r="GV190" s="698"/>
      <c r="HM190" s="440"/>
      <c r="HN190" s="873"/>
      <c r="HO190" s="575"/>
      <c r="HP190" s="594"/>
      <c r="HQ190" s="698"/>
      <c r="HR190" s="698"/>
      <c r="II190" s="440"/>
      <c r="IJ190" s="873"/>
      <c r="IK190" s="575"/>
      <c r="IL190" s="594"/>
      <c r="IM190" s="698"/>
      <c r="IN190" s="698"/>
    </row>
    <row r="191" spans="1:248">
      <c r="A191" s="737"/>
      <c r="B191" s="1166"/>
      <c r="C191" s="433"/>
      <c r="D191" s="433"/>
      <c r="E191" s="576"/>
      <c r="F191" s="764"/>
      <c r="W191" s="440"/>
      <c r="X191" s="873"/>
      <c r="Y191" s="575"/>
      <c r="Z191" s="594"/>
      <c r="AA191" s="698"/>
      <c r="AB191" s="698"/>
      <c r="AS191" s="440"/>
      <c r="AT191" s="873"/>
      <c r="AU191" s="575"/>
      <c r="AV191" s="594"/>
      <c r="AW191" s="698"/>
      <c r="AX191" s="698"/>
      <c r="BO191" s="440"/>
      <c r="BP191" s="873"/>
      <c r="BQ191" s="575"/>
      <c r="BR191" s="594"/>
      <c r="BS191" s="698"/>
      <c r="BT191" s="698"/>
      <c r="CK191" s="440"/>
      <c r="CL191" s="873"/>
      <c r="CM191" s="575"/>
      <c r="CN191" s="594"/>
      <c r="CO191" s="698"/>
      <c r="CP191" s="698"/>
      <c r="DG191" s="440"/>
      <c r="DH191" s="873"/>
      <c r="DI191" s="575"/>
      <c r="DJ191" s="594"/>
      <c r="DK191" s="698"/>
      <c r="DL191" s="698"/>
      <c r="EC191" s="440"/>
      <c r="ED191" s="873"/>
      <c r="EE191" s="575"/>
      <c r="EF191" s="594"/>
      <c r="EG191" s="698"/>
      <c r="EH191" s="698"/>
      <c r="EY191" s="440"/>
      <c r="EZ191" s="873"/>
      <c r="FA191" s="575"/>
      <c r="FB191" s="594"/>
      <c r="FC191" s="698"/>
      <c r="FD191" s="698"/>
      <c r="FU191" s="440"/>
      <c r="FV191" s="873"/>
      <c r="FW191" s="575"/>
      <c r="FX191" s="594"/>
      <c r="FY191" s="698"/>
      <c r="FZ191" s="698"/>
      <c r="GQ191" s="440"/>
      <c r="GR191" s="873"/>
      <c r="GS191" s="575"/>
      <c r="GT191" s="594"/>
      <c r="GU191" s="698"/>
      <c r="GV191" s="698"/>
      <c r="HM191" s="440"/>
      <c r="HN191" s="873"/>
      <c r="HO191" s="575"/>
      <c r="HP191" s="594"/>
      <c r="HQ191" s="698"/>
      <c r="HR191" s="698"/>
      <c r="II191" s="440"/>
      <c r="IJ191" s="873"/>
      <c r="IK191" s="575"/>
      <c r="IL191" s="594"/>
      <c r="IM191" s="698"/>
      <c r="IN191" s="698"/>
    </row>
    <row r="192" spans="1:248" ht="13.15" customHeight="1">
      <c r="A192" s="456"/>
      <c r="B192" s="1167" t="s">
        <v>1000</v>
      </c>
      <c r="C192" s="866"/>
      <c r="D192" s="866"/>
      <c r="E192" s="866"/>
      <c r="F192" s="866"/>
    </row>
    <row r="193" spans="1:248">
      <c r="A193" s="737"/>
      <c r="B193" s="1166" t="s">
        <v>1001</v>
      </c>
      <c r="C193" s="433"/>
      <c r="D193" s="433"/>
      <c r="E193" s="576"/>
      <c r="F193" s="764"/>
      <c r="W193" s="440"/>
      <c r="X193" s="873"/>
      <c r="Y193" s="575"/>
      <c r="Z193" s="594"/>
      <c r="AA193" s="698"/>
      <c r="AB193" s="698"/>
      <c r="AS193" s="440"/>
      <c r="AT193" s="873"/>
      <c r="AU193" s="575"/>
      <c r="AV193" s="594"/>
      <c r="AW193" s="698"/>
      <c r="AX193" s="698"/>
      <c r="BO193" s="440"/>
      <c r="BP193" s="873"/>
      <c r="BQ193" s="575"/>
      <c r="BR193" s="594"/>
      <c r="BS193" s="698"/>
      <c r="BT193" s="698"/>
      <c r="CK193" s="440"/>
      <c r="CL193" s="873"/>
      <c r="CM193" s="575"/>
      <c r="CN193" s="594"/>
      <c r="CO193" s="698"/>
      <c r="CP193" s="698"/>
      <c r="DG193" s="440"/>
      <c r="DH193" s="873"/>
      <c r="DI193" s="575"/>
      <c r="DJ193" s="594"/>
      <c r="DK193" s="698"/>
      <c r="DL193" s="698"/>
      <c r="EC193" s="440"/>
      <c r="ED193" s="873"/>
      <c r="EE193" s="575"/>
      <c r="EF193" s="594"/>
      <c r="EG193" s="698"/>
      <c r="EH193" s="698"/>
      <c r="EY193" s="440"/>
      <c r="EZ193" s="873"/>
      <c r="FA193" s="575"/>
      <c r="FB193" s="594"/>
      <c r="FC193" s="698"/>
      <c r="FD193" s="698"/>
      <c r="FU193" s="440"/>
      <c r="FV193" s="873"/>
      <c r="FW193" s="575"/>
      <c r="FX193" s="594"/>
      <c r="FY193" s="698"/>
      <c r="FZ193" s="698"/>
      <c r="GQ193" s="440"/>
      <c r="GR193" s="873"/>
      <c r="GS193" s="575"/>
      <c r="GT193" s="594"/>
      <c r="GU193" s="698"/>
      <c r="GV193" s="698"/>
      <c r="HM193" s="440"/>
      <c r="HN193" s="873"/>
      <c r="HO193" s="575"/>
      <c r="HP193" s="594"/>
      <c r="HQ193" s="698"/>
      <c r="HR193" s="698"/>
      <c r="II193" s="440"/>
      <c r="IJ193" s="873"/>
      <c r="IK193" s="575"/>
      <c r="IL193" s="594"/>
      <c r="IM193" s="698"/>
      <c r="IN193" s="698"/>
    </row>
    <row r="194" spans="1:248">
      <c r="A194" s="737"/>
      <c r="B194" s="1166" t="s">
        <v>1002</v>
      </c>
      <c r="C194" s="433"/>
      <c r="D194" s="433"/>
      <c r="E194" s="576"/>
      <c r="F194" s="764"/>
      <c r="W194" s="440"/>
      <c r="X194" s="873"/>
      <c r="Y194" s="575"/>
      <c r="Z194" s="594"/>
      <c r="AA194" s="698"/>
      <c r="AB194" s="698"/>
      <c r="AS194" s="440"/>
      <c r="AT194" s="873"/>
      <c r="AU194" s="575"/>
      <c r="AV194" s="594"/>
      <c r="AW194" s="698"/>
      <c r="AX194" s="698"/>
      <c r="BO194" s="440"/>
      <c r="BP194" s="873"/>
      <c r="BQ194" s="575"/>
      <c r="BR194" s="594"/>
      <c r="BS194" s="698"/>
      <c r="BT194" s="698"/>
      <c r="CK194" s="440"/>
      <c r="CL194" s="873"/>
      <c r="CM194" s="575"/>
      <c r="CN194" s="594"/>
      <c r="CO194" s="698"/>
      <c r="CP194" s="698"/>
      <c r="DG194" s="440"/>
      <c r="DH194" s="873"/>
      <c r="DI194" s="575"/>
      <c r="DJ194" s="594"/>
      <c r="DK194" s="698"/>
      <c r="DL194" s="698"/>
      <c r="EC194" s="440"/>
      <c r="ED194" s="873"/>
      <c r="EE194" s="575"/>
      <c r="EF194" s="594"/>
      <c r="EG194" s="698"/>
      <c r="EH194" s="698"/>
      <c r="EY194" s="440"/>
      <c r="EZ194" s="873"/>
      <c r="FA194" s="575"/>
      <c r="FB194" s="594"/>
      <c r="FC194" s="698"/>
      <c r="FD194" s="698"/>
      <c r="FU194" s="440"/>
      <c r="FV194" s="873"/>
      <c r="FW194" s="575"/>
      <c r="FX194" s="594"/>
      <c r="FY194" s="698"/>
      <c r="FZ194" s="698"/>
      <c r="GQ194" s="440"/>
      <c r="GR194" s="873"/>
      <c r="GS194" s="575"/>
      <c r="GT194" s="594"/>
      <c r="GU194" s="698"/>
      <c r="GV194" s="698"/>
      <c r="HM194" s="440"/>
      <c r="HN194" s="873"/>
      <c r="HO194" s="575"/>
      <c r="HP194" s="594"/>
      <c r="HQ194" s="698"/>
      <c r="HR194" s="698"/>
      <c r="II194" s="440"/>
      <c r="IJ194" s="873"/>
      <c r="IK194" s="575"/>
      <c r="IL194" s="594"/>
      <c r="IM194" s="698"/>
      <c r="IN194" s="698"/>
    </row>
    <row r="195" spans="1:248">
      <c r="A195" s="737"/>
      <c r="B195" s="1166" t="s">
        <v>1003</v>
      </c>
      <c r="C195" s="433"/>
      <c r="D195" s="433"/>
      <c r="E195" s="576"/>
      <c r="F195" s="764"/>
      <c r="W195" s="440"/>
      <c r="X195" s="873"/>
      <c r="Y195" s="575"/>
      <c r="Z195" s="594"/>
      <c r="AA195" s="698"/>
      <c r="AB195" s="698"/>
      <c r="AS195" s="440"/>
      <c r="AT195" s="873"/>
      <c r="AU195" s="575"/>
      <c r="AV195" s="594"/>
      <c r="AW195" s="698"/>
      <c r="AX195" s="698"/>
      <c r="BO195" s="440"/>
      <c r="BP195" s="873"/>
      <c r="BQ195" s="575"/>
      <c r="BR195" s="594"/>
      <c r="BS195" s="698"/>
      <c r="BT195" s="698"/>
      <c r="CK195" s="440"/>
      <c r="CL195" s="873"/>
      <c r="CM195" s="575"/>
      <c r="CN195" s="594"/>
      <c r="CO195" s="698"/>
      <c r="CP195" s="698"/>
      <c r="DG195" s="440"/>
      <c r="DH195" s="873"/>
      <c r="DI195" s="575"/>
      <c r="DJ195" s="594"/>
      <c r="DK195" s="698"/>
      <c r="DL195" s="698"/>
      <c r="EC195" s="440"/>
      <c r="ED195" s="873"/>
      <c r="EE195" s="575"/>
      <c r="EF195" s="594"/>
      <c r="EG195" s="698"/>
      <c r="EH195" s="698"/>
      <c r="EY195" s="440"/>
      <c r="EZ195" s="873"/>
      <c r="FA195" s="575"/>
      <c r="FB195" s="594"/>
      <c r="FC195" s="698"/>
      <c r="FD195" s="698"/>
      <c r="FU195" s="440"/>
      <c r="FV195" s="873"/>
      <c r="FW195" s="575"/>
      <c r="FX195" s="594"/>
      <c r="FY195" s="698"/>
      <c r="FZ195" s="698"/>
      <c r="GQ195" s="440"/>
      <c r="GR195" s="873"/>
      <c r="GS195" s="575"/>
      <c r="GT195" s="594"/>
      <c r="GU195" s="698"/>
      <c r="GV195" s="698"/>
      <c r="HM195" s="440"/>
      <c r="HN195" s="873"/>
      <c r="HO195" s="575"/>
      <c r="HP195" s="594"/>
      <c r="HQ195" s="698"/>
      <c r="HR195" s="698"/>
      <c r="II195" s="440"/>
      <c r="IJ195" s="873"/>
      <c r="IK195" s="575"/>
      <c r="IL195" s="594"/>
      <c r="IM195" s="698"/>
      <c r="IN195" s="698"/>
    </row>
    <row r="196" spans="1:248">
      <c r="A196" s="737"/>
      <c r="B196" s="1166" t="s">
        <v>1004</v>
      </c>
      <c r="C196" s="433"/>
      <c r="D196" s="433"/>
      <c r="E196" s="576"/>
      <c r="F196" s="764"/>
      <c r="W196" s="440"/>
      <c r="X196" s="873"/>
      <c r="Y196" s="575"/>
      <c r="Z196" s="594"/>
      <c r="AA196" s="698"/>
      <c r="AB196" s="698"/>
      <c r="AS196" s="440"/>
      <c r="AT196" s="873"/>
      <c r="AU196" s="575"/>
      <c r="AV196" s="594"/>
      <c r="AW196" s="698"/>
      <c r="AX196" s="698"/>
      <c r="BO196" s="440"/>
      <c r="BP196" s="873"/>
      <c r="BQ196" s="575"/>
      <c r="BR196" s="594"/>
      <c r="BS196" s="698"/>
      <c r="BT196" s="698"/>
      <c r="CK196" s="440"/>
      <c r="CL196" s="873"/>
      <c r="CM196" s="575"/>
      <c r="CN196" s="594"/>
      <c r="CO196" s="698"/>
      <c r="CP196" s="698"/>
      <c r="DG196" s="440"/>
      <c r="DH196" s="873"/>
      <c r="DI196" s="575"/>
      <c r="DJ196" s="594"/>
      <c r="DK196" s="698"/>
      <c r="DL196" s="698"/>
      <c r="EC196" s="440"/>
      <c r="ED196" s="873"/>
      <c r="EE196" s="575"/>
      <c r="EF196" s="594"/>
      <c r="EG196" s="698"/>
      <c r="EH196" s="698"/>
      <c r="EY196" s="440"/>
      <c r="EZ196" s="873"/>
      <c r="FA196" s="575"/>
      <c r="FB196" s="594"/>
      <c r="FC196" s="698"/>
      <c r="FD196" s="698"/>
      <c r="FU196" s="440"/>
      <c r="FV196" s="873"/>
      <c r="FW196" s="575"/>
      <c r="FX196" s="594"/>
      <c r="FY196" s="698"/>
      <c r="FZ196" s="698"/>
      <c r="GQ196" s="440"/>
      <c r="GR196" s="873"/>
      <c r="GS196" s="575"/>
      <c r="GT196" s="594"/>
      <c r="GU196" s="698"/>
      <c r="GV196" s="698"/>
      <c r="HM196" s="440"/>
      <c r="HN196" s="873"/>
      <c r="HO196" s="575"/>
      <c r="HP196" s="594"/>
      <c r="HQ196" s="698"/>
      <c r="HR196" s="698"/>
      <c r="II196" s="440"/>
      <c r="IJ196" s="873"/>
      <c r="IK196" s="575"/>
      <c r="IL196" s="594"/>
      <c r="IM196" s="698"/>
      <c r="IN196" s="698"/>
    </row>
    <row r="197" spans="1:248">
      <c r="A197" s="737"/>
      <c r="B197" s="1166" t="s">
        <v>1005</v>
      </c>
      <c r="C197" s="433"/>
      <c r="D197" s="433"/>
      <c r="E197" s="576"/>
      <c r="F197" s="764"/>
      <c r="W197" s="440"/>
      <c r="X197" s="873"/>
      <c r="Y197" s="575"/>
      <c r="Z197" s="594"/>
      <c r="AA197" s="698"/>
      <c r="AB197" s="698"/>
      <c r="AS197" s="440"/>
      <c r="AT197" s="873"/>
      <c r="AU197" s="575"/>
      <c r="AV197" s="594"/>
      <c r="AW197" s="698"/>
      <c r="AX197" s="698"/>
      <c r="BO197" s="440"/>
      <c r="BP197" s="873"/>
      <c r="BQ197" s="575"/>
      <c r="BR197" s="594"/>
      <c r="BS197" s="698"/>
      <c r="BT197" s="698"/>
      <c r="CK197" s="440"/>
      <c r="CL197" s="873"/>
      <c r="CM197" s="575"/>
      <c r="CN197" s="594"/>
      <c r="CO197" s="698"/>
      <c r="CP197" s="698"/>
      <c r="DG197" s="440"/>
      <c r="DH197" s="873"/>
      <c r="DI197" s="575"/>
      <c r="DJ197" s="594"/>
      <c r="DK197" s="698"/>
      <c r="DL197" s="698"/>
      <c r="EC197" s="440"/>
      <c r="ED197" s="873"/>
      <c r="EE197" s="575"/>
      <c r="EF197" s="594"/>
      <c r="EG197" s="698"/>
      <c r="EH197" s="698"/>
      <c r="EY197" s="440"/>
      <c r="EZ197" s="873"/>
      <c r="FA197" s="575"/>
      <c r="FB197" s="594"/>
      <c r="FC197" s="698"/>
      <c r="FD197" s="698"/>
      <c r="FU197" s="440"/>
      <c r="FV197" s="873"/>
      <c r="FW197" s="575"/>
      <c r="FX197" s="594"/>
      <c r="FY197" s="698"/>
      <c r="FZ197" s="698"/>
      <c r="GQ197" s="440"/>
      <c r="GR197" s="873"/>
      <c r="GS197" s="575"/>
      <c r="GT197" s="594"/>
      <c r="GU197" s="698"/>
      <c r="GV197" s="698"/>
      <c r="HM197" s="440"/>
      <c r="HN197" s="873"/>
      <c r="HO197" s="575"/>
      <c r="HP197" s="594"/>
      <c r="HQ197" s="698"/>
      <c r="HR197" s="698"/>
      <c r="II197" s="440"/>
      <c r="IJ197" s="873"/>
      <c r="IK197" s="575"/>
      <c r="IL197" s="594"/>
      <c r="IM197" s="698"/>
      <c r="IN197" s="698"/>
    </row>
    <row r="198" spans="1:248" ht="25.5">
      <c r="A198" s="737"/>
      <c r="B198" s="1166" t="s">
        <v>2316</v>
      </c>
      <c r="C198" s="433"/>
      <c r="D198" s="433"/>
      <c r="E198" s="576"/>
      <c r="F198" s="764"/>
      <c r="W198" s="440"/>
      <c r="X198" s="873"/>
      <c r="Y198" s="575"/>
      <c r="Z198" s="594"/>
      <c r="AA198" s="698"/>
      <c r="AB198" s="698"/>
      <c r="AS198" s="440"/>
      <c r="AT198" s="873"/>
      <c r="AU198" s="575"/>
      <c r="AV198" s="594"/>
      <c r="AW198" s="698"/>
      <c r="AX198" s="698"/>
      <c r="BO198" s="440"/>
      <c r="BP198" s="873"/>
      <c r="BQ198" s="575"/>
      <c r="BR198" s="594"/>
      <c r="BS198" s="698"/>
      <c r="BT198" s="698"/>
      <c r="CK198" s="440"/>
      <c r="CL198" s="873"/>
      <c r="CM198" s="575"/>
      <c r="CN198" s="594"/>
      <c r="CO198" s="698"/>
      <c r="CP198" s="698"/>
      <c r="DG198" s="440"/>
      <c r="DH198" s="873"/>
      <c r="DI198" s="575"/>
      <c r="DJ198" s="594"/>
      <c r="DK198" s="698"/>
      <c r="DL198" s="698"/>
      <c r="EC198" s="440"/>
      <c r="ED198" s="873"/>
      <c r="EE198" s="575"/>
      <c r="EF198" s="594"/>
      <c r="EG198" s="698"/>
      <c r="EH198" s="698"/>
      <c r="EY198" s="440"/>
      <c r="EZ198" s="873"/>
      <c r="FA198" s="575"/>
      <c r="FB198" s="594"/>
      <c r="FC198" s="698"/>
      <c r="FD198" s="698"/>
      <c r="FU198" s="440"/>
      <c r="FV198" s="873"/>
      <c r="FW198" s="575"/>
      <c r="FX198" s="594"/>
      <c r="FY198" s="698"/>
      <c r="FZ198" s="698"/>
      <c r="GQ198" s="440"/>
      <c r="GR198" s="873"/>
      <c r="GS198" s="575"/>
      <c r="GT198" s="594"/>
      <c r="GU198" s="698"/>
      <c r="GV198" s="698"/>
      <c r="HM198" s="440"/>
      <c r="HN198" s="873"/>
      <c r="HO198" s="575"/>
      <c r="HP198" s="594"/>
      <c r="HQ198" s="698"/>
      <c r="HR198" s="698"/>
      <c r="II198" s="440"/>
      <c r="IJ198" s="873"/>
      <c r="IK198" s="575"/>
      <c r="IL198" s="594"/>
      <c r="IM198" s="698"/>
      <c r="IN198" s="698"/>
    </row>
    <row r="199" spans="1:248">
      <c r="A199" s="737"/>
      <c r="B199" s="1166" t="s">
        <v>1006</v>
      </c>
      <c r="C199" s="433"/>
      <c r="D199" s="433"/>
      <c r="E199" s="576"/>
      <c r="F199" s="764"/>
      <c r="W199" s="440"/>
      <c r="X199" s="873"/>
      <c r="Y199" s="575"/>
      <c r="Z199" s="594"/>
      <c r="AA199" s="698"/>
      <c r="AB199" s="698"/>
      <c r="AS199" s="440"/>
      <c r="AT199" s="873"/>
      <c r="AU199" s="575"/>
      <c r="AV199" s="594"/>
      <c r="AW199" s="698"/>
      <c r="AX199" s="698"/>
      <c r="BO199" s="440"/>
      <c r="BP199" s="873"/>
      <c r="BQ199" s="575"/>
      <c r="BR199" s="594"/>
      <c r="BS199" s="698"/>
      <c r="BT199" s="698"/>
      <c r="CK199" s="440"/>
      <c r="CL199" s="873"/>
      <c r="CM199" s="575"/>
      <c r="CN199" s="594"/>
      <c r="CO199" s="698"/>
      <c r="CP199" s="698"/>
      <c r="DG199" s="440"/>
      <c r="DH199" s="873"/>
      <c r="DI199" s="575"/>
      <c r="DJ199" s="594"/>
      <c r="DK199" s="698"/>
      <c r="DL199" s="698"/>
      <c r="EC199" s="440"/>
      <c r="ED199" s="873"/>
      <c r="EE199" s="575"/>
      <c r="EF199" s="594"/>
      <c r="EG199" s="698"/>
      <c r="EH199" s="698"/>
      <c r="EY199" s="440"/>
      <c r="EZ199" s="873"/>
      <c r="FA199" s="575"/>
      <c r="FB199" s="594"/>
      <c r="FC199" s="698"/>
      <c r="FD199" s="698"/>
      <c r="FU199" s="440"/>
      <c r="FV199" s="873"/>
      <c r="FW199" s="575"/>
      <c r="FX199" s="594"/>
      <c r="FY199" s="698"/>
      <c r="FZ199" s="698"/>
      <c r="GQ199" s="440"/>
      <c r="GR199" s="873"/>
      <c r="GS199" s="575"/>
      <c r="GT199" s="594"/>
      <c r="GU199" s="698"/>
      <c r="GV199" s="698"/>
      <c r="HM199" s="440"/>
      <c r="HN199" s="873"/>
      <c r="HO199" s="575"/>
      <c r="HP199" s="594"/>
      <c r="HQ199" s="698"/>
      <c r="HR199" s="698"/>
      <c r="II199" s="440"/>
      <c r="IJ199" s="873"/>
      <c r="IK199" s="575"/>
      <c r="IL199" s="594"/>
      <c r="IM199" s="698"/>
      <c r="IN199" s="698"/>
    </row>
    <row r="200" spans="1:248">
      <c r="A200" s="737"/>
      <c r="B200" s="1166"/>
      <c r="C200" s="433"/>
      <c r="D200" s="433"/>
      <c r="E200" s="576"/>
      <c r="F200" s="764"/>
      <c r="W200" s="440"/>
      <c r="X200" s="873"/>
      <c r="Y200" s="575"/>
      <c r="Z200" s="594"/>
      <c r="AA200" s="698"/>
      <c r="AB200" s="698"/>
      <c r="AS200" s="440"/>
      <c r="AT200" s="873"/>
      <c r="AU200" s="575"/>
      <c r="AV200" s="594"/>
      <c r="AW200" s="698"/>
      <c r="AX200" s="698"/>
      <c r="BO200" s="440"/>
      <c r="BP200" s="873"/>
      <c r="BQ200" s="575"/>
      <c r="BR200" s="594"/>
      <c r="BS200" s="698"/>
      <c r="BT200" s="698"/>
      <c r="CK200" s="440"/>
      <c r="CL200" s="873"/>
      <c r="CM200" s="575"/>
      <c r="CN200" s="594"/>
      <c r="CO200" s="698"/>
      <c r="CP200" s="698"/>
      <c r="DG200" s="440"/>
      <c r="DH200" s="873"/>
      <c r="DI200" s="575"/>
      <c r="DJ200" s="594"/>
      <c r="DK200" s="698"/>
      <c r="DL200" s="698"/>
      <c r="EC200" s="440"/>
      <c r="ED200" s="873"/>
      <c r="EE200" s="575"/>
      <c r="EF200" s="594"/>
      <c r="EG200" s="698"/>
      <c r="EH200" s="698"/>
      <c r="EY200" s="440"/>
      <c r="EZ200" s="873"/>
      <c r="FA200" s="575"/>
      <c r="FB200" s="594"/>
      <c r="FC200" s="698"/>
      <c r="FD200" s="698"/>
      <c r="FU200" s="440"/>
      <c r="FV200" s="873"/>
      <c r="FW200" s="575"/>
      <c r="FX200" s="594"/>
      <c r="FY200" s="698"/>
      <c r="FZ200" s="698"/>
      <c r="GQ200" s="440"/>
      <c r="GR200" s="873"/>
      <c r="GS200" s="575"/>
      <c r="GT200" s="594"/>
      <c r="GU200" s="698"/>
      <c r="GV200" s="698"/>
      <c r="HM200" s="440"/>
      <c r="HN200" s="873"/>
      <c r="HO200" s="575"/>
      <c r="HP200" s="594"/>
      <c r="HQ200" s="698"/>
      <c r="HR200" s="698"/>
      <c r="II200" s="440"/>
      <c r="IJ200" s="873"/>
      <c r="IK200" s="575"/>
      <c r="IL200" s="594"/>
      <c r="IM200" s="698"/>
      <c r="IN200" s="698"/>
    </row>
    <row r="201" spans="1:248" ht="13.15" customHeight="1">
      <c r="A201" s="456"/>
      <c r="B201" s="1167" t="s">
        <v>1007</v>
      </c>
      <c r="C201" s="866"/>
      <c r="D201" s="866"/>
      <c r="E201" s="866"/>
      <c r="F201" s="866"/>
    </row>
    <row r="202" spans="1:248">
      <c r="A202" s="737"/>
      <c r="B202" s="1166" t="s">
        <v>1008</v>
      </c>
      <c r="C202" s="433"/>
      <c r="D202" s="433"/>
      <c r="E202" s="576"/>
      <c r="F202" s="764"/>
      <c r="W202" s="440"/>
      <c r="X202" s="873"/>
      <c r="Y202" s="575"/>
      <c r="Z202" s="594"/>
      <c r="AA202" s="698"/>
      <c r="AB202" s="698"/>
      <c r="AS202" s="440"/>
      <c r="AT202" s="873"/>
      <c r="AU202" s="575"/>
      <c r="AV202" s="594"/>
      <c r="AW202" s="698"/>
      <c r="AX202" s="698"/>
      <c r="BO202" s="440"/>
      <c r="BP202" s="873"/>
      <c r="BQ202" s="575"/>
      <c r="BR202" s="594"/>
      <c r="BS202" s="698"/>
      <c r="BT202" s="698"/>
      <c r="CK202" s="440"/>
      <c r="CL202" s="873"/>
      <c r="CM202" s="575"/>
      <c r="CN202" s="594"/>
      <c r="CO202" s="698"/>
      <c r="CP202" s="698"/>
      <c r="DG202" s="440"/>
      <c r="DH202" s="873"/>
      <c r="DI202" s="575"/>
      <c r="DJ202" s="594"/>
      <c r="DK202" s="698"/>
      <c r="DL202" s="698"/>
      <c r="EC202" s="440"/>
      <c r="ED202" s="873"/>
      <c r="EE202" s="575"/>
      <c r="EF202" s="594"/>
      <c r="EG202" s="698"/>
      <c r="EH202" s="698"/>
      <c r="EY202" s="440"/>
      <c r="EZ202" s="873"/>
      <c r="FA202" s="575"/>
      <c r="FB202" s="594"/>
      <c r="FC202" s="698"/>
      <c r="FD202" s="698"/>
      <c r="FU202" s="440"/>
      <c r="FV202" s="873"/>
      <c r="FW202" s="575"/>
      <c r="FX202" s="594"/>
      <c r="FY202" s="698"/>
      <c r="FZ202" s="698"/>
      <c r="GQ202" s="440"/>
      <c r="GR202" s="873"/>
      <c r="GS202" s="575"/>
      <c r="GT202" s="594"/>
      <c r="GU202" s="698"/>
      <c r="GV202" s="698"/>
      <c r="HM202" s="440"/>
      <c r="HN202" s="873"/>
      <c r="HO202" s="575"/>
      <c r="HP202" s="594"/>
      <c r="HQ202" s="698"/>
      <c r="HR202" s="698"/>
      <c r="II202" s="440"/>
      <c r="IJ202" s="873"/>
      <c r="IK202" s="575"/>
      <c r="IL202" s="594"/>
      <c r="IM202" s="698"/>
      <c r="IN202" s="698"/>
    </row>
    <row r="203" spans="1:248">
      <c r="A203" s="737"/>
      <c r="B203" s="1166" t="s">
        <v>1009</v>
      </c>
      <c r="C203" s="433"/>
      <c r="D203" s="433"/>
      <c r="E203" s="576"/>
      <c r="F203" s="764"/>
      <c r="W203" s="440"/>
      <c r="X203" s="873"/>
      <c r="Y203" s="575"/>
      <c r="Z203" s="594"/>
      <c r="AA203" s="698"/>
      <c r="AB203" s="698"/>
      <c r="AS203" s="440"/>
      <c r="AT203" s="873"/>
      <c r="AU203" s="575"/>
      <c r="AV203" s="594"/>
      <c r="AW203" s="698"/>
      <c r="AX203" s="698"/>
      <c r="BO203" s="440"/>
      <c r="BP203" s="873"/>
      <c r="BQ203" s="575"/>
      <c r="BR203" s="594"/>
      <c r="BS203" s="698"/>
      <c r="BT203" s="698"/>
      <c r="CK203" s="440"/>
      <c r="CL203" s="873"/>
      <c r="CM203" s="575"/>
      <c r="CN203" s="594"/>
      <c r="CO203" s="698"/>
      <c r="CP203" s="698"/>
      <c r="DG203" s="440"/>
      <c r="DH203" s="873"/>
      <c r="DI203" s="575"/>
      <c r="DJ203" s="594"/>
      <c r="DK203" s="698"/>
      <c r="DL203" s="698"/>
      <c r="EC203" s="440"/>
      <c r="ED203" s="873"/>
      <c r="EE203" s="575"/>
      <c r="EF203" s="594"/>
      <c r="EG203" s="698"/>
      <c r="EH203" s="698"/>
      <c r="EY203" s="440"/>
      <c r="EZ203" s="873"/>
      <c r="FA203" s="575"/>
      <c r="FB203" s="594"/>
      <c r="FC203" s="698"/>
      <c r="FD203" s="698"/>
      <c r="FU203" s="440"/>
      <c r="FV203" s="873"/>
      <c r="FW203" s="575"/>
      <c r="FX203" s="594"/>
      <c r="FY203" s="698"/>
      <c r="FZ203" s="698"/>
      <c r="GQ203" s="440"/>
      <c r="GR203" s="873"/>
      <c r="GS203" s="575"/>
      <c r="GT203" s="594"/>
      <c r="GU203" s="698"/>
      <c r="GV203" s="698"/>
      <c r="HM203" s="440"/>
      <c r="HN203" s="873"/>
      <c r="HO203" s="575"/>
      <c r="HP203" s="594"/>
      <c r="HQ203" s="698"/>
      <c r="HR203" s="698"/>
      <c r="II203" s="440"/>
      <c r="IJ203" s="873"/>
      <c r="IK203" s="575"/>
      <c r="IL203" s="594"/>
      <c r="IM203" s="698"/>
      <c r="IN203" s="698"/>
    </row>
    <row r="204" spans="1:248">
      <c r="A204" s="737"/>
      <c r="B204" s="1166" t="s">
        <v>1010</v>
      </c>
      <c r="C204" s="433"/>
      <c r="D204" s="433"/>
      <c r="E204" s="576"/>
      <c r="F204" s="764"/>
      <c r="W204" s="440"/>
      <c r="X204" s="873"/>
      <c r="Y204" s="575"/>
      <c r="Z204" s="594"/>
      <c r="AA204" s="698"/>
      <c r="AB204" s="698"/>
      <c r="AS204" s="440"/>
      <c r="AT204" s="873"/>
      <c r="AU204" s="575"/>
      <c r="AV204" s="594"/>
      <c r="AW204" s="698"/>
      <c r="AX204" s="698"/>
      <c r="BO204" s="440"/>
      <c r="BP204" s="873"/>
      <c r="BQ204" s="575"/>
      <c r="BR204" s="594"/>
      <c r="BS204" s="698"/>
      <c r="BT204" s="698"/>
      <c r="CK204" s="440"/>
      <c r="CL204" s="873"/>
      <c r="CM204" s="575"/>
      <c r="CN204" s="594"/>
      <c r="CO204" s="698"/>
      <c r="CP204" s="698"/>
      <c r="DG204" s="440"/>
      <c r="DH204" s="873"/>
      <c r="DI204" s="575"/>
      <c r="DJ204" s="594"/>
      <c r="DK204" s="698"/>
      <c r="DL204" s="698"/>
      <c r="EC204" s="440"/>
      <c r="ED204" s="873"/>
      <c r="EE204" s="575"/>
      <c r="EF204" s="594"/>
      <c r="EG204" s="698"/>
      <c r="EH204" s="698"/>
      <c r="EY204" s="440"/>
      <c r="EZ204" s="873"/>
      <c r="FA204" s="575"/>
      <c r="FB204" s="594"/>
      <c r="FC204" s="698"/>
      <c r="FD204" s="698"/>
      <c r="FU204" s="440"/>
      <c r="FV204" s="873"/>
      <c r="FW204" s="575"/>
      <c r="FX204" s="594"/>
      <c r="FY204" s="698"/>
      <c r="FZ204" s="698"/>
      <c r="GQ204" s="440"/>
      <c r="GR204" s="873"/>
      <c r="GS204" s="575"/>
      <c r="GT204" s="594"/>
      <c r="GU204" s="698"/>
      <c r="GV204" s="698"/>
      <c r="HM204" s="440"/>
      <c r="HN204" s="873"/>
      <c r="HO204" s="575"/>
      <c r="HP204" s="594"/>
      <c r="HQ204" s="698"/>
      <c r="HR204" s="698"/>
      <c r="II204" s="440"/>
      <c r="IJ204" s="873"/>
      <c r="IK204" s="575"/>
      <c r="IL204" s="594"/>
      <c r="IM204" s="698"/>
      <c r="IN204" s="698"/>
    </row>
    <row r="205" spans="1:248">
      <c r="A205" s="737"/>
      <c r="B205" s="1166" t="s">
        <v>1011</v>
      </c>
      <c r="C205" s="433"/>
      <c r="D205" s="433"/>
      <c r="E205" s="576"/>
      <c r="F205" s="764"/>
      <c r="W205" s="440"/>
      <c r="X205" s="873"/>
      <c r="Y205" s="575"/>
      <c r="Z205" s="594"/>
      <c r="AA205" s="698"/>
      <c r="AB205" s="698"/>
      <c r="AS205" s="440"/>
      <c r="AT205" s="873"/>
      <c r="AU205" s="575"/>
      <c r="AV205" s="594"/>
      <c r="AW205" s="698"/>
      <c r="AX205" s="698"/>
      <c r="BO205" s="440"/>
      <c r="BP205" s="873"/>
      <c r="BQ205" s="575"/>
      <c r="BR205" s="594"/>
      <c r="BS205" s="698"/>
      <c r="BT205" s="698"/>
      <c r="CK205" s="440"/>
      <c r="CL205" s="873"/>
      <c r="CM205" s="575"/>
      <c r="CN205" s="594"/>
      <c r="CO205" s="698"/>
      <c r="CP205" s="698"/>
      <c r="DG205" s="440"/>
      <c r="DH205" s="873"/>
      <c r="DI205" s="575"/>
      <c r="DJ205" s="594"/>
      <c r="DK205" s="698"/>
      <c r="DL205" s="698"/>
      <c r="EC205" s="440"/>
      <c r="ED205" s="873"/>
      <c r="EE205" s="575"/>
      <c r="EF205" s="594"/>
      <c r="EG205" s="698"/>
      <c r="EH205" s="698"/>
      <c r="EY205" s="440"/>
      <c r="EZ205" s="873"/>
      <c r="FA205" s="575"/>
      <c r="FB205" s="594"/>
      <c r="FC205" s="698"/>
      <c r="FD205" s="698"/>
      <c r="FU205" s="440"/>
      <c r="FV205" s="873"/>
      <c r="FW205" s="575"/>
      <c r="FX205" s="594"/>
      <c r="FY205" s="698"/>
      <c r="FZ205" s="698"/>
      <c r="GQ205" s="440"/>
      <c r="GR205" s="873"/>
      <c r="GS205" s="575"/>
      <c r="GT205" s="594"/>
      <c r="GU205" s="698"/>
      <c r="GV205" s="698"/>
      <c r="HM205" s="440"/>
      <c r="HN205" s="873"/>
      <c r="HO205" s="575"/>
      <c r="HP205" s="594"/>
      <c r="HQ205" s="698"/>
      <c r="HR205" s="698"/>
      <c r="II205" s="440"/>
      <c r="IJ205" s="873"/>
      <c r="IK205" s="575"/>
      <c r="IL205" s="594"/>
      <c r="IM205" s="698"/>
      <c r="IN205" s="698"/>
    </row>
    <row r="206" spans="1:248">
      <c r="A206" s="737"/>
      <c r="B206" s="1166" t="s">
        <v>1012</v>
      </c>
      <c r="C206" s="433"/>
      <c r="D206" s="433"/>
      <c r="E206" s="576"/>
      <c r="F206" s="764"/>
      <c r="W206" s="440"/>
      <c r="X206" s="873"/>
      <c r="Y206" s="575"/>
      <c r="Z206" s="594"/>
      <c r="AA206" s="698"/>
      <c r="AB206" s="698"/>
      <c r="AS206" s="440"/>
      <c r="AT206" s="873"/>
      <c r="AU206" s="575"/>
      <c r="AV206" s="594"/>
      <c r="AW206" s="698"/>
      <c r="AX206" s="698"/>
      <c r="BO206" s="440"/>
      <c r="BP206" s="873"/>
      <c r="BQ206" s="575"/>
      <c r="BR206" s="594"/>
      <c r="BS206" s="698"/>
      <c r="BT206" s="698"/>
      <c r="CK206" s="440"/>
      <c r="CL206" s="873"/>
      <c r="CM206" s="575"/>
      <c r="CN206" s="594"/>
      <c r="CO206" s="698"/>
      <c r="CP206" s="698"/>
      <c r="DG206" s="440"/>
      <c r="DH206" s="873"/>
      <c r="DI206" s="575"/>
      <c r="DJ206" s="594"/>
      <c r="DK206" s="698"/>
      <c r="DL206" s="698"/>
      <c r="EC206" s="440"/>
      <c r="ED206" s="873"/>
      <c r="EE206" s="575"/>
      <c r="EF206" s="594"/>
      <c r="EG206" s="698"/>
      <c r="EH206" s="698"/>
      <c r="EY206" s="440"/>
      <c r="EZ206" s="873"/>
      <c r="FA206" s="575"/>
      <c r="FB206" s="594"/>
      <c r="FC206" s="698"/>
      <c r="FD206" s="698"/>
      <c r="FU206" s="440"/>
      <c r="FV206" s="873"/>
      <c r="FW206" s="575"/>
      <c r="FX206" s="594"/>
      <c r="FY206" s="698"/>
      <c r="FZ206" s="698"/>
      <c r="GQ206" s="440"/>
      <c r="GR206" s="873"/>
      <c r="GS206" s="575"/>
      <c r="GT206" s="594"/>
      <c r="GU206" s="698"/>
      <c r="GV206" s="698"/>
      <c r="HM206" s="440"/>
      <c r="HN206" s="873"/>
      <c r="HO206" s="575"/>
      <c r="HP206" s="594"/>
      <c r="HQ206" s="698"/>
      <c r="HR206" s="698"/>
      <c r="II206" s="440"/>
      <c r="IJ206" s="873"/>
      <c r="IK206" s="575"/>
      <c r="IL206" s="594"/>
      <c r="IM206" s="698"/>
      <c r="IN206" s="698"/>
    </row>
    <row r="207" spans="1:248">
      <c r="A207" s="737"/>
      <c r="B207" s="1166" t="s">
        <v>1013</v>
      </c>
      <c r="C207" s="433"/>
      <c r="D207" s="433"/>
      <c r="E207" s="576"/>
      <c r="F207" s="764"/>
      <c r="W207" s="440"/>
      <c r="X207" s="873"/>
      <c r="Y207" s="575"/>
      <c r="Z207" s="594"/>
      <c r="AA207" s="698"/>
      <c r="AB207" s="698"/>
      <c r="AS207" s="440"/>
      <c r="AT207" s="873"/>
      <c r="AU207" s="575"/>
      <c r="AV207" s="594"/>
      <c r="AW207" s="698"/>
      <c r="AX207" s="698"/>
      <c r="BO207" s="440"/>
      <c r="BP207" s="873"/>
      <c r="BQ207" s="575"/>
      <c r="BR207" s="594"/>
      <c r="BS207" s="698"/>
      <c r="BT207" s="698"/>
      <c r="CK207" s="440"/>
      <c r="CL207" s="873"/>
      <c r="CM207" s="575"/>
      <c r="CN207" s="594"/>
      <c r="CO207" s="698"/>
      <c r="CP207" s="698"/>
      <c r="DG207" s="440"/>
      <c r="DH207" s="873"/>
      <c r="DI207" s="575"/>
      <c r="DJ207" s="594"/>
      <c r="DK207" s="698"/>
      <c r="DL207" s="698"/>
      <c r="EC207" s="440"/>
      <c r="ED207" s="873"/>
      <c r="EE207" s="575"/>
      <c r="EF207" s="594"/>
      <c r="EG207" s="698"/>
      <c r="EH207" s="698"/>
      <c r="EY207" s="440"/>
      <c r="EZ207" s="873"/>
      <c r="FA207" s="575"/>
      <c r="FB207" s="594"/>
      <c r="FC207" s="698"/>
      <c r="FD207" s="698"/>
      <c r="FU207" s="440"/>
      <c r="FV207" s="873"/>
      <c r="FW207" s="575"/>
      <c r="FX207" s="594"/>
      <c r="FY207" s="698"/>
      <c r="FZ207" s="698"/>
      <c r="GQ207" s="440"/>
      <c r="GR207" s="873"/>
      <c r="GS207" s="575"/>
      <c r="GT207" s="594"/>
      <c r="GU207" s="698"/>
      <c r="GV207" s="698"/>
      <c r="HM207" s="440"/>
      <c r="HN207" s="873"/>
      <c r="HO207" s="575"/>
      <c r="HP207" s="594"/>
      <c r="HQ207" s="698"/>
      <c r="HR207" s="698"/>
      <c r="II207" s="440"/>
      <c r="IJ207" s="873"/>
      <c r="IK207" s="575"/>
      <c r="IL207" s="594"/>
      <c r="IM207" s="698"/>
      <c r="IN207" s="698"/>
    </row>
    <row r="208" spans="1:248">
      <c r="A208" s="737"/>
      <c r="B208" s="1166"/>
      <c r="C208" s="433"/>
      <c r="D208" s="433"/>
      <c r="E208" s="576"/>
      <c r="F208" s="764"/>
      <c r="W208" s="440"/>
      <c r="X208" s="873"/>
      <c r="Y208" s="575"/>
      <c r="Z208" s="594"/>
      <c r="AA208" s="698"/>
      <c r="AB208" s="698"/>
      <c r="AS208" s="440"/>
      <c r="AT208" s="873"/>
      <c r="AU208" s="575"/>
      <c r="AV208" s="594"/>
      <c r="AW208" s="698"/>
      <c r="AX208" s="698"/>
      <c r="BO208" s="440"/>
      <c r="BP208" s="873"/>
      <c r="BQ208" s="575"/>
      <c r="BR208" s="594"/>
      <c r="BS208" s="698"/>
      <c r="BT208" s="698"/>
      <c r="CK208" s="440"/>
      <c r="CL208" s="873"/>
      <c r="CM208" s="575"/>
      <c r="CN208" s="594"/>
      <c r="CO208" s="698"/>
      <c r="CP208" s="698"/>
      <c r="DG208" s="440"/>
      <c r="DH208" s="873"/>
      <c r="DI208" s="575"/>
      <c r="DJ208" s="594"/>
      <c r="DK208" s="698"/>
      <c r="DL208" s="698"/>
      <c r="EC208" s="440"/>
      <c r="ED208" s="873"/>
      <c r="EE208" s="575"/>
      <c r="EF208" s="594"/>
      <c r="EG208" s="698"/>
      <c r="EH208" s="698"/>
      <c r="EY208" s="440"/>
      <c r="EZ208" s="873"/>
      <c r="FA208" s="575"/>
      <c r="FB208" s="594"/>
      <c r="FC208" s="698"/>
      <c r="FD208" s="698"/>
      <c r="FU208" s="440"/>
      <c r="FV208" s="873"/>
      <c r="FW208" s="575"/>
      <c r="FX208" s="594"/>
      <c r="FY208" s="698"/>
      <c r="FZ208" s="698"/>
      <c r="GQ208" s="440"/>
      <c r="GR208" s="873"/>
      <c r="GS208" s="575"/>
      <c r="GT208" s="594"/>
      <c r="GU208" s="698"/>
      <c r="GV208" s="698"/>
      <c r="HM208" s="440"/>
      <c r="HN208" s="873"/>
      <c r="HO208" s="575"/>
      <c r="HP208" s="594"/>
      <c r="HQ208" s="698"/>
      <c r="HR208" s="698"/>
      <c r="II208" s="440"/>
      <c r="IJ208" s="873"/>
      <c r="IK208" s="575"/>
      <c r="IL208" s="594"/>
      <c r="IM208" s="698"/>
      <c r="IN208" s="698"/>
    </row>
    <row r="209" spans="1:248" ht="13.15" customHeight="1">
      <c r="A209" s="456"/>
      <c r="B209" s="1167" t="s">
        <v>1014</v>
      </c>
      <c r="C209" s="866"/>
      <c r="D209" s="866"/>
      <c r="E209" s="866"/>
      <c r="F209" s="866"/>
    </row>
    <row r="210" spans="1:248">
      <c r="A210" s="737"/>
      <c r="B210" s="1166" t="s">
        <v>1015</v>
      </c>
      <c r="C210" s="433"/>
      <c r="D210" s="433"/>
      <c r="E210" s="576"/>
      <c r="F210" s="764"/>
      <c r="W210" s="440"/>
      <c r="X210" s="873"/>
      <c r="Y210" s="575"/>
      <c r="Z210" s="594"/>
      <c r="AA210" s="698"/>
      <c r="AB210" s="698"/>
      <c r="AS210" s="440"/>
      <c r="AT210" s="873"/>
      <c r="AU210" s="575"/>
      <c r="AV210" s="594"/>
      <c r="AW210" s="698"/>
      <c r="AX210" s="698"/>
      <c r="BO210" s="440"/>
      <c r="BP210" s="873"/>
      <c r="BQ210" s="575"/>
      <c r="BR210" s="594"/>
      <c r="BS210" s="698"/>
      <c r="BT210" s="698"/>
      <c r="CK210" s="440"/>
      <c r="CL210" s="873"/>
      <c r="CM210" s="575"/>
      <c r="CN210" s="594"/>
      <c r="CO210" s="698"/>
      <c r="CP210" s="698"/>
      <c r="DG210" s="440"/>
      <c r="DH210" s="873"/>
      <c r="DI210" s="575"/>
      <c r="DJ210" s="594"/>
      <c r="DK210" s="698"/>
      <c r="DL210" s="698"/>
      <c r="EC210" s="440"/>
      <c r="ED210" s="873"/>
      <c r="EE210" s="575"/>
      <c r="EF210" s="594"/>
      <c r="EG210" s="698"/>
      <c r="EH210" s="698"/>
      <c r="EY210" s="440"/>
      <c r="EZ210" s="873"/>
      <c r="FA210" s="575"/>
      <c r="FB210" s="594"/>
      <c r="FC210" s="698"/>
      <c r="FD210" s="698"/>
      <c r="FU210" s="440"/>
      <c r="FV210" s="873"/>
      <c r="FW210" s="575"/>
      <c r="FX210" s="594"/>
      <c r="FY210" s="698"/>
      <c r="FZ210" s="698"/>
      <c r="GQ210" s="440"/>
      <c r="GR210" s="873"/>
      <c r="GS210" s="575"/>
      <c r="GT210" s="594"/>
      <c r="GU210" s="698"/>
      <c r="GV210" s="698"/>
      <c r="HM210" s="440"/>
      <c r="HN210" s="873"/>
      <c r="HO210" s="575"/>
      <c r="HP210" s="594"/>
      <c r="HQ210" s="698"/>
      <c r="HR210" s="698"/>
      <c r="II210" s="440"/>
      <c r="IJ210" s="873"/>
      <c r="IK210" s="575"/>
      <c r="IL210" s="594"/>
      <c r="IM210" s="698"/>
      <c r="IN210" s="698"/>
    </row>
    <row r="211" spans="1:248">
      <c r="A211" s="737"/>
      <c r="B211" s="1166"/>
      <c r="C211" s="433"/>
      <c r="D211" s="433"/>
      <c r="E211" s="576"/>
      <c r="F211" s="764"/>
      <c r="W211" s="440"/>
      <c r="X211" s="873"/>
      <c r="Y211" s="575"/>
      <c r="Z211" s="594"/>
      <c r="AA211" s="698"/>
      <c r="AB211" s="698"/>
      <c r="AS211" s="440"/>
      <c r="AT211" s="873"/>
      <c r="AU211" s="575"/>
      <c r="AV211" s="594"/>
      <c r="AW211" s="698"/>
      <c r="AX211" s="698"/>
      <c r="BO211" s="440"/>
      <c r="BP211" s="873"/>
      <c r="BQ211" s="575"/>
      <c r="BR211" s="594"/>
      <c r="BS211" s="698"/>
      <c r="BT211" s="698"/>
      <c r="CK211" s="440"/>
      <c r="CL211" s="873"/>
      <c r="CM211" s="575"/>
      <c r="CN211" s="594"/>
      <c r="CO211" s="698"/>
      <c r="CP211" s="698"/>
      <c r="DG211" s="440"/>
      <c r="DH211" s="873"/>
      <c r="DI211" s="575"/>
      <c r="DJ211" s="594"/>
      <c r="DK211" s="698"/>
      <c r="DL211" s="698"/>
      <c r="EC211" s="440"/>
      <c r="ED211" s="873"/>
      <c r="EE211" s="575"/>
      <c r="EF211" s="594"/>
      <c r="EG211" s="698"/>
      <c r="EH211" s="698"/>
      <c r="EY211" s="440"/>
      <c r="EZ211" s="873"/>
      <c r="FA211" s="575"/>
      <c r="FB211" s="594"/>
      <c r="FC211" s="698"/>
      <c r="FD211" s="698"/>
      <c r="FU211" s="440"/>
      <c r="FV211" s="873"/>
      <c r="FW211" s="575"/>
      <c r="FX211" s="594"/>
      <c r="FY211" s="698"/>
      <c r="FZ211" s="698"/>
      <c r="GQ211" s="440"/>
      <c r="GR211" s="873"/>
      <c r="GS211" s="575"/>
      <c r="GT211" s="594"/>
      <c r="GU211" s="698"/>
      <c r="GV211" s="698"/>
      <c r="HM211" s="440"/>
      <c r="HN211" s="873"/>
      <c r="HO211" s="575"/>
      <c r="HP211" s="594"/>
      <c r="HQ211" s="698"/>
      <c r="HR211" s="698"/>
      <c r="II211" s="440"/>
      <c r="IJ211" s="873"/>
      <c r="IK211" s="575"/>
      <c r="IL211" s="594"/>
      <c r="IM211" s="698"/>
      <c r="IN211" s="698"/>
    </row>
    <row r="212" spans="1:248" ht="13.15" customHeight="1">
      <c r="A212" s="456"/>
      <c r="B212" s="1167" t="s">
        <v>1016</v>
      </c>
      <c r="C212" s="866"/>
      <c r="D212" s="866"/>
      <c r="E212" s="866"/>
      <c r="F212" s="866"/>
    </row>
    <row r="213" spans="1:248">
      <c r="A213" s="737"/>
      <c r="B213" s="1166" t="s">
        <v>1017</v>
      </c>
      <c r="C213" s="433"/>
      <c r="D213" s="433"/>
      <c r="E213" s="576"/>
      <c r="F213" s="764"/>
      <c r="W213" s="440"/>
      <c r="X213" s="873"/>
      <c r="Y213" s="575"/>
      <c r="Z213" s="594"/>
      <c r="AA213" s="698"/>
      <c r="AB213" s="698"/>
      <c r="AS213" s="440"/>
      <c r="AT213" s="873"/>
      <c r="AU213" s="575"/>
      <c r="AV213" s="594"/>
      <c r="AW213" s="698"/>
      <c r="AX213" s="698"/>
      <c r="BO213" s="440"/>
      <c r="BP213" s="873"/>
      <c r="BQ213" s="575"/>
      <c r="BR213" s="594"/>
      <c r="BS213" s="698"/>
      <c r="BT213" s="698"/>
      <c r="CK213" s="440"/>
      <c r="CL213" s="873"/>
      <c r="CM213" s="575"/>
      <c r="CN213" s="594"/>
      <c r="CO213" s="698"/>
      <c r="CP213" s="698"/>
      <c r="DG213" s="440"/>
      <c r="DH213" s="873"/>
      <c r="DI213" s="575"/>
      <c r="DJ213" s="594"/>
      <c r="DK213" s="698"/>
      <c r="DL213" s="698"/>
      <c r="EC213" s="440"/>
      <c r="ED213" s="873"/>
      <c r="EE213" s="575"/>
      <c r="EF213" s="594"/>
      <c r="EG213" s="698"/>
      <c r="EH213" s="698"/>
      <c r="EY213" s="440"/>
      <c r="EZ213" s="873"/>
      <c r="FA213" s="575"/>
      <c r="FB213" s="594"/>
      <c r="FC213" s="698"/>
      <c r="FD213" s="698"/>
      <c r="FU213" s="440"/>
      <c r="FV213" s="873"/>
      <c r="FW213" s="575"/>
      <c r="FX213" s="594"/>
      <c r="FY213" s="698"/>
      <c r="FZ213" s="698"/>
      <c r="GQ213" s="440"/>
      <c r="GR213" s="873"/>
      <c r="GS213" s="575"/>
      <c r="GT213" s="594"/>
      <c r="GU213" s="698"/>
      <c r="GV213" s="698"/>
      <c r="HM213" s="440"/>
      <c r="HN213" s="873"/>
      <c r="HO213" s="575"/>
      <c r="HP213" s="594"/>
      <c r="HQ213" s="698"/>
      <c r="HR213" s="698"/>
      <c r="II213" s="440"/>
      <c r="IJ213" s="873"/>
      <c r="IK213" s="575"/>
      <c r="IL213" s="594"/>
      <c r="IM213" s="698"/>
      <c r="IN213" s="698"/>
    </row>
    <row r="214" spans="1:248">
      <c r="A214" s="737"/>
      <c r="B214" s="1166"/>
      <c r="C214" s="433"/>
      <c r="D214" s="433"/>
      <c r="E214" s="576"/>
      <c r="F214" s="764"/>
      <c r="W214" s="440"/>
      <c r="X214" s="873"/>
      <c r="Y214" s="575"/>
      <c r="Z214" s="594"/>
      <c r="AA214" s="698"/>
      <c r="AB214" s="698"/>
      <c r="AS214" s="440"/>
      <c r="AT214" s="873"/>
      <c r="AU214" s="575"/>
      <c r="AV214" s="594"/>
      <c r="AW214" s="698"/>
      <c r="AX214" s="698"/>
      <c r="BO214" s="440"/>
      <c r="BP214" s="873"/>
      <c r="BQ214" s="575"/>
      <c r="BR214" s="594"/>
      <c r="BS214" s="698"/>
      <c r="BT214" s="698"/>
      <c r="CK214" s="440"/>
      <c r="CL214" s="873"/>
      <c r="CM214" s="575"/>
      <c r="CN214" s="594"/>
      <c r="CO214" s="698"/>
      <c r="CP214" s="698"/>
      <c r="DG214" s="440"/>
      <c r="DH214" s="873"/>
      <c r="DI214" s="575"/>
      <c r="DJ214" s="594"/>
      <c r="DK214" s="698"/>
      <c r="DL214" s="698"/>
      <c r="EC214" s="440"/>
      <c r="ED214" s="873"/>
      <c r="EE214" s="575"/>
      <c r="EF214" s="594"/>
      <c r="EG214" s="698"/>
      <c r="EH214" s="698"/>
      <c r="EY214" s="440"/>
      <c r="EZ214" s="873"/>
      <c r="FA214" s="575"/>
      <c r="FB214" s="594"/>
      <c r="FC214" s="698"/>
      <c r="FD214" s="698"/>
      <c r="FU214" s="440"/>
      <c r="FV214" s="873"/>
      <c r="FW214" s="575"/>
      <c r="FX214" s="594"/>
      <c r="FY214" s="698"/>
      <c r="FZ214" s="698"/>
      <c r="GQ214" s="440"/>
      <c r="GR214" s="873"/>
      <c r="GS214" s="575"/>
      <c r="GT214" s="594"/>
      <c r="GU214" s="698"/>
      <c r="GV214" s="698"/>
      <c r="HM214" s="440"/>
      <c r="HN214" s="873"/>
      <c r="HO214" s="575"/>
      <c r="HP214" s="594"/>
      <c r="HQ214" s="698"/>
      <c r="HR214" s="698"/>
      <c r="II214" s="440"/>
      <c r="IJ214" s="873"/>
      <c r="IK214" s="575"/>
      <c r="IL214" s="594"/>
      <c r="IM214" s="698"/>
      <c r="IN214" s="698"/>
    </row>
    <row r="215" spans="1:248" ht="13.15" customHeight="1">
      <c r="A215" s="456"/>
      <c r="B215" s="1167" t="s">
        <v>1018</v>
      </c>
      <c r="C215" s="866"/>
      <c r="D215" s="866"/>
      <c r="E215" s="866"/>
      <c r="F215" s="866"/>
    </row>
    <row r="216" spans="1:248" ht="25.5">
      <c r="A216" s="737"/>
      <c r="B216" s="1166" t="s">
        <v>1019</v>
      </c>
      <c r="C216" s="433"/>
      <c r="D216" s="433"/>
      <c r="E216" s="576"/>
      <c r="F216" s="764"/>
      <c r="W216" s="440"/>
      <c r="X216" s="873"/>
      <c r="Y216" s="575"/>
      <c r="Z216" s="594"/>
      <c r="AA216" s="698"/>
      <c r="AB216" s="698"/>
      <c r="AS216" s="440"/>
      <c r="AT216" s="873"/>
      <c r="AU216" s="575"/>
      <c r="AV216" s="594"/>
      <c r="AW216" s="698"/>
      <c r="AX216" s="698"/>
      <c r="BO216" s="440"/>
      <c r="BP216" s="873"/>
      <c r="BQ216" s="575"/>
      <c r="BR216" s="594"/>
      <c r="BS216" s="698"/>
      <c r="BT216" s="698"/>
      <c r="CK216" s="440"/>
      <c r="CL216" s="873"/>
      <c r="CM216" s="575"/>
      <c r="CN216" s="594"/>
      <c r="CO216" s="698"/>
      <c r="CP216" s="698"/>
      <c r="DG216" s="440"/>
      <c r="DH216" s="873"/>
      <c r="DI216" s="575"/>
      <c r="DJ216" s="594"/>
      <c r="DK216" s="698"/>
      <c r="DL216" s="698"/>
      <c r="EC216" s="440"/>
      <c r="ED216" s="873"/>
      <c r="EE216" s="575"/>
      <c r="EF216" s="594"/>
      <c r="EG216" s="698"/>
      <c r="EH216" s="698"/>
      <c r="EY216" s="440"/>
      <c r="EZ216" s="873"/>
      <c r="FA216" s="575"/>
      <c r="FB216" s="594"/>
      <c r="FC216" s="698"/>
      <c r="FD216" s="698"/>
      <c r="FU216" s="440"/>
      <c r="FV216" s="873"/>
      <c r="FW216" s="575"/>
      <c r="FX216" s="594"/>
      <c r="FY216" s="698"/>
      <c r="FZ216" s="698"/>
      <c r="GQ216" s="440"/>
      <c r="GR216" s="873"/>
      <c r="GS216" s="575"/>
      <c r="GT216" s="594"/>
      <c r="GU216" s="698"/>
      <c r="GV216" s="698"/>
      <c r="HM216" s="440"/>
      <c r="HN216" s="873"/>
      <c r="HO216" s="575"/>
      <c r="HP216" s="594"/>
      <c r="HQ216" s="698"/>
      <c r="HR216" s="698"/>
      <c r="II216" s="440"/>
      <c r="IJ216" s="873"/>
      <c r="IK216" s="575"/>
      <c r="IL216" s="594"/>
      <c r="IM216" s="698"/>
      <c r="IN216" s="698"/>
    </row>
    <row r="217" spans="1:248">
      <c r="A217" s="737"/>
      <c r="B217" s="1166" t="s">
        <v>1020</v>
      </c>
      <c r="C217" s="433"/>
      <c r="D217" s="433"/>
      <c r="E217" s="576"/>
      <c r="F217" s="764"/>
      <c r="W217" s="440"/>
      <c r="X217" s="873"/>
      <c r="Y217" s="575"/>
      <c r="Z217" s="594"/>
      <c r="AA217" s="698"/>
      <c r="AB217" s="698"/>
      <c r="AS217" s="440"/>
      <c r="AT217" s="873"/>
      <c r="AU217" s="575"/>
      <c r="AV217" s="594"/>
      <c r="AW217" s="698"/>
      <c r="AX217" s="698"/>
      <c r="BO217" s="440"/>
      <c r="BP217" s="873"/>
      <c r="BQ217" s="575"/>
      <c r="BR217" s="594"/>
      <c r="BS217" s="698"/>
      <c r="BT217" s="698"/>
      <c r="CK217" s="440"/>
      <c r="CL217" s="873"/>
      <c r="CM217" s="575"/>
      <c r="CN217" s="594"/>
      <c r="CO217" s="698"/>
      <c r="CP217" s="698"/>
      <c r="DG217" s="440"/>
      <c r="DH217" s="873"/>
      <c r="DI217" s="575"/>
      <c r="DJ217" s="594"/>
      <c r="DK217" s="698"/>
      <c r="DL217" s="698"/>
      <c r="EC217" s="440"/>
      <c r="ED217" s="873"/>
      <c r="EE217" s="575"/>
      <c r="EF217" s="594"/>
      <c r="EG217" s="698"/>
      <c r="EH217" s="698"/>
      <c r="EY217" s="440"/>
      <c r="EZ217" s="873"/>
      <c r="FA217" s="575"/>
      <c r="FB217" s="594"/>
      <c r="FC217" s="698"/>
      <c r="FD217" s="698"/>
      <c r="FU217" s="440"/>
      <c r="FV217" s="873"/>
      <c r="FW217" s="575"/>
      <c r="FX217" s="594"/>
      <c r="FY217" s="698"/>
      <c r="FZ217" s="698"/>
      <c r="GQ217" s="440"/>
      <c r="GR217" s="873"/>
      <c r="GS217" s="575"/>
      <c r="GT217" s="594"/>
      <c r="GU217" s="698"/>
      <c r="GV217" s="698"/>
      <c r="HM217" s="440"/>
      <c r="HN217" s="873"/>
      <c r="HO217" s="575"/>
      <c r="HP217" s="594"/>
      <c r="HQ217" s="698"/>
      <c r="HR217" s="698"/>
      <c r="II217" s="440"/>
      <c r="IJ217" s="873"/>
      <c r="IK217" s="575"/>
      <c r="IL217" s="594"/>
      <c r="IM217" s="698"/>
      <c r="IN217" s="698"/>
    </row>
    <row r="218" spans="1:248">
      <c r="A218" s="737"/>
      <c r="B218" s="1166" t="s">
        <v>1021</v>
      </c>
      <c r="C218" s="433"/>
      <c r="D218" s="433"/>
      <c r="E218" s="576"/>
      <c r="F218" s="764"/>
      <c r="W218" s="440"/>
      <c r="X218" s="873"/>
      <c r="Y218" s="575"/>
      <c r="Z218" s="594"/>
      <c r="AA218" s="698"/>
      <c r="AB218" s="698"/>
      <c r="AS218" s="440"/>
      <c r="AT218" s="873"/>
      <c r="AU218" s="575"/>
      <c r="AV218" s="594"/>
      <c r="AW218" s="698"/>
      <c r="AX218" s="698"/>
      <c r="BO218" s="440"/>
      <c r="BP218" s="873"/>
      <c r="BQ218" s="575"/>
      <c r="BR218" s="594"/>
      <c r="BS218" s="698"/>
      <c r="BT218" s="698"/>
      <c r="CK218" s="440"/>
      <c r="CL218" s="873"/>
      <c r="CM218" s="575"/>
      <c r="CN218" s="594"/>
      <c r="CO218" s="698"/>
      <c r="CP218" s="698"/>
      <c r="DG218" s="440"/>
      <c r="DH218" s="873"/>
      <c r="DI218" s="575"/>
      <c r="DJ218" s="594"/>
      <c r="DK218" s="698"/>
      <c r="DL218" s="698"/>
      <c r="EC218" s="440"/>
      <c r="ED218" s="873"/>
      <c r="EE218" s="575"/>
      <c r="EF218" s="594"/>
      <c r="EG218" s="698"/>
      <c r="EH218" s="698"/>
      <c r="EY218" s="440"/>
      <c r="EZ218" s="873"/>
      <c r="FA218" s="575"/>
      <c r="FB218" s="594"/>
      <c r="FC218" s="698"/>
      <c r="FD218" s="698"/>
      <c r="FU218" s="440"/>
      <c r="FV218" s="873"/>
      <c r="FW218" s="575"/>
      <c r="FX218" s="594"/>
      <c r="FY218" s="698"/>
      <c r="FZ218" s="698"/>
      <c r="GQ218" s="440"/>
      <c r="GR218" s="873"/>
      <c r="GS218" s="575"/>
      <c r="GT218" s="594"/>
      <c r="GU218" s="698"/>
      <c r="GV218" s="698"/>
      <c r="HM218" s="440"/>
      <c r="HN218" s="873"/>
      <c r="HO218" s="575"/>
      <c r="HP218" s="594"/>
      <c r="HQ218" s="698"/>
      <c r="HR218" s="698"/>
      <c r="II218" s="440"/>
      <c r="IJ218" s="873"/>
      <c r="IK218" s="575"/>
      <c r="IL218" s="594"/>
      <c r="IM218" s="698"/>
      <c r="IN218" s="698"/>
    </row>
    <row r="219" spans="1:248">
      <c r="A219" s="737"/>
      <c r="B219" s="1166" t="s">
        <v>1022</v>
      </c>
      <c r="C219" s="433"/>
      <c r="D219" s="433"/>
      <c r="E219" s="576"/>
      <c r="F219" s="764"/>
      <c r="W219" s="440"/>
      <c r="X219" s="873"/>
      <c r="Y219" s="575"/>
      <c r="Z219" s="594"/>
      <c r="AA219" s="698"/>
      <c r="AB219" s="698"/>
      <c r="AS219" s="440"/>
      <c r="AT219" s="873"/>
      <c r="AU219" s="575"/>
      <c r="AV219" s="594"/>
      <c r="AW219" s="698"/>
      <c r="AX219" s="698"/>
      <c r="BO219" s="440"/>
      <c r="BP219" s="873"/>
      <c r="BQ219" s="575"/>
      <c r="BR219" s="594"/>
      <c r="BS219" s="698"/>
      <c r="BT219" s="698"/>
      <c r="CK219" s="440"/>
      <c r="CL219" s="873"/>
      <c r="CM219" s="575"/>
      <c r="CN219" s="594"/>
      <c r="CO219" s="698"/>
      <c r="CP219" s="698"/>
      <c r="DG219" s="440"/>
      <c r="DH219" s="873"/>
      <c r="DI219" s="575"/>
      <c r="DJ219" s="594"/>
      <c r="DK219" s="698"/>
      <c r="DL219" s="698"/>
      <c r="EC219" s="440"/>
      <c r="ED219" s="873"/>
      <c r="EE219" s="575"/>
      <c r="EF219" s="594"/>
      <c r="EG219" s="698"/>
      <c r="EH219" s="698"/>
      <c r="EY219" s="440"/>
      <c r="EZ219" s="873"/>
      <c r="FA219" s="575"/>
      <c r="FB219" s="594"/>
      <c r="FC219" s="698"/>
      <c r="FD219" s="698"/>
      <c r="FU219" s="440"/>
      <c r="FV219" s="873"/>
      <c r="FW219" s="575"/>
      <c r="FX219" s="594"/>
      <c r="FY219" s="698"/>
      <c r="FZ219" s="698"/>
      <c r="GQ219" s="440"/>
      <c r="GR219" s="873"/>
      <c r="GS219" s="575"/>
      <c r="GT219" s="594"/>
      <c r="GU219" s="698"/>
      <c r="GV219" s="698"/>
      <c r="HM219" s="440"/>
      <c r="HN219" s="873"/>
      <c r="HO219" s="575"/>
      <c r="HP219" s="594"/>
      <c r="HQ219" s="698"/>
      <c r="HR219" s="698"/>
      <c r="II219" s="440"/>
      <c r="IJ219" s="873"/>
      <c r="IK219" s="575"/>
      <c r="IL219" s="594"/>
      <c r="IM219" s="698"/>
      <c r="IN219" s="698"/>
    </row>
    <row r="220" spans="1:248" ht="25.5">
      <c r="A220" s="737"/>
      <c r="B220" s="1166" t="s">
        <v>1023</v>
      </c>
      <c r="C220" s="433"/>
      <c r="D220" s="433"/>
      <c r="E220" s="576"/>
      <c r="F220" s="764"/>
      <c r="W220" s="440"/>
      <c r="X220" s="873"/>
      <c r="Y220" s="575"/>
      <c r="Z220" s="594"/>
      <c r="AA220" s="698"/>
      <c r="AB220" s="698"/>
      <c r="AS220" s="440"/>
      <c r="AT220" s="873"/>
      <c r="AU220" s="575"/>
      <c r="AV220" s="594"/>
      <c r="AW220" s="698"/>
      <c r="AX220" s="698"/>
      <c r="BO220" s="440"/>
      <c r="BP220" s="873"/>
      <c r="BQ220" s="575"/>
      <c r="BR220" s="594"/>
      <c r="BS220" s="698"/>
      <c r="BT220" s="698"/>
      <c r="CK220" s="440"/>
      <c r="CL220" s="873"/>
      <c r="CM220" s="575"/>
      <c r="CN220" s="594"/>
      <c r="CO220" s="698"/>
      <c r="CP220" s="698"/>
      <c r="DG220" s="440"/>
      <c r="DH220" s="873"/>
      <c r="DI220" s="575"/>
      <c r="DJ220" s="594"/>
      <c r="DK220" s="698"/>
      <c r="DL220" s="698"/>
      <c r="EC220" s="440"/>
      <c r="ED220" s="873"/>
      <c r="EE220" s="575"/>
      <c r="EF220" s="594"/>
      <c r="EG220" s="698"/>
      <c r="EH220" s="698"/>
      <c r="EY220" s="440"/>
      <c r="EZ220" s="873"/>
      <c r="FA220" s="575"/>
      <c r="FB220" s="594"/>
      <c r="FC220" s="698"/>
      <c r="FD220" s="698"/>
      <c r="FU220" s="440"/>
      <c r="FV220" s="873"/>
      <c r="FW220" s="575"/>
      <c r="FX220" s="594"/>
      <c r="FY220" s="698"/>
      <c r="FZ220" s="698"/>
      <c r="GQ220" s="440"/>
      <c r="GR220" s="873"/>
      <c r="GS220" s="575"/>
      <c r="GT220" s="594"/>
      <c r="GU220" s="698"/>
      <c r="GV220" s="698"/>
      <c r="HM220" s="440"/>
      <c r="HN220" s="873"/>
      <c r="HO220" s="575"/>
      <c r="HP220" s="594"/>
      <c r="HQ220" s="698"/>
      <c r="HR220" s="698"/>
      <c r="II220" s="440"/>
      <c r="IJ220" s="873"/>
      <c r="IK220" s="575"/>
      <c r="IL220" s="594"/>
      <c r="IM220" s="698"/>
      <c r="IN220" s="698"/>
    </row>
    <row r="221" spans="1:248">
      <c r="A221" s="737"/>
      <c r="B221" s="1166" t="s">
        <v>1024</v>
      </c>
      <c r="C221" s="433"/>
      <c r="D221" s="433"/>
      <c r="E221" s="576"/>
      <c r="F221" s="764"/>
      <c r="W221" s="440"/>
      <c r="X221" s="873"/>
      <c r="Y221" s="575"/>
      <c r="Z221" s="594"/>
      <c r="AA221" s="698"/>
      <c r="AB221" s="698"/>
      <c r="AS221" s="440"/>
      <c r="AT221" s="873"/>
      <c r="AU221" s="575"/>
      <c r="AV221" s="594"/>
      <c r="AW221" s="698"/>
      <c r="AX221" s="698"/>
      <c r="BO221" s="440"/>
      <c r="BP221" s="873"/>
      <c r="BQ221" s="575"/>
      <c r="BR221" s="594"/>
      <c r="BS221" s="698"/>
      <c r="BT221" s="698"/>
      <c r="CK221" s="440"/>
      <c r="CL221" s="873"/>
      <c r="CM221" s="575"/>
      <c r="CN221" s="594"/>
      <c r="CO221" s="698"/>
      <c r="CP221" s="698"/>
      <c r="DG221" s="440"/>
      <c r="DH221" s="873"/>
      <c r="DI221" s="575"/>
      <c r="DJ221" s="594"/>
      <c r="DK221" s="698"/>
      <c r="DL221" s="698"/>
      <c r="EC221" s="440"/>
      <c r="ED221" s="873"/>
      <c r="EE221" s="575"/>
      <c r="EF221" s="594"/>
      <c r="EG221" s="698"/>
      <c r="EH221" s="698"/>
      <c r="EY221" s="440"/>
      <c r="EZ221" s="873"/>
      <c r="FA221" s="575"/>
      <c r="FB221" s="594"/>
      <c r="FC221" s="698"/>
      <c r="FD221" s="698"/>
      <c r="FU221" s="440"/>
      <c r="FV221" s="873"/>
      <c r="FW221" s="575"/>
      <c r="FX221" s="594"/>
      <c r="FY221" s="698"/>
      <c r="FZ221" s="698"/>
      <c r="GQ221" s="440"/>
      <c r="GR221" s="873"/>
      <c r="GS221" s="575"/>
      <c r="GT221" s="594"/>
      <c r="GU221" s="698"/>
      <c r="GV221" s="698"/>
      <c r="HM221" s="440"/>
      <c r="HN221" s="873"/>
      <c r="HO221" s="575"/>
      <c r="HP221" s="594"/>
      <c r="HQ221" s="698"/>
      <c r="HR221" s="698"/>
      <c r="II221" s="440"/>
      <c r="IJ221" s="873"/>
      <c r="IK221" s="575"/>
      <c r="IL221" s="594"/>
      <c r="IM221" s="698"/>
      <c r="IN221" s="698"/>
    </row>
    <row r="222" spans="1:248" ht="25.5">
      <c r="A222" s="737"/>
      <c r="B222" s="1166" t="s">
        <v>1025</v>
      </c>
      <c r="C222" s="433"/>
      <c r="D222" s="433"/>
      <c r="E222" s="576"/>
      <c r="F222" s="764"/>
      <c r="W222" s="440"/>
      <c r="X222" s="873"/>
      <c r="Y222" s="575"/>
      <c r="Z222" s="594"/>
      <c r="AA222" s="698"/>
      <c r="AB222" s="698"/>
      <c r="AS222" s="440"/>
      <c r="AT222" s="873"/>
      <c r="AU222" s="575"/>
      <c r="AV222" s="594"/>
      <c r="AW222" s="698"/>
      <c r="AX222" s="698"/>
      <c r="BO222" s="440"/>
      <c r="BP222" s="873"/>
      <c r="BQ222" s="575"/>
      <c r="BR222" s="594"/>
      <c r="BS222" s="698"/>
      <c r="BT222" s="698"/>
      <c r="CK222" s="440"/>
      <c r="CL222" s="873"/>
      <c r="CM222" s="575"/>
      <c r="CN222" s="594"/>
      <c r="CO222" s="698"/>
      <c r="CP222" s="698"/>
      <c r="DG222" s="440"/>
      <c r="DH222" s="873"/>
      <c r="DI222" s="575"/>
      <c r="DJ222" s="594"/>
      <c r="DK222" s="698"/>
      <c r="DL222" s="698"/>
      <c r="EC222" s="440"/>
      <c r="ED222" s="873"/>
      <c r="EE222" s="575"/>
      <c r="EF222" s="594"/>
      <c r="EG222" s="698"/>
      <c r="EH222" s="698"/>
      <c r="EY222" s="440"/>
      <c r="EZ222" s="873"/>
      <c r="FA222" s="575"/>
      <c r="FB222" s="594"/>
      <c r="FC222" s="698"/>
      <c r="FD222" s="698"/>
      <c r="FU222" s="440"/>
      <c r="FV222" s="873"/>
      <c r="FW222" s="575"/>
      <c r="FX222" s="594"/>
      <c r="FY222" s="698"/>
      <c r="FZ222" s="698"/>
      <c r="GQ222" s="440"/>
      <c r="GR222" s="873"/>
      <c r="GS222" s="575"/>
      <c r="GT222" s="594"/>
      <c r="GU222" s="698"/>
      <c r="GV222" s="698"/>
      <c r="HM222" s="440"/>
      <c r="HN222" s="873"/>
      <c r="HO222" s="575"/>
      <c r="HP222" s="594"/>
      <c r="HQ222" s="698"/>
      <c r="HR222" s="698"/>
      <c r="II222" s="440"/>
      <c r="IJ222" s="873"/>
      <c r="IK222" s="575"/>
      <c r="IL222" s="594"/>
      <c r="IM222" s="698"/>
      <c r="IN222" s="698"/>
    </row>
    <row r="223" spans="1:248">
      <c r="A223" s="737"/>
      <c r="B223" s="1166" t="s">
        <v>1026</v>
      </c>
      <c r="C223" s="433"/>
      <c r="D223" s="433"/>
      <c r="E223" s="576"/>
      <c r="F223" s="764"/>
      <c r="W223" s="440"/>
      <c r="X223" s="873"/>
      <c r="Y223" s="575"/>
      <c r="Z223" s="594"/>
      <c r="AA223" s="698"/>
      <c r="AB223" s="698"/>
      <c r="AS223" s="440"/>
      <c r="AT223" s="873"/>
      <c r="AU223" s="575"/>
      <c r="AV223" s="594"/>
      <c r="AW223" s="698"/>
      <c r="AX223" s="698"/>
      <c r="BO223" s="440"/>
      <c r="BP223" s="873"/>
      <c r="BQ223" s="575"/>
      <c r="BR223" s="594"/>
      <c r="BS223" s="698"/>
      <c r="BT223" s="698"/>
      <c r="CK223" s="440"/>
      <c r="CL223" s="873"/>
      <c r="CM223" s="575"/>
      <c r="CN223" s="594"/>
      <c r="CO223" s="698"/>
      <c r="CP223" s="698"/>
      <c r="DG223" s="440"/>
      <c r="DH223" s="873"/>
      <c r="DI223" s="575"/>
      <c r="DJ223" s="594"/>
      <c r="DK223" s="698"/>
      <c r="DL223" s="698"/>
      <c r="EC223" s="440"/>
      <c r="ED223" s="873"/>
      <c r="EE223" s="575"/>
      <c r="EF223" s="594"/>
      <c r="EG223" s="698"/>
      <c r="EH223" s="698"/>
      <c r="EY223" s="440"/>
      <c r="EZ223" s="873"/>
      <c r="FA223" s="575"/>
      <c r="FB223" s="594"/>
      <c r="FC223" s="698"/>
      <c r="FD223" s="698"/>
      <c r="FU223" s="440"/>
      <c r="FV223" s="873"/>
      <c r="FW223" s="575"/>
      <c r="FX223" s="594"/>
      <c r="FY223" s="698"/>
      <c r="FZ223" s="698"/>
      <c r="GQ223" s="440"/>
      <c r="GR223" s="873"/>
      <c r="GS223" s="575"/>
      <c r="GT223" s="594"/>
      <c r="GU223" s="698"/>
      <c r="GV223" s="698"/>
      <c r="HM223" s="440"/>
      <c r="HN223" s="873"/>
      <c r="HO223" s="575"/>
      <c r="HP223" s="594"/>
      <c r="HQ223" s="698"/>
      <c r="HR223" s="698"/>
      <c r="II223" s="440"/>
      <c r="IJ223" s="873"/>
      <c r="IK223" s="575"/>
      <c r="IL223" s="594"/>
      <c r="IM223" s="698"/>
      <c r="IN223" s="698"/>
    </row>
    <row r="224" spans="1:248" ht="63.75">
      <c r="A224" s="737"/>
      <c r="B224" s="1166" t="s">
        <v>1027</v>
      </c>
      <c r="C224" s="433"/>
      <c r="D224" s="433"/>
      <c r="E224" s="576"/>
      <c r="F224" s="764"/>
      <c r="W224" s="440"/>
      <c r="X224" s="873"/>
      <c r="Y224" s="575"/>
      <c r="Z224" s="594"/>
      <c r="AA224" s="698"/>
      <c r="AB224" s="698"/>
      <c r="AS224" s="440"/>
      <c r="AT224" s="873"/>
      <c r="AU224" s="575"/>
      <c r="AV224" s="594"/>
      <c r="AW224" s="698"/>
      <c r="AX224" s="698"/>
      <c r="BO224" s="440"/>
      <c r="BP224" s="873"/>
      <c r="BQ224" s="575"/>
      <c r="BR224" s="594"/>
      <c r="BS224" s="698"/>
      <c r="BT224" s="698"/>
      <c r="CK224" s="440"/>
      <c r="CL224" s="873"/>
      <c r="CM224" s="575"/>
      <c r="CN224" s="594"/>
      <c r="CO224" s="698"/>
      <c r="CP224" s="698"/>
      <c r="DG224" s="440"/>
      <c r="DH224" s="873"/>
      <c r="DI224" s="575"/>
      <c r="DJ224" s="594"/>
      <c r="DK224" s="698"/>
      <c r="DL224" s="698"/>
      <c r="EC224" s="440"/>
      <c r="ED224" s="873"/>
      <c r="EE224" s="575"/>
      <c r="EF224" s="594"/>
      <c r="EG224" s="698"/>
      <c r="EH224" s="698"/>
      <c r="EY224" s="440"/>
      <c r="EZ224" s="873"/>
      <c r="FA224" s="575"/>
      <c r="FB224" s="594"/>
      <c r="FC224" s="698"/>
      <c r="FD224" s="698"/>
      <c r="FU224" s="440"/>
      <c r="FV224" s="873"/>
      <c r="FW224" s="575"/>
      <c r="FX224" s="594"/>
      <c r="FY224" s="698"/>
      <c r="FZ224" s="698"/>
      <c r="GQ224" s="440"/>
      <c r="GR224" s="873"/>
      <c r="GS224" s="575"/>
      <c r="GT224" s="594"/>
      <c r="GU224" s="698"/>
      <c r="GV224" s="698"/>
      <c r="HM224" s="440"/>
      <c r="HN224" s="873"/>
      <c r="HO224" s="575"/>
      <c r="HP224" s="594"/>
      <c r="HQ224" s="698"/>
      <c r="HR224" s="698"/>
      <c r="II224" s="440"/>
      <c r="IJ224" s="873"/>
      <c r="IK224" s="575"/>
      <c r="IL224" s="594"/>
      <c r="IM224" s="698"/>
      <c r="IN224" s="698"/>
    </row>
    <row r="225" spans="1:248">
      <c r="A225" s="737"/>
      <c r="B225" s="1167"/>
      <c r="C225" s="433" t="s">
        <v>861</v>
      </c>
      <c r="D225" s="433">
        <v>1</v>
      </c>
      <c r="E225" s="576"/>
      <c r="F225" s="764">
        <f>$D225*E225</f>
        <v>0</v>
      </c>
      <c r="W225" s="440"/>
      <c r="X225" s="873"/>
      <c r="Y225" s="575"/>
      <c r="Z225" s="594"/>
      <c r="AA225" s="698"/>
      <c r="AB225" s="698"/>
      <c r="AS225" s="440"/>
      <c r="AT225" s="873"/>
      <c r="AU225" s="575"/>
      <c r="AV225" s="594"/>
      <c r="AW225" s="698"/>
      <c r="AX225" s="698"/>
      <c r="BO225" s="440"/>
      <c r="BP225" s="873"/>
      <c r="BQ225" s="575"/>
      <c r="BR225" s="594"/>
      <c r="BS225" s="698"/>
      <c r="BT225" s="698"/>
      <c r="CK225" s="440"/>
      <c r="CL225" s="873"/>
      <c r="CM225" s="575"/>
      <c r="CN225" s="594"/>
      <c r="CO225" s="698"/>
      <c r="CP225" s="698"/>
      <c r="DG225" s="440"/>
      <c r="DH225" s="873"/>
      <c r="DI225" s="575"/>
      <c r="DJ225" s="594"/>
      <c r="DK225" s="698"/>
      <c r="DL225" s="698"/>
      <c r="EC225" s="440"/>
      <c r="ED225" s="873"/>
      <c r="EE225" s="575"/>
      <c r="EF225" s="594"/>
      <c r="EG225" s="698"/>
      <c r="EH225" s="698"/>
      <c r="EY225" s="440"/>
      <c r="EZ225" s="873"/>
      <c r="FA225" s="575"/>
      <c r="FB225" s="594"/>
      <c r="FC225" s="698"/>
      <c r="FD225" s="698"/>
      <c r="FU225" s="440"/>
      <c r="FV225" s="873"/>
      <c r="FW225" s="575"/>
      <c r="FX225" s="594"/>
      <c r="FY225" s="698"/>
      <c r="FZ225" s="698"/>
      <c r="GQ225" s="440"/>
      <c r="GR225" s="873"/>
      <c r="GS225" s="575"/>
      <c r="GT225" s="594"/>
      <c r="GU225" s="698"/>
      <c r="GV225" s="698"/>
      <c r="HM225" s="440"/>
      <c r="HN225" s="873"/>
      <c r="HO225" s="575"/>
      <c r="HP225" s="594"/>
      <c r="HQ225" s="698"/>
      <c r="HR225" s="698"/>
      <c r="II225" s="440"/>
      <c r="IJ225" s="873"/>
      <c r="IK225" s="575"/>
      <c r="IL225" s="594"/>
      <c r="IM225" s="698"/>
      <c r="IN225" s="698"/>
    </row>
    <row r="226" spans="1:248">
      <c r="A226" s="737"/>
      <c r="B226" s="1165"/>
      <c r="C226" s="433"/>
      <c r="D226" s="433"/>
      <c r="E226" s="576"/>
      <c r="F226" s="764"/>
      <c r="W226" s="440"/>
      <c r="X226" s="873"/>
      <c r="Y226" s="575"/>
      <c r="Z226" s="594"/>
      <c r="AA226" s="698"/>
      <c r="AB226" s="698"/>
      <c r="AS226" s="440"/>
      <c r="AT226" s="873"/>
      <c r="AU226" s="575"/>
      <c r="AV226" s="594"/>
      <c r="AW226" s="698"/>
      <c r="AX226" s="698"/>
      <c r="BO226" s="440"/>
      <c r="BP226" s="873"/>
      <c r="BQ226" s="575"/>
      <c r="BR226" s="594"/>
      <c r="BS226" s="698"/>
      <c r="BT226" s="698"/>
      <c r="CK226" s="440"/>
      <c r="CL226" s="873"/>
      <c r="CM226" s="575"/>
      <c r="CN226" s="594"/>
      <c r="CO226" s="698"/>
      <c r="CP226" s="698"/>
      <c r="DG226" s="440"/>
      <c r="DH226" s="873"/>
      <c r="DI226" s="575"/>
      <c r="DJ226" s="594"/>
      <c r="DK226" s="698"/>
      <c r="DL226" s="698"/>
      <c r="EC226" s="440"/>
      <c r="ED226" s="873"/>
      <c r="EE226" s="575"/>
      <c r="EF226" s="594"/>
      <c r="EG226" s="698"/>
      <c r="EH226" s="698"/>
      <c r="EY226" s="440"/>
      <c r="EZ226" s="873"/>
      <c r="FA226" s="575"/>
      <c r="FB226" s="594"/>
      <c r="FC226" s="698"/>
      <c r="FD226" s="698"/>
      <c r="FU226" s="440"/>
      <c r="FV226" s="873"/>
      <c r="FW226" s="575"/>
      <c r="FX226" s="594"/>
      <c r="FY226" s="698"/>
      <c r="FZ226" s="698"/>
      <c r="GQ226" s="440"/>
      <c r="GR226" s="873"/>
      <c r="GS226" s="575"/>
      <c r="GT226" s="594"/>
      <c r="GU226" s="698"/>
      <c r="GV226" s="698"/>
      <c r="HM226" s="440"/>
      <c r="HN226" s="873"/>
      <c r="HO226" s="575"/>
      <c r="HP226" s="594"/>
      <c r="HQ226" s="698"/>
      <c r="HR226" s="698"/>
      <c r="II226" s="440"/>
      <c r="IJ226" s="873"/>
      <c r="IK226" s="575"/>
      <c r="IL226" s="594"/>
      <c r="IM226" s="698"/>
      <c r="IN226" s="698"/>
    </row>
    <row r="227" spans="1:248">
      <c r="A227" s="737" t="s">
        <v>1028</v>
      </c>
      <c r="B227" s="1167" t="s">
        <v>1029</v>
      </c>
      <c r="C227" s="433"/>
      <c r="D227" s="433"/>
      <c r="E227" s="576"/>
      <c r="F227" s="764"/>
      <c r="W227" s="440"/>
      <c r="X227" s="873"/>
      <c r="Y227" s="575"/>
      <c r="Z227" s="594"/>
      <c r="AA227" s="698"/>
      <c r="AB227" s="698"/>
      <c r="AS227" s="440"/>
      <c r="AT227" s="873"/>
      <c r="AU227" s="575"/>
      <c r="AV227" s="594"/>
      <c r="AW227" s="698"/>
      <c r="AX227" s="698"/>
      <c r="BO227" s="440"/>
      <c r="BP227" s="873"/>
      <c r="BQ227" s="575"/>
      <c r="BR227" s="594"/>
      <c r="BS227" s="698"/>
      <c r="BT227" s="698"/>
      <c r="CK227" s="440"/>
      <c r="CL227" s="873"/>
      <c r="CM227" s="575"/>
      <c r="CN227" s="594"/>
      <c r="CO227" s="698"/>
      <c r="CP227" s="698"/>
      <c r="DG227" s="440"/>
      <c r="DH227" s="873"/>
      <c r="DI227" s="575"/>
      <c r="DJ227" s="594"/>
      <c r="DK227" s="698"/>
      <c r="DL227" s="698"/>
      <c r="EC227" s="440"/>
      <c r="ED227" s="873"/>
      <c r="EE227" s="575"/>
      <c r="EF227" s="594"/>
      <c r="EG227" s="698"/>
      <c r="EH227" s="698"/>
      <c r="EY227" s="440"/>
      <c r="EZ227" s="873"/>
      <c r="FA227" s="575"/>
      <c r="FB227" s="594"/>
      <c r="FC227" s="698"/>
      <c r="FD227" s="698"/>
      <c r="FU227" s="440"/>
      <c r="FV227" s="873"/>
      <c r="FW227" s="575"/>
      <c r="FX227" s="594"/>
      <c r="FY227" s="698"/>
      <c r="FZ227" s="698"/>
      <c r="GQ227" s="440"/>
      <c r="GR227" s="873"/>
      <c r="GS227" s="575"/>
      <c r="GT227" s="594"/>
      <c r="GU227" s="698"/>
      <c r="GV227" s="698"/>
      <c r="HM227" s="440"/>
      <c r="HN227" s="873"/>
      <c r="HO227" s="575"/>
      <c r="HP227" s="594"/>
      <c r="HQ227" s="698"/>
      <c r="HR227" s="698"/>
      <c r="II227" s="440"/>
      <c r="IJ227" s="873"/>
      <c r="IK227" s="575"/>
      <c r="IL227" s="594"/>
      <c r="IM227" s="698"/>
      <c r="IN227" s="698"/>
    </row>
    <row r="228" spans="1:248">
      <c r="A228" s="737"/>
      <c r="B228" s="1167" t="s">
        <v>1030</v>
      </c>
      <c r="C228" s="433"/>
      <c r="D228" s="433"/>
      <c r="E228" s="576"/>
      <c r="F228" s="764"/>
      <c r="W228" s="440"/>
      <c r="X228" s="873"/>
      <c r="Y228" s="575"/>
      <c r="Z228" s="594"/>
      <c r="AA228" s="698"/>
      <c r="AB228" s="698"/>
      <c r="AS228" s="440"/>
      <c r="AT228" s="873"/>
      <c r="AU228" s="575"/>
      <c r="AV228" s="594"/>
      <c r="AW228" s="698"/>
      <c r="AX228" s="698"/>
      <c r="BO228" s="440"/>
      <c r="BP228" s="873"/>
      <c r="BQ228" s="575"/>
      <c r="BR228" s="594"/>
      <c r="BS228" s="698"/>
      <c r="BT228" s="698"/>
      <c r="CK228" s="440"/>
      <c r="CL228" s="873"/>
      <c r="CM228" s="575"/>
      <c r="CN228" s="594"/>
      <c r="CO228" s="698"/>
      <c r="CP228" s="698"/>
      <c r="DG228" s="440"/>
      <c r="DH228" s="873"/>
      <c r="DI228" s="575"/>
      <c r="DJ228" s="594"/>
      <c r="DK228" s="698"/>
      <c r="DL228" s="698"/>
      <c r="EC228" s="440"/>
      <c r="ED228" s="873"/>
      <c r="EE228" s="575"/>
      <c r="EF228" s="594"/>
      <c r="EG228" s="698"/>
      <c r="EH228" s="698"/>
      <c r="EY228" s="440"/>
      <c r="EZ228" s="873"/>
      <c r="FA228" s="575"/>
      <c r="FB228" s="594"/>
      <c r="FC228" s="698"/>
      <c r="FD228" s="698"/>
      <c r="FU228" s="440"/>
      <c r="FV228" s="873"/>
      <c r="FW228" s="575"/>
      <c r="FX228" s="594"/>
      <c r="FY228" s="698"/>
      <c r="FZ228" s="698"/>
      <c r="GQ228" s="440"/>
      <c r="GR228" s="873"/>
      <c r="GS228" s="575"/>
      <c r="GT228" s="594"/>
      <c r="GU228" s="698"/>
      <c r="GV228" s="698"/>
      <c r="HM228" s="440"/>
      <c r="HN228" s="873"/>
      <c r="HO228" s="575"/>
      <c r="HP228" s="594"/>
      <c r="HQ228" s="698"/>
      <c r="HR228" s="698"/>
      <c r="II228" s="440"/>
      <c r="IJ228" s="873"/>
      <c r="IK228" s="575"/>
      <c r="IL228" s="594"/>
      <c r="IM228" s="698"/>
      <c r="IN228" s="698"/>
    </row>
    <row r="229" spans="1:248" ht="25.5">
      <c r="A229" s="737"/>
      <c r="B229" s="1165" t="s">
        <v>1031</v>
      </c>
      <c r="C229" s="433"/>
      <c r="D229" s="433"/>
      <c r="E229" s="576"/>
      <c r="F229" s="764"/>
      <c r="W229" s="440"/>
      <c r="X229" s="873"/>
      <c r="Y229" s="575"/>
      <c r="Z229" s="594"/>
      <c r="AA229" s="698"/>
      <c r="AB229" s="698"/>
      <c r="AS229" s="440"/>
      <c r="AT229" s="873"/>
      <c r="AU229" s="575"/>
      <c r="AV229" s="594"/>
      <c r="AW229" s="698"/>
      <c r="AX229" s="698"/>
      <c r="BO229" s="440"/>
      <c r="BP229" s="873"/>
      <c r="BQ229" s="575"/>
      <c r="BR229" s="594"/>
      <c r="BS229" s="698"/>
      <c r="BT229" s="698"/>
      <c r="CK229" s="440"/>
      <c r="CL229" s="873"/>
      <c r="CM229" s="575"/>
      <c r="CN229" s="594"/>
      <c r="CO229" s="698"/>
      <c r="CP229" s="698"/>
      <c r="DG229" s="440"/>
      <c r="DH229" s="873"/>
      <c r="DI229" s="575"/>
      <c r="DJ229" s="594"/>
      <c r="DK229" s="698"/>
      <c r="DL229" s="698"/>
      <c r="EC229" s="440"/>
      <c r="ED229" s="873"/>
      <c r="EE229" s="575"/>
      <c r="EF229" s="594"/>
      <c r="EG229" s="698"/>
      <c r="EH229" s="698"/>
      <c r="EY229" s="440"/>
      <c r="EZ229" s="873"/>
      <c r="FA229" s="575"/>
      <c r="FB229" s="594"/>
      <c r="FC229" s="698"/>
      <c r="FD229" s="698"/>
      <c r="FU229" s="440"/>
      <c r="FV229" s="873"/>
      <c r="FW229" s="575"/>
      <c r="FX229" s="594"/>
      <c r="FY229" s="698"/>
      <c r="FZ229" s="698"/>
      <c r="GQ229" s="440"/>
      <c r="GR229" s="873"/>
      <c r="GS229" s="575"/>
      <c r="GT229" s="594"/>
      <c r="GU229" s="698"/>
      <c r="GV229" s="698"/>
      <c r="HM229" s="440"/>
      <c r="HN229" s="873"/>
      <c r="HO229" s="575"/>
      <c r="HP229" s="594"/>
      <c r="HQ229" s="698"/>
      <c r="HR229" s="698"/>
      <c r="II229" s="440"/>
      <c r="IJ229" s="873"/>
      <c r="IK229" s="575"/>
      <c r="IL229" s="594"/>
      <c r="IM229" s="698"/>
      <c r="IN229" s="698"/>
    </row>
    <row r="230" spans="1:248" ht="76.5">
      <c r="A230" s="737"/>
      <c r="B230" s="1166" t="s">
        <v>1032</v>
      </c>
      <c r="C230" s="433"/>
      <c r="D230" s="433"/>
      <c r="E230" s="576"/>
      <c r="F230" s="764"/>
      <c r="W230" s="440"/>
      <c r="X230" s="873"/>
      <c r="Y230" s="575"/>
      <c r="Z230" s="594"/>
      <c r="AA230" s="698"/>
      <c r="AB230" s="698"/>
      <c r="AS230" s="440"/>
      <c r="AT230" s="873"/>
      <c r="AU230" s="575"/>
      <c r="AV230" s="594"/>
      <c r="AW230" s="698"/>
      <c r="AX230" s="698"/>
      <c r="BO230" s="440"/>
      <c r="BP230" s="873"/>
      <c r="BQ230" s="575"/>
      <c r="BR230" s="594"/>
      <c r="BS230" s="698"/>
      <c r="BT230" s="698"/>
      <c r="CK230" s="440"/>
      <c r="CL230" s="873"/>
      <c r="CM230" s="575"/>
      <c r="CN230" s="594"/>
      <c r="CO230" s="698"/>
      <c r="CP230" s="698"/>
      <c r="DG230" s="440"/>
      <c r="DH230" s="873"/>
      <c r="DI230" s="575"/>
      <c r="DJ230" s="594"/>
      <c r="DK230" s="698"/>
      <c r="DL230" s="698"/>
      <c r="EC230" s="440"/>
      <c r="ED230" s="873"/>
      <c r="EE230" s="575"/>
      <c r="EF230" s="594"/>
      <c r="EG230" s="698"/>
      <c r="EH230" s="698"/>
      <c r="EY230" s="440"/>
      <c r="EZ230" s="873"/>
      <c r="FA230" s="575"/>
      <c r="FB230" s="594"/>
      <c r="FC230" s="698"/>
      <c r="FD230" s="698"/>
      <c r="FU230" s="440"/>
      <c r="FV230" s="873"/>
      <c r="FW230" s="575"/>
      <c r="FX230" s="594"/>
      <c r="FY230" s="698"/>
      <c r="FZ230" s="698"/>
      <c r="GQ230" s="440"/>
      <c r="GR230" s="873"/>
      <c r="GS230" s="575"/>
      <c r="GT230" s="594"/>
      <c r="GU230" s="698"/>
      <c r="GV230" s="698"/>
      <c r="HM230" s="440"/>
      <c r="HN230" s="873"/>
      <c r="HO230" s="575"/>
      <c r="HP230" s="594"/>
      <c r="HQ230" s="698"/>
      <c r="HR230" s="698"/>
      <c r="II230" s="440"/>
      <c r="IJ230" s="873"/>
      <c r="IK230" s="575"/>
      <c r="IL230" s="594"/>
      <c r="IM230" s="698"/>
      <c r="IN230" s="698"/>
    </row>
    <row r="231" spans="1:248">
      <c r="A231" s="737"/>
      <c r="B231" s="1166" t="s">
        <v>1033</v>
      </c>
      <c r="C231" s="433"/>
      <c r="D231" s="433"/>
      <c r="E231" s="576"/>
      <c r="F231" s="764"/>
      <c r="W231" s="440"/>
      <c r="X231" s="873"/>
      <c r="Y231" s="575"/>
      <c r="Z231" s="594"/>
      <c r="AA231" s="698"/>
      <c r="AB231" s="698"/>
      <c r="AS231" s="440"/>
      <c r="AT231" s="873"/>
      <c r="AU231" s="575"/>
      <c r="AV231" s="594"/>
      <c r="AW231" s="698"/>
      <c r="AX231" s="698"/>
      <c r="BO231" s="440"/>
      <c r="BP231" s="873"/>
      <c r="BQ231" s="575"/>
      <c r="BR231" s="594"/>
      <c r="BS231" s="698"/>
      <c r="BT231" s="698"/>
      <c r="CK231" s="440"/>
      <c r="CL231" s="873"/>
      <c r="CM231" s="575"/>
      <c r="CN231" s="594"/>
      <c r="CO231" s="698"/>
      <c r="CP231" s="698"/>
      <c r="DG231" s="440"/>
      <c r="DH231" s="873"/>
      <c r="DI231" s="575"/>
      <c r="DJ231" s="594"/>
      <c r="DK231" s="698"/>
      <c r="DL231" s="698"/>
      <c r="EC231" s="440"/>
      <c r="ED231" s="873"/>
      <c r="EE231" s="575"/>
      <c r="EF231" s="594"/>
      <c r="EG231" s="698"/>
      <c r="EH231" s="698"/>
      <c r="EY231" s="440"/>
      <c r="EZ231" s="873"/>
      <c r="FA231" s="575"/>
      <c r="FB231" s="594"/>
      <c r="FC231" s="698"/>
      <c r="FD231" s="698"/>
      <c r="FU231" s="440"/>
      <c r="FV231" s="873"/>
      <c r="FW231" s="575"/>
      <c r="FX231" s="594"/>
      <c r="FY231" s="698"/>
      <c r="FZ231" s="698"/>
      <c r="GQ231" s="440"/>
      <c r="GR231" s="873"/>
      <c r="GS231" s="575"/>
      <c r="GT231" s="594"/>
      <c r="GU231" s="698"/>
      <c r="GV231" s="698"/>
      <c r="HM231" s="440"/>
      <c r="HN231" s="873"/>
      <c r="HO231" s="575"/>
      <c r="HP231" s="594"/>
      <c r="HQ231" s="698"/>
      <c r="HR231" s="698"/>
      <c r="II231" s="440"/>
      <c r="IJ231" s="873"/>
      <c r="IK231" s="575"/>
      <c r="IL231" s="594"/>
      <c r="IM231" s="698"/>
      <c r="IN231" s="698"/>
    </row>
    <row r="232" spans="1:248">
      <c r="A232" s="737"/>
      <c r="B232" s="1166" t="s">
        <v>1034</v>
      </c>
      <c r="C232" s="433"/>
      <c r="D232" s="433"/>
      <c r="E232" s="576"/>
      <c r="F232" s="764"/>
      <c r="W232" s="440"/>
      <c r="X232" s="873"/>
      <c r="Y232" s="575"/>
      <c r="Z232" s="594"/>
      <c r="AA232" s="698"/>
      <c r="AB232" s="698"/>
      <c r="AS232" s="440"/>
      <c r="AT232" s="873"/>
      <c r="AU232" s="575"/>
      <c r="AV232" s="594"/>
      <c r="AW232" s="698"/>
      <c r="AX232" s="698"/>
      <c r="BO232" s="440"/>
      <c r="BP232" s="873"/>
      <c r="BQ232" s="575"/>
      <c r="BR232" s="594"/>
      <c r="BS232" s="698"/>
      <c r="BT232" s="698"/>
      <c r="CK232" s="440"/>
      <c r="CL232" s="873"/>
      <c r="CM232" s="575"/>
      <c r="CN232" s="594"/>
      <c r="CO232" s="698"/>
      <c r="CP232" s="698"/>
      <c r="DG232" s="440"/>
      <c r="DH232" s="873"/>
      <c r="DI232" s="575"/>
      <c r="DJ232" s="594"/>
      <c r="DK232" s="698"/>
      <c r="DL232" s="698"/>
      <c r="EC232" s="440"/>
      <c r="ED232" s="873"/>
      <c r="EE232" s="575"/>
      <c r="EF232" s="594"/>
      <c r="EG232" s="698"/>
      <c r="EH232" s="698"/>
      <c r="EY232" s="440"/>
      <c r="EZ232" s="873"/>
      <c r="FA232" s="575"/>
      <c r="FB232" s="594"/>
      <c r="FC232" s="698"/>
      <c r="FD232" s="698"/>
      <c r="FU232" s="440"/>
      <c r="FV232" s="873"/>
      <c r="FW232" s="575"/>
      <c r="FX232" s="594"/>
      <c r="FY232" s="698"/>
      <c r="FZ232" s="698"/>
      <c r="GQ232" s="440"/>
      <c r="GR232" s="873"/>
      <c r="GS232" s="575"/>
      <c r="GT232" s="594"/>
      <c r="GU232" s="698"/>
      <c r="GV232" s="698"/>
      <c r="HM232" s="440"/>
      <c r="HN232" s="873"/>
      <c r="HO232" s="575"/>
      <c r="HP232" s="594"/>
      <c r="HQ232" s="698"/>
      <c r="HR232" s="698"/>
      <c r="II232" s="440"/>
      <c r="IJ232" s="873"/>
      <c r="IK232" s="575"/>
      <c r="IL232" s="594"/>
      <c r="IM232" s="698"/>
      <c r="IN232" s="698"/>
    </row>
    <row r="233" spans="1:248">
      <c r="A233" s="737"/>
      <c r="B233" s="1166" t="s">
        <v>1035</v>
      </c>
      <c r="C233" s="433"/>
      <c r="D233" s="433"/>
      <c r="E233" s="576"/>
      <c r="F233" s="764"/>
      <c r="W233" s="440"/>
      <c r="X233" s="873"/>
      <c r="Y233" s="575"/>
      <c r="Z233" s="594"/>
      <c r="AA233" s="698"/>
      <c r="AB233" s="698"/>
      <c r="AS233" s="440"/>
      <c r="AT233" s="873"/>
      <c r="AU233" s="575"/>
      <c r="AV233" s="594"/>
      <c r="AW233" s="698"/>
      <c r="AX233" s="698"/>
      <c r="BO233" s="440"/>
      <c r="BP233" s="873"/>
      <c r="BQ233" s="575"/>
      <c r="BR233" s="594"/>
      <c r="BS233" s="698"/>
      <c r="BT233" s="698"/>
      <c r="CK233" s="440"/>
      <c r="CL233" s="873"/>
      <c r="CM233" s="575"/>
      <c r="CN233" s="594"/>
      <c r="CO233" s="698"/>
      <c r="CP233" s="698"/>
      <c r="DG233" s="440"/>
      <c r="DH233" s="873"/>
      <c r="DI233" s="575"/>
      <c r="DJ233" s="594"/>
      <c r="DK233" s="698"/>
      <c r="DL233" s="698"/>
      <c r="EC233" s="440"/>
      <c r="ED233" s="873"/>
      <c r="EE233" s="575"/>
      <c r="EF233" s="594"/>
      <c r="EG233" s="698"/>
      <c r="EH233" s="698"/>
      <c r="EY233" s="440"/>
      <c r="EZ233" s="873"/>
      <c r="FA233" s="575"/>
      <c r="FB233" s="594"/>
      <c r="FC233" s="698"/>
      <c r="FD233" s="698"/>
      <c r="FU233" s="440"/>
      <c r="FV233" s="873"/>
      <c r="FW233" s="575"/>
      <c r="FX233" s="594"/>
      <c r="FY233" s="698"/>
      <c r="FZ233" s="698"/>
      <c r="GQ233" s="440"/>
      <c r="GR233" s="873"/>
      <c r="GS233" s="575"/>
      <c r="GT233" s="594"/>
      <c r="GU233" s="698"/>
      <c r="GV233" s="698"/>
      <c r="HM233" s="440"/>
      <c r="HN233" s="873"/>
      <c r="HO233" s="575"/>
      <c r="HP233" s="594"/>
      <c r="HQ233" s="698"/>
      <c r="HR233" s="698"/>
      <c r="II233" s="440"/>
      <c r="IJ233" s="873"/>
      <c r="IK233" s="575"/>
      <c r="IL233" s="594"/>
      <c r="IM233" s="698"/>
      <c r="IN233" s="698"/>
    </row>
    <row r="234" spans="1:248" ht="25.5">
      <c r="A234" s="737"/>
      <c r="B234" s="1166" t="s">
        <v>1036</v>
      </c>
      <c r="C234" s="433"/>
      <c r="D234" s="433"/>
      <c r="E234" s="576"/>
      <c r="F234" s="764"/>
      <c r="W234" s="440"/>
      <c r="X234" s="873"/>
      <c r="Y234" s="575"/>
      <c r="Z234" s="594"/>
      <c r="AA234" s="698"/>
      <c r="AB234" s="698"/>
      <c r="AS234" s="440"/>
      <c r="AT234" s="873"/>
      <c r="AU234" s="575"/>
      <c r="AV234" s="594"/>
      <c r="AW234" s="698"/>
      <c r="AX234" s="698"/>
      <c r="BO234" s="440"/>
      <c r="BP234" s="873"/>
      <c r="BQ234" s="575"/>
      <c r="BR234" s="594"/>
      <c r="BS234" s="698"/>
      <c r="BT234" s="698"/>
      <c r="CK234" s="440"/>
      <c r="CL234" s="873"/>
      <c r="CM234" s="575"/>
      <c r="CN234" s="594"/>
      <c r="CO234" s="698"/>
      <c r="CP234" s="698"/>
      <c r="DG234" s="440"/>
      <c r="DH234" s="873"/>
      <c r="DI234" s="575"/>
      <c r="DJ234" s="594"/>
      <c r="DK234" s="698"/>
      <c r="DL234" s="698"/>
      <c r="EC234" s="440"/>
      <c r="ED234" s="873"/>
      <c r="EE234" s="575"/>
      <c r="EF234" s="594"/>
      <c r="EG234" s="698"/>
      <c r="EH234" s="698"/>
      <c r="EY234" s="440"/>
      <c r="EZ234" s="873"/>
      <c r="FA234" s="575"/>
      <c r="FB234" s="594"/>
      <c r="FC234" s="698"/>
      <c r="FD234" s="698"/>
      <c r="FU234" s="440"/>
      <c r="FV234" s="873"/>
      <c r="FW234" s="575"/>
      <c r="FX234" s="594"/>
      <c r="FY234" s="698"/>
      <c r="FZ234" s="698"/>
      <c r="GQ234" s="440"/>
      <c r="GR234" s="873"/>
      <c r="GS234" s="575"/>
      <c r="GT234" s="594"/>
      <c r="GU234" s="698"/>
      <c r="GV234" s="698"/>
      <c r="HM234" s="440"/>
      <c r="HN234" s="873"/>
      <c r="HO234" s="575"/>
      <c r="HP234" s="594"/>
      <c r="HQ234" s="698"/>
      <c r="HR234" s="698"/>
      <c r="II234" s="440"/>
      <c r="IJ234" s="873"/>
      <c r="IK234" s="575"/>
      <c r="IL234" s="594"/>
      <c r="IM234" s="698"/>
      <c r="IN234" s="698"/>
    </row>
    <row r="235" spans="1:248">
      <c r="A235" s="737"/>
      <c r="B235" s="1166" t="s">
        <v>1037</v>
      </c>
      <c r="C235" s="433" t="s">
        <v>861</v>
      </c>
      <c r="D235" s="433">
        <v>1</v>
      </c>
      <c r="E235" s="576"/>
      <c r="F235" s="764">
        <f>$D235*E235</f>
        <v>0</v>
      </c>
      <c r="W235" s="440"/>
      <c r="X235" s="873"/>
      <c r="Y235" s="575"/>
      <c r="Z235" s="594"/>
      <c r="AA235" s="698"/>
      <c r="AB235" s="698"/>
      <c r="AS235" s="440"/>
      <c r="AT235" s="873"/>
      <c r="AU235" s="575"/>
      <c r="AV235" s="594"/>
      <c r="AW235" s="698"/>
      <c r="AX235" s="698"/>
      <c r="BO235" s="440"/>
      <c r="BP235" s="873"/>
      <c r="BQ235" s="575"/>
      <c r="BR235" s="594"/>
      <c r="BS235" s="698"/>
      <c r="BT235" s="698"/>
      <c r="CK235" s="440"/>
      <c r="CL235" s="873"/>
      <c r="CM235" s="575"/>
      <c r="CN235" s="594"/>
      <c r="CO235" s="698"/>
      <c r="CP235" s="698"/>
      <c r="DG235" s="440"/>
      <c r="DH235" s="873"/>
      <c r="DI235" s="575"/>
      <c r="DJ235" s="594"/>
      <c r="DK235" s="698"/>
      <c r="DL235" s="698"/>
      <c r="EC235" s="440"/>
      <c r="ED235" s="873"/>
      <c r="EE235" s="575"/>
      <c r="EF235" s="594"/>
      <c r="EG235" s="698"/>
      <c r="EH235" s="698"/>
      <c r="EY235" s="440"/>
      <c r="EZ235" s="873"/>
      <c r="FA235" s="575"/>
      <c r="FB235" s="594"/>
      <c r="FC235" s="698"/>
      <c r="FD235" s="698"/>
      <c r="FU235" s="440"/>
      <c r="FV235" s="873"/>
      <c r="FW235" s="575"/>
      <c r="FX235" s="594"/>
      <c r="FY235" s="698"/>
      <c r="FZ235" s="698"/>
      <c r="GQ235" s="440"/>
      <c r="GR235" s="873"/>
      <c r="GS235" s="575"/>
      <c r="GT235" s="594"/>
      <c r="GU235" s="698"/>
      <c r="GV235" s="698"/>
      <c r="HM235" s="440"/>
      <c r="HN235" s="873"/>
      <c r="HO235" s="575"/>
      <c r="HP235" s="594"/>
      <c r="HQ235" s="698"/>
      <c r="HR235" s="698"/>
      <c r="II235" s="440"/>
      <c r="IJ235" s="873"/>
      <c r="IK235" s="575"/>
      <c r="IL235" s="594"/>
      <c r="IM235" s="698"/>
      <c r="IN235" s="698"/>
    </row>
    <row r="236" spans="1:248">
      <c r="A236" s="737"/>
      <c r="B236" s="1165"/>
      <c r="C236" s="433"/>
      <c r="D236" s="433"/>
      <c r="E236" s="576"/>
      <c r="F236" s="764"/>
      <c r="W236" s="440"/>
      <c r="X236" s="873"/>
      <c r="Y236" s="575"/>
      <c r="Z236" s="594"/>
      <c r="AA236" s="698"/>
      <c r="AB236" s="698"/>
      <c r="AS236" s="440"/>
      <c r="AT236" s="873"/>
      <c r="AU236" s="575"/>
      <c r="AV236" s="594"/>
      <c r="AW236" s="698"/>
      <c r="AX236" s="698"/>
      <c r="BO236" s="440"/>
      <c r="BP236" s="873"/>
      <c r="BQ236" s="575"/>
      <c r="BR236" s="594"/>
      <c r="BS236" s="698"/>
      <c r="BT236" s="698"/>
      <c r="CK236" s="440"/>
      <c r="CL236" s="873"/>
      <c r="CM236" s="575"/>
      <c r="CN236" s="594"/>
      <c r="CO236" s="698"/>
      <c r="CP236" s="698"/>
      <c r="DG236" s="440"/>
      <c r="DH236" s="873"/>
      <c r="DI236" s="575"/>
      <c r="DJ236" s="594"/>
      <c r="DK236" s="698"/>
      <c r="DL236" s="698"/>
      <c r="EC236" s="440"/>
      <c r="ED236" s="873"/>
      <c r="EE236" s="575"/>
      <c r="EF236" s="594"/>
      <c r="EG236" s="698"/>
      <c r="EH236" s="698"/>
      <c r="EY236" s="440"/>
      <c r="EZ236" s="873"/>
      <c r="FA236" s="575"/>
      <c r="FB236" s="594"/>
      <c r="FC236" s="698"/>
      <c r="FD236" s="698"/>
      <c r="FU236" s="440"/>
      <c r="FV236" s="873"/>
      <c r="FW236" s="575"/>
      <c r="FX236" s="594"/>
      <c r="FY236" s="698"/>
      <c r="FZ236" s="698"/>
      <c r="GQ236" s="440"/>
      <c r="GR236" s="873"/>
      <c r="GS236" s="575"/>
      <c r="GT236" s="594"/>
      <c r="GU236" s="698"/>
      <c r="GV236" s="698"/>
      <c r="HM236" s="440"/>
      <c r="HN236" s="873"/>
      <c r="HO236" s="575"/>
      <c r="HP236" s="594"/>
      <c r="HQ236" s="698"/>
      <c r="HR236" s="698"/>
      <c r="II236" s="440"/>
      <c r="IJ236" s="873"/>
      <c r="IK236" s="575"/>
      <c r="IL236" s="594"/>
      <c r="IM236" s="698"/>
      <c r="IN236" s="698"/>
    </row>
    <row r="237" spans="1:248" ht="63.75">
      <c r="A237" s="737" t="s">
        <v>1038</v>
      </c>
      <c r="B237" s="1165" t="s">
        <v>2272</v>
      </c>
      <c r="C237" s="433"/>
      <c r="D237" s="433"/>
      <c r="E237" s="576"/>
      <c r="F237" s="764"/>
      <c r="W237" s="440"/>
      <c r="X237" s="873"/>
      <c r="Y237" s="575"/>
      <c r="Z237" s="594"/>
      <c r="AA237" s="698"/>
      <c r="AB237" s="698"/>
      <c r="AS237" s="440"/>
      <c r="AT237" s="873"/>
      <c r="AU237" s="575"/>
      <c r="AV237" s="594"/>
      <c r="AW237" s="698"/>
      <c r="AX237" s="698"/>
      <c r="BO237" s="440"/>
      <c r="BP237" s="873"/>
      <c r="BQ237" s="575"/>
      <c r="BR237" s="594"/>
      <c r="BS237" s="698"/>
      <c r="BT237" s="698"/>
      <c r="CK237" s="440"/>
      <c r="CL237" s="873"/>
      <c r="CM237" s="575"/>
      <c r="CN237" s="594"/>
      <c r="CO237" s="698"/>
      <c r="CP237" s="698"/>
      <c r="DG237" s="440"/>
      <c r="DH237" s="873" t="s">
        <v>1039</v>
      </c>
      <c r="DI237" s="575"/>
      <c r="DJ237" s="594"/>
      <c r="DK237" s="698"/>
      <c r="DL237" s="698"/>
      <c r="EC237" s="440"/>
      <c r="ED237" s="873" t="s">
        <v>1039</v>
      </c>
      <c r="EE237" s="575"/>
      <c r="EF237" s="594"/>
      <c r="EG237" s="698"/>
      <c r="EH237" s="698"/>
      <c r="EY237" s="440"/>
      <c r="EZ237" s="873" t="s">
        <v>1039</v>
      </c>
      <c r="FA237" s="575"/>
      <c r="FB237" s="594"/>
      <c r="FC237" s="698"/>
      <c r="FD237" s="698"/>
      <c r="FU237" s="440"/>
      <c r="FV237" s="873" t="s">
        <v>1039</v>
      </c>
      <c r="FW237" s="575"/>
      <c r="FX237" s="594"/>
      <c r="FY237" s="698"/>
      <c r="FZ237" s="698"/>
      <c r="GQ237" s="440"/>
      <c r="GR237" s="873" t="s">
        <v>1039</v>
      </c>
      <c r="GS237" s="575"/>
      <c r="GT237" s="594"/>
      <c r="GU237" s="698"/>
      <c r="GV237" s="698"/>
      <c r="HM237" s="440"/>
      <c r="HN237" s="873" t="s">
        <v>1039</v>
      </c>
      <c r="HO237" s="575"/>
      <c r="HP237" s="594"/>
      <c r="HQ237" s="698"/>
      <c r="HR237" s="698"/>
      <c r="II237" s="440"/>
      <c r="IJ237" s="873" t="s">
        <v>1039</v>
      </c>
      <c r="IK237" s="575"/>
      <c r="IL237" s="594"/>
      <c r="IM237" s="698"/>
      <c r="IN237" s="698"/>
    </row>
    <row r="238" spans="1:248">
      <c r="A238" s="737"/>
      <c r="B238" s="1165"/>
      <c r="C238" s="433"/>
      <c r="D238" s="433"/>
      <c r="E238" s="576"/>
      <c r="F238" s="764"/>
      <c r="W238" s="440"/>
      <c r="X238" s="873"/>
      <c r="Y238" s="575"/>
      <c r="Z238" s="594"/>
      <c r="AA238" s="698"/>
      <c r="AB238" s="698"/>
      <c r="AS238" s="440"/>
      <c r="AT238" s="873"/>
      <c r="AU238" s="575"/>
      <c r="AV238" s="594"/>
      <c r="AW238" s="698"/>
      <c r="AX238" s="698"/>
      <c r="BO238" s="440"/>
      <c r="BP238" s="873"/>
      <c r="BQ238" s="575"/>
      <c r="BR238" s="594"/>
      <c r="BS238" s="698"/>
      <c r="BT238" s="698"/>
      <c r="CK238" s="440"/>
      <c r="CL238" s="873"/>
      <c r="CM238" s="575"/>
      <c r="CN238" s="594"/>
      <c r="CO238" s="698"/>
      <c r="CP238" s="698"/>
      <c r="DG238" s="440"/>
      <c r="DH238" s="873"/>
      <c r="DI238" s="575"/>
      <c r="DJ238" s="594"/>
      <c r="DK238" s="698"/>
      <c r="DL238" s="698"/>
      <c r="EC238" s="440"/>
      <c r="ED238" s="873"/>
      <c r="EE238" s="575"/>
      <c r="EF238" s="594"/>
      <c r="EG238" s="698"/>
      <c r="EH238" s="698"/>
      <c r="EY238" s="440"/>
      <c r="EZ238" s="873"/>
      <c r="FA238" s="575"/>
      <c r="FB238" s="594"/>
      <c r="FC238" s="698"/>
      <c r="FD238" s="698"/>
      <c r="FU238" s="440"/>
      <c r="FV238" s="873"/>
      <c r="FW238" s="575"/>
      <c r="FX238" s="594"/>
      <c r="FY238" s="698"/>
      <c r="FZ238" s="698"/>
      <c r="GQ238" s="440"/>
      <c r="GR238" s="873"/>
      <c r="GS238" s="575"/>
      <c r="GT238" s="594"/>
      <c r="GU238" s="698"/>
      <c r="GV238" s="698"/>
      <c r="HM238" s="440"/>
      <c r="HN238" s="873"/>
      <c r="HO238" s="575"/>
      <c r="HP238" s="594"/>
      <c r="HQ238" s="698"/>
      <c r="HR238" s="698"/>
      <c r="II238" s="440"/>
      <c r="IJ238" s="873"/>
      <c r="IK238" s="575"/>
      <c r="IL238" s="594"/>
      <c r="IM238" s="698"/>
      <c r="IN238" s="698"/>
    </row>
    <row r="239" spans="1:248">
      <c r="A239" s="737"/>
      <c r="B239" s="1168" t="s">
        <v>1040</v>
      </c>
      <c r="C239" s="598"/>
      <c r="D239" s="598"/>
      <c r="W239" s="440"/>
      <c r="X239" s="873"/>
      <c r="Y239" s="575"/>
      <c r="Z239" s="594"/>
      <c r="AA239" s="698"/>
      <c r="AB239" s="698"/>
      <c r="AS239" s="440"/>
      <c r="AT239" s="873"/>
      <c r="AU239" s="575"/>
      <c r="AV239" s="594"/>
      <c r="AW239" s="698"/>
      <c r="AX239" s="698"/>
      <c r="BO239" s="440"/>
      <c r="BP239" s="873"/>
      <c r="BQ239" s="575"/>
      <c r="BR239" s="594"/>
      <c r="BS239" s="698"/>
      <c r="BT239" s="698"/>
      <c r="CK239" s="440"/>
      <c r="CL239" s="873"/>
      <c r="CM239" s="575"/>
      <c r="CN239" s="594"/>
      <c r="CO239" s="698"/>
      <c r="CP239" s="698"/>
      <c r="DG239" s="440"/>
      <c r="DH239" s="873"/>
      <c r="DI239" s="575"/>
      <c r="DJ239" s="594"/>
      <c r="DK239" s="698"/>
      <c r="DL239" s="698"/>
      <c r="EC239" s="440"/>
      <c r="ED239" s="873"/>
      <c r="EE239" s="575"/>
      <c r="EF239" s="594"/>
      <c r="EG239" s="698"/>
      <c r="EH239" s="698"/>
      <c r="EY239" s="440"/>
      <c r="EZ239" s="873"/>
      <c r="FA239" s="575"/>
      <c r="FB239" s="594"/>
      <c r="FC239" s="698"/>
      <c r="FD239" s="698"/>
      <c r="FU239" s="440"/>
      <c r="FV239" s="873"/>
      <c r="FW239" s="575"/>
      <c r="FX239" s="594"/>
      <c r="FY239" s="698"/>
      <c r="FZ239" s="698"/>
      <c r="GQ239" s="440"/>
      <c r="GR239" s="873"/>
      <c r="GS239" s="575"/>
      <c r="GT239" s="594"/>
      <c r="GU239" s="698"/>
      <c r="GV239" s="698"/>
      <c r="HM239" s="440"/>
      <c r="HN239" s="873"/>
      <c r="HO239" s="575"/>
      <c r="HP239" s="594"/>
      <c r="HQ239" s="698"/>
      <c r="HR239" s="698"/>
      <c r="II239" s="440"/>
      <c r="IJ239" s="873"/>
      <c r="IK239" s="575"/>
      <c r="IL239" s="594"/>
      <c r="IM239" s="698"/>
      <c r="IN239" s="698"/>
    </row>
    <row r="240" spans="1:248">
      <c r="A240" s="737"/>
      <c r="B240" s="1168" t="s">
        <v>2273</v>
      </c>
      <c r="C240" s="433" t="s">
        <v>1041</v>
      </c>
      <c r="D240" s="433">
        <v>10</v>
      </c>
      <c r="E240" s="576"/>
      <c r="F240" s="764">
        <f>$D240*E240</f>
        <v>0</v>
      </c>
      <c r="W240" s="440"/>
      <c r="X240" s="873"/>
      <c r="Y240" s="575"/>
      <c r="Z240" s="594"/>
      <c r="AA240" s="698"/>
      <c r="AB240" s="698"/>
      <c r="AS240" s="440"/>
      <c r="AT240" s="873"/>
      <c r="AU240" s="575"/>
      <c r="AV240" s="594"/>
      <c r="AW240" s="698"/>
      <c r="AX240" s="698"/>
      <c r="BO240" s="440"/>
      <c r="BP240" s="873"/>
      <c r="BQ240" s="575"/>
      <c r="BR240" s="594"/>
      <c r="BS240" s="698"/>
      <c r="BT240" s="698"/>
      <c r="CK240" s="440"/>
      <c r="CL240" s="873"/>
      <c r="CM240" s="575"/>
      <c r="CN240" s="594"/>
      <c r="CO240" s="698"/>
      <c r="CP240" s="698"/>
      <c r="DG240" s="440"/>
      <c r="DH240" s="873"/>
      <c r="DI240" s="575"/>
      <c r="DJ240" s="594"/>
      <c r="DK240" s="698"/>
      <c r="DL240" s="698"/>
      <c r="EC240" s="440"/>
      <c r="ED240" s="873"/>
      <c r="EE240" s="575"/>
      <c r="EF240" s="594"/>
      <c r="EG240" s="698"/>
      <c r="EH240" s="698"/>
      <c r="EY240" s="440"/>
      <c r="EZ240" s="873"/>
      <c r="FA240" s="575"/>
      <c r="FB240" s="594"/>
      <c r="FC240" s="698"/>
      <c r="FD240" s="698"/>
      <c r="FU240" s="440"/>
      <c r="FV240" s="873"/>
      <c r="FW240" s="575"/>
      <c r="FX240" s="594"/>
      <c r="FY240" s="698"/>
      <c r="FZ240" s="698"/>
      <c r="GQ240" s="440"/>
      <c r="GR240" s="873"/>
      <c r="GS240" s="575"/>
      <c r="GT240" s="594"/>
      <c r="GU240" s="698"/>
      <c r="GV240" s="698"/>
      <c r="HM240" s="440"/>
      <c r="HN240" s="873"/>
      <c r="HO240" s="575"/>
      <c r="HP240" s="594"/>
      <c r="HQ240" s="698"/>
      <c r="HR240" s="698"/>
      <c r="II240" s="440"/>
      <c r="IJ240" s="873"/>
      <c r="IK240" s="575"/>
      <c r="IL240" s="594"/>
      <c r="IM240" s="698"/>
      <c r="IN240" s="698"/>
    </row>
    <row r="241" spans="1:248">
      <c r="A241" s="737"/>
      <c r="B241" s="1165"/>
      <c r="C241" s="433"/>
      <c r="D241" s="433"/>
      <c r="E241" s="576"/>
      <c r="F241" s="764"/>
      <c r="W241" s="440"/>
      <c r="X241" s="873"/>
      <c r="Y241" s="575"/>
      <c r="Z241" s="594"/>
      <c r="AA241" s="698"/>
      <c r="AB241" s="698"/>
      <c r="AS241" s="440"/>
      <c r="AT241" s="873"/>
      <c r="AU241" s="575"/>
      <c r="AV241" s="594"/>
      <c r="AW241" s="698"/>
      <c r="AX241" s="698"/>
      <c r="BO241" s="440"/>
      <c r="BP241" s="873"/>
      <c r="BQ241" s="575"/>
      <c r="BR241" s="594"/>
      <c r="BS241" s="698"/>
      <c r="BT241" s="698"/>
      <c r="CK241" s="440"/>
      <c r="CL241" s="873"/>
      <c r="CM241" s="575"/>
      <c r="CN241" s="594"/>
      <c r="CO241" s="698"/>
      <c r="CP241" s="698"/>
      <c r="DG241" s="440"/>
      <c r="DH241" s="873"/>
      <c r="DI241" s="575"/>
      <c r="DJ241" s="594"/>
      <c r="DK241" s="698"/>
      <c r="DL241" s="698"/>
      <c r="EC241" s="440"/>
      <c r="ED241" s="873"/>
      <c r="EE241" s="575"/>
      <c r="EF241" s="594"/>
      <c r="EG241" s="698"/>
      <c r="EH241" s="698"/>
      <c r="EY241" s="440"/>
      <c r="EZ241" s="873"/>
      <c r="FA241" s="575"/>
      <c r="FB241" s="594"/>
      <c r="FC241" s="698"/>
      <c r="FD241" s="698"/>
      <c r="FU241" s="440"/>
      <c r="FV241" s="873"/>
      <c r="FW241" s="575"/>
      <c r="FX241" s="594"/>
      <c r="FY241" s="698"/>
      <c r="FZ241" s="698"/>
      <c r="GQ241" s="440"/>
      <c r="GR241" s="873"/>
      <c r="GS241" s="575"/>
      <c r="GT241" s="594"/>
      <c r="GU241" s="698"/>
      <c r="GV241" s="698"/>
      <c r="HM241" s="440"/>
      <c r="HN241" s="873"/>
      <c r="HO241" s="575"/>
      <c r="HP241" s="594"/>
      <c r="HQ241" s="698"/>
      <c r="HR241" s="698"/>
      <c r="II241" s="440"/>
      <c r="IJ241" s="873"/>
      <c r="IK241" s="575"/>
      <c r="IL241" s="594"/>
      <c r="IM241" s="698"/>
      <c r="IN241" s="698"/>
    </row>
    <row r="242" spans="1:248" ht="76.5">
      <c r="A242" s="737" t="s">
        <v>1042</v>
      </c>
      <c r="B242" s="1165" t="s">
        <v>2274</v>
      </c>
      <c r="C242" s="433"/>
      <c r="D242" s="433"/>
      <c r="E242" s="576"/>
      <c r="F242" s="764"/>
      <c r="W242" s="440"/>
      <c r="X242" s="873"/>
      <c r="Y242" s="575"/>
      <c r="Z242" s="594"/>
      <c r="AA242" s="698"/>
      <c r="AB242" s="698"/>
      <c r="AS242" s="440"/>
      <c r="AT242" s="873"/>
      <c r="AU242" s="575"/>
      <c r="AV242" s="594"/>
      <c r="AW242" s="698"/>
      <c r="AX242" s="698"/>
      <c r="BO242" s="440"/>
      <c r="BP242" s="873"/>
      <c r="BQ242" s="575"/>
      <c r="BR242" s="594"/>
      <c r="BS242" s="698"/>
      <c r="BT242" s="698"/>
      <c r="CK242" s="440"/>
      <c r="CL242" s="873"/>
      <c r="CM242" s="575"/>
      <c r="CN242" s="594"/>
      <c r="CO242" s="698"/>
      <c r="CP242" s="698"/>
      <c r="DG242" s="440"/>
      <c r="DH242" s="873"/>
      <c r="DI242" s="575"/>
      <c r="DJ242" s="594"/>
      <c r="DK242" s="698"/>
      <c r="DL242" s="698"/>
      <c r="EC242" s="440"/>
      <c r="ED242" s="873"/>
      <c r="EE242" s="575"/>
      <c r="EF242" s="594"/>
      <c r="EG242" s="698"/>
      <c r="EH242" s="698"/>
      <c r="EY242" s="440"/>
      <c r="EZ242" s="873"/>
      <c r="FA242" s="575"/>
      <c r="FB242" s="594"/>
      <c r="FC242" s="698"/>
      <c r="FD242" s="698"/>
      <c r="FU242" s="440"/>
      <c r="FV242" s="873"/>
      <c r="FW242" s="575"/>
      <c r="FX242" s="594"/>
      <c r="FY242" s="698"/>
      <c r="FZ242" s="698"/>
      <c r="GQ242" s="440"/>
      <c r="GR242" s="873"/>
      <c r="GS242" s="575"/>
      <c r="GT242" s="594"/>
      <c r="GU242" s="698"/>
      <c r="GV242" s="698"/>
      <c r="HM242" s="440"/>
      <c r="HN242" s="873"/>
      <c r="HO242" s="575"/>
      <c r="HP242" s="594"/>
      <c r="HQ242" s="698"/>
      <c r="HR242" s="698"/>
      <c r="II242" s="440"/>
      <c r="IJ242" s="873"/>
      <c r="IK242" s="575"/>
      <c r="IL242" s="594"/>
      <c r="IM242" s="698"/>
      <c r="IN242" s="698"/>
    </row>
    <row r="243" spans="1:248">
      <c r="A243" s="737"/>
      <c r="B243" s="1165"/>
      <c r="C243" s="433"/>
      <c r="D243" s="433"/>
      <c r="E243" s="576"/>
      <c r="F243" s="764"/>
      <c r="W243" s="440"/>
      <c r="X243" s="873"/>
      <c r="Y243" s="575"/>
      <c r="Z243" s="594"/>
      <c r="AA243" s="698"/>
      <c r="AB243" s="698"/>
      <c r="AS243" s="440"/>
      <c r="AT243" s="873"/>
      <c r="AU243" s="575"/>
      <c r="AV243" s="594"/>
      <c r="AW243" s="698"/>
      <c r="AX243" s="698"/>
      <c r="BO243" s="440"/>
      <c r="BP243" s="873"/>
      <c r="BQ243" s="575"/>
      <c r="BR243" s="594"/>
      <c r="BS243" s="698"/>
      <c r="BT243" s="698"/>
      <c r="CK243" s="440"/>
      <c r="CL243" s="873"/>
      <c r="CM243" s="575"/>
      <c r="CN243" s="594"/>
      <c r="CO243" s="698"/>
      <c r="CP243" s="698"/>
      <c r="DG243" s="440"/>
      <c r="DH243" s="873"/>
      <c r="DI243" s="575"/>
      <c r="DJ243" s="594"/>
      <c r="DK243" s="698"/>
      <c r="DL243" s="698"/>
      <c r="EC243" s="440"/>
      <c r="ED243" s="873"/>
      <c r="EE243" s="575"/>
      <c r="EF243" s="594"/>
      <c r="EG243" s="698"/>
      <c r="EH243" s="698"/>
      <c r="EY243" s="440"/>
      <c r="EZ243" s="873"/>
      <c r="FA243" s="575"/>
      <c r="FB243" s="594"/>
      <c r="FC243" s="698"/>
      <c r="FD243" s="698"/>
      <c r="FU243" s="440"/>
      <c r="FV243" s="873"/>
      <c r="FW243" s="575"/>
      <c r="FX243" s="594"/>
      <c r="FY243" s="698"/>
      <c r="FZ243" s="698"/>
      <c r="GQ243" s="440"/>
      <c r="GR243" s="873"/>
      <c r="GS243" s="575"/>
      <c r="GT243" s="594"/>
      <c r="GU243" s="698"/>
      <c r="GV243" s="698"/>
      <c r="HM243" s="440"/>
      <c r="HN243" s="873"/>
      <c r="HO243" s="575"/>
      <c r="HP243" s="594"/>
      <c r="HQ243" s="698"/>
      <c r="HR243" s="698"/>
      <c r="II243" s="440"/>
      <c r="IJ243" s="873"/>
      <c r="IK243" s="575"/>
      <c r="IL243" s="594"/>
      <c r="IM243" s="698"/>
      <c r="IN243" s="698"/>
    </row>
    <row r="244" spans="1:248">
      <c r="A244" s="737"/>
      <c r="B244" s="1168" t="s">
        <v>2275</v>
      </c>
      <c r="C244" s="433" t="s">
        <v>1041</v>
      </c>
      <c r="D244" s="433">
        <v>1</v>
      </c>
      <c r="E244" s="576"/>
      <c r="F244" s="764">
        <f>$D244*E244</f>
        <v>0</v>
      </c>
      <c r="W244" s="440"/>
      <c r="X244" s="873"/>
      <c r="Y244" s="575"/>
      <c r="Z244" s="594"/>
      <c r="AA244" s="698"/>
      <c r="AB244" s="698"/>
      <c r="AS244" s="440"/>
      <c r="AT244" s="873"/>
      <c r="AU244" s="575"/>
      <c r="AV244" s="594"/>
      <c r="AW244" s="698"/>
      <c r="AX244" s="698"/>
      <c r="BO244" s="440"/>
      <c r="BP244" s="873"/>
      <c r="BQ244" s="575"/>
      <c r="BR244" s="594"/>
      <c r="BS244" s="698"/>
      <c r="BT244" s="698"/>
      <c r="CK244" s="440"/>
      <c r="CL244" s="873"/>
      <c r="CM244" s="575"/>
      <c r="CN244" s="594"/>
      <c r="CO244" s="698"/>
      <c r="CP244" s="698"/>
      <c r="DG244" s="440"/>
      <c r="DH244" s="873"/>
      <c r="DI244" s="575"/>
      <c r="DJ244" s="594"/>
      <c r="DK244" s="698"/>
      <c r="DL244" s="698"/>
      <c r="EC244" s="440"/>
      <c r="ED244" s="873"/>
      <c r="EE244" s="575"/>
      <c r="EF244" s="594"/>
      <c r="EG244" s="698"/>
      <c r="EH244" s="698"/>
      <c r="EY244" s="440"/>
      <c r="EZ244" s="873"/>
      <c r="FA244" s="575"/>
      <c r="FB244" s="594"/>
      <c r="FC244" s="698"/>
      <c r="FD244" s="698"/>
      <c r="FU244" s="440"/>
      <c r="FV244" s="873"/>
      <c r="FW244" s="575"/>
      <c r="FX244" s="594"/>
      <c r="FY244" s="698"/>
      <c r="FZ244" s="698"/>
      <c r="GQ244" s="440"/>
      <c r="GR244" s="873"/>
      <c r="GS244" s="575"/>
      <c r="GT244" s="594"/>
      <c r="GU244" s="698"/>
      <c r="GV244" s="698"/>
      <c r="HM244" s="440"/>
      <c r="HN244" s="873"/>
      <c r="HO244" s="575"/>
      <c r="HP244" s="594"/>
      <c r="HQ244" s="698"/>
      <c r="HR244" s="698"/>
      <c r="II244" s="440"/>
      <c r="IJ244" s="873"/>
      <c r="IK244" s="575"/>
      <c r="IL244" s="594"/>
      <c r="IM244" s="698"/>
      <c r="IN244" s="698"/>
    </row>
    <row r="245" spans="1:248">
      <c r="A245" s="737"/>
      <c r="B245" s="1168" t="s">
        <v>2276</v>
      </c>
      <c r="C245" s="433" t="s">
        <v>1041</v>
      </c>
      <c r="D245" s="433">
        <v>1</v>
      </c>
      <c r="E245" s="576"/>
      <c r="F245" s="764">
        <f>$D245*E245</f>
        <v>0</v>
      </c>
      <c r="W245" s="440"/>
      <c r="X245" s="873"/>
      <c r="Y245" s="575"/>
      <c r="Z245" s="594"/>
      <c r="AA245" s="698"/>
      <c r="AB245" s="698"/>
      <c r="AS245" s="440"/>
      <c r="AT245" s="873"/>
      <c r="AU245" s="575"/>
      <c r="AV245" s="594"/>
      <c r="AW245" s="698"/>
      <c r="AX245" s="698"/>
      <c r="BO245" s="440"/>
      <c r="BP245" s="873"/>
      <c r="BQ245" s="575"/>
      <c r="BR245" s="594"/>
      <c r="BS245" s="698"/>
      <c r="BT245" s="698"/>
      <c r="CK245" s="440"/>
      <c r="CL245" s="873"/>
      <c r="CM245" s="575"/>
      <c r="CN245" s="594"/>
      <c r="CO245" s="698"/>
      <c r="CP245" s="698"/>
      <c r="DG245" s="440"/>
      <c r="DH245" s="873"/>
      <c r="DI245" s="575"/>
      <c r="DJ245" s="594"/>
      <c r="DK245" s="698"/>
      <c r="DL245" s="698"/>
      <c r="EC245" s="440"/>
      <c r="ED245" s="873"/>
      <c r="EE245" s="575"/>
      <c r="EF245" s="594"/>
      <c r="EG245" s="698"/>
      <c r="EH245" s="698"/>
      <c r="EY245" s="440"/>
      <c r="EZ245" s="873"/>
      <c r="FA245" s="575"/>
      <c r="FB245" s="594"/>
      <c r="FC245" s="698"/>
      <c r="FD245" s="698"/>
      <c r="FU245" s="440"/>
      <c r="FV245" s="873"/>
      <c r="FW245" s="575"/>
      <c r="FX245" s="594"/>
      <c r="FY245" s="698"/>
      <c r="FZ245" s="698"/>
      <c r="GQ245" s="440"/>
      <c r="GR245" s="873"/>
      <c r="GS245" s="575"/>
      <c r="GT245" s="594"/>
      <c r="GU245" s="698"/>
      <c r="GV245" s="698"/>
      <c r="HM245" s="440"/>
      <c r="HN245" s="873"/>
      <c r="HO245" s="575"/>
      <c r="HP245" s="594"/>
      <c r="HQ245" s="698"/>
      <c r="HR245" s="698"/>
      <c r="II245" s="440"/>
      <c r="IJ245" s="873"/>
      <c r="IK245" s="575"/>
      <c r="IL245" s="594"/>
      <c r="IM245" s="698"/>
      <c r="IN245" s="698"/>
    </row>
    <row r="246" spans="1:248">
      <c r="A246" s="737"/>
      <c r="B246" s="1168" t="s">
        <v>2277</v>
      </c>
      <c r="C246" s="433" t="s">
        <v>1041</v>
      </c>
      <c r="D246" s="433">
        <v>1</v>
      </c>
      <c r="E246" s="576"/>
      <c r="F246" s="764">
        <f>$D246*E246</f>
        <v>0</v>
      </c>
      <c r="W246" s="440"/>
      <c r="X246" s="873"/>
      <c r="Y246" s="575"/>
      <c r="Z246" s="594"/>
      <c r="AA246" s="698"/>
      <c r="AB246" s="698"/>
      <c r="AS246" s="440"/>
      <c r="AT246" s="873"/>
      <c r="AU246" s="575"/>
      <c r="AV246" s="594"/>
      <c r="AW246" s="698"/>
      <c r="AX246" s="698"/>
      <c r="BO246" s="440"/>
      <c r="BP246" s="873"/>
      <c r="BQ246" s="575"/>
      <c r="BR246" s="594"/>
      <c r="BS246" s="698"/>
      <c r="BT246" s="698"/>
      <c r="CK246" s="440"/>
      <c r="CL246" s="873"/>
      <c r="CM246" s="575"/>
      <c r="CN246" s="594"/>
      <c r="CO246" s="698"/>
      <c r="CP246" s="698"/>
      <c r="DG246" s="440"/>
      <c r="DH246" s="873"/>
      <c r="DI246" s="575"/>
      <c r="DJ246" s="594"/>
      <c r="DK246" s="698"/>
      <c r="DL246" s="698"/>
      <c r="EC246" s="440"/>
      <c r="ED246" s="873"/>
      <c r="EE246" s="575"/>
      <c r="EF246" s="594"/>
      <c r="EG246" s="698"/>
      <c r="EH246" s="698"/>
      <c r="EY246" s="440"/>
      <c r="EZ246" s="873"/>
      <c r="FA246" s="575"/>
      <c r="FB246" s="594"/>
      <c r="FC246" s="698"/>
      <c r="FD246" s="698"/>
      <c r="FU246" s="440"/>
      <c r="FV246" s="873"/>
      <c r="FW246" s="575"/>
      <c r="FX246" s="594"/>
      <c r="FY246" s="698"/>
      <c r="FZ246" s="698"/>
      <c r="GQ246" s="440"/>
      <c r="GR246" s="873"/>
      <c r="GS246" s="575"/>
      <c r="GT246" s="594"/>
      <c r="GU246" s="698"/>
      <c r="GV246" s="698"/>
      <c r="HM246" s="440"/>
      <c r="HN246" s="873"/>
      <c r="HO246" s="575"/>
      <c r="HP246" s="594"/>
      <c r="HQ246" s="698"/>
      <c r="HR246" s="698"/>
      <c r="II246" s="440"/>
      <c r="IJ246" s="873"/>
      <c r="IK246" s="575"/>
      <c r="IL246" s="594"/>
      <c r="IM246" s="698"/>
      <c r="IN246" s="698"/>
    </row>
    <row r="247" spans="1:248">
      <c r="A247" s="737"/>
      <c r="B247" s="1165"/>
      <c r="C247" s="433"/>
      <c r="D247" s="433"/>
      <c r="E247" s="576"/>
      <c r="F247" s="764"/>
      <c r="W247" s="440"/>
      <c r="X247" s="873"/>
      <c r="Y247" s="575"/>
      <c r="Z247" s="594"/>
      <c r="AA247" s="698"/>
      <c r="AB247" s="698"/>
      <c r="AS247" s="440"/>
      <c r="AT247" s="873"/>
      <c r="AU247" s="575"/>
      <c r="AV247" s="594"/>
      <c r="AW247" s="698"/>
      <c r="AX247" s="698"/>
      <c r="BO247" s="440"/>
      <c r="BP247" s="873"/>
      <c r="BQ247" s="575"/>
      <c r="BR247" s="594"/>
      <c r="BS247" s="698"/>
      <c r="BT247" s="698"/>
      <c r="CK247" s="440"/>
      <c r="CL247" s="873"/>
      <c r="CM247" s="575"/>
      <c r="CN247" s="594"/>
      <c r="CO247" s="698"/>
      <c r="CP247" s="698"/>
      <c r="DG247" s="440"/>
      <c r="DH247" s="873"/>
      <c r="DI247" s="575"/>
      <c r="DJ247" s="594"/>
      <c r="DK247" s="698"/>
      <c r="DL247" s="698"/>
      <c r="EC247" s="440"/>
      <c r="ED247" s="873"/>
      <c r="EE247" s="575"/>
      <c r="EF247" s="594"/>
      <c r="EG247" s="698"/>
      <c r="EH247" s="698"/>
      <c r="EY247" s="440"/>
      <c r="EZ247" s="873"/>
      <c r="FA247" s="575"/>
      <c r="FB247" s="594"/>
      <c r="FC247" s="698"/>
      <c r="FD247" s="698"/>
      <c r="FU247" s="440"/>
      <c r="FV247" s="873"/>
      <c r="FW247" s="575"/>
      <c r="FX247" s="594"/>
      <c r="FY247" s="698"/>
      <c r="FZ247" s="698"/>
      <c r="GQ247" s="440"/>
      <c r="GR247" s="873"/>
      <c r="GS247" s="575"/>
      <c r="GT247" s="594"/>
      <c r="GU247" s="698"/>
      <c r="GV247" s="698"/>
      <c r="HM247" s="440"/>
      <c r="HN247" s="873"/>
      <c r="HO247" s="575"/>
      <c r="HP247" s="594"/>
      <c r="HQ247" s="698"/>
      <c r="HR247" s="698"/>
      <c r="II247" s="440"/>
      <c r="IJ247" s="873"/>
      <c r="IK247" s="575"/>
      <c r="IL247" s="594"/>
      <c r="IM247" s="698"/>
      <c r="IN247" s="698"/>
    </row>
    <row r="248" spans="1:248" ht="45">
      <c r="A248" s="737" t="s">
        <v>1043</v>
      </c>
      <c r="B248" s="1165" t="s">
        <v>1044</v>
      </c>
      <c r="C248" s="433"/>
      <c r="D248" s="433"/>
      <c r="E248" s="576"/>
      <c r="F248" s="764"/>
      <c r="W248" s="440"/>
      <c r="X248" s="873"/>
      <c r="Y248" s="575"/>
      <c r="Z248" s="594"/>
      <c r="AA248" s="698"/>
      <c r="AB248" s="698"/>
      <c r="AS248" s="440"/>
      <c r="AT248" s="873"/>
      <c r="AU248" s="575"/>
      <c r="AV248" s="594"/>
      <c r="AW248" s="698"/>
      <c r="AX248" s="698"/>
      <c r="BO248" s="440"/>
      <c r="BP248" s="873"/>
      <c r="BQ248" s="575"/>
      <c r="BR248" s="594"/>
      <c r="BS248" s="698"/>
      <c r="BT248" s="698"/>
      <c r="CK248" s="440"/>
      <c r="CL248" s="873"/>
      <c r="CM248" s="575"/>
      <c r="CN248" s="594"/>
      <c r="CO248" s="698"/>
      <c r="CP248" s="698"/>
      <c r="DG248" s="440"/>
      <c r="DH248" s="873" t="s">
        <v>1045</v>
      </c>
      <c r="DI248" s="575"/>
      <c r="DJ248" s="594"/>
      <c r="DK248" s="698"/>
      <c r="DL248" s="698"/>
      <c r="EC248" s="440"/>
      <c r="ED248" s="873" t="s">
        <v>1045</v>
      </c>
      <c r="EE248" s="575"/>
      <c r="EF248" s="594"/>
      <c r="EG248" s="698"/>
      <c r="EH248" s="698"/>
      <c r="EY248" s="440"/>
      <c r="EZ248" s="873" t="s">
        <v>1045</v>
      </c>
      <c r="FA248" s="575"/>
      <c r="FB248" s="594"/>
      <c r="FC248" s="698"/>
      <c r="FD248" s="698"/>
      <c r="FU248" s="440"/>
      <c r="FV248" s="873" t="s">
        <v>1045</v>
      </c>
      <c r="FW248" s="575"/>
      <c r="FX248" s="594"/>
      <c r="FY248" s="698"/>
      <c r="FZ248" s="698"/>
      <c r="GQ248" s="440"/>
      <c r="GR248" s="873" t="s">
        <v>1045</v>
      </c>
      <c r="GS248" s="575"/>
      <c r="GT248" s="594"/>
      <c r="GU248" s="698"/>
      <c r="GV248" s="698"/>
      <c r="HM248" s="440"/>
      <c r="HN248" s="873" t="s">
        <v>1045</v>
      </c>
      <c r="HO248" s="575"/>
      <c r="HP248" s="594"/>
      <c r="HQ248" s="698"/>
      <c r="HR248" s="698"/>
      <c r="II248" s="440"/>
      <c r="IJ248" s="873" t="s">
        <v>1045</v>
      </c>
      <c r="IK248" s="575"/>
      <c r="IL248" s="594"/>
      <c r="IM248" s="698"/>
      <c r="IN248" s="698"/>
    </row>
    <row r="249" spans="1:248" ht="13.15" customHeight="1">
      <c r="A249" s="737"/>
      <c r="B249" s="1165"/>
      <c r="C249" s="433"/>
      <c r="D249" s="433"/>
      <c r="E249" s="576"/>
      <c r="F249" s="764"/>
      <c r="W249" s="440"/>
      <c r="X249" s="873"/>
      <c r="Y249" s="575"/>
      <c r="Z249" s="594"/>
      <c r="AA249" s="698"/>
      <c r="AB249" s="698"/>
      <c r="AS249" s="440"/>
      <c r="AT249" s="873"/>
      <c r="AU249" s="575"/>
      <c r="AV249" s="594"/>
      <c r="AW249" s="698"/>
      <c r="AX249" s="698"/>
      <c r="BO249" s="440"/>
      <c r="BP249" s="873"/>
      <c r="BQ249" s="575"/>
      <c r="BR249" s="594"/>
      <c r="BS249" s="698"/>
      <c r="BT249" s="698"/>
      <c r="CK249" s="440"/>
      <c r="CL249" s="873"/>
      <c r="CM249" s="575"/>
      <c r="CN249" s="594"/>
      <c r="CO249" s="698"/>
      <c r="CP249" s="698"/>
      <c r="DG249" s="440"/>
      <c r="DH249" s="873" t="s">
        <v>1046</v>
      </c>
      <c r="DI249" s="575" t="s">
        <v>4</v>
      </c>
      <c r="DJ249" s="594">
        <v>1</v>
      </c>
      <c r="DK249" s="698"/>
      <c r="DL249" s="698"/>
      <c r="EC249" s="440"/>
      <c r="ED249" s="873" t="s">
        <v>1046</v>
      </c>
      <c r="EE249" s="575" t="s">
        <v>4</v>
      </c>
      <c r="EF249" s="594">
        <v>1</v>
      </c>
      <c r="EG249" s="698"/>
      <c r="EH249" s="698"/>
      <c r="EY249" s="440"/>
      <c r="EZ249" s="873" t="s">
        <v>1046</v>
      </c>
      <c r="FA249" s="575" t="s">
        <v>4</v>
      </c>
      <c r="FB249" s="594">
        <v>1</v>
      </c>
      <c r="FC249" s="698"/>
      <c r="FD249" s="698"/>
      <c r="FU249" s="440"/>
      <c r="FV249" s="873" t="s">
        <v>1046</v>
      </c>
      <c r="FW249" s="575" t="s">
        <v>4</v>
      </c>
      <c r="FX249" s="594">
        <v>1</v>
      </c>
      <c r="FY249" s="698"/>
      <c r="FZ249" s="698"/>
      <c r="GQ249" s="440"/>
      <c r="GR249" s="873" t="s">
        <v>1046</v>
      </c>
      <c r="GS249" s="575" t="s">
        <v>4</v>
      </c>
      <c r="GT249" s="594">
        <v>1</v>
      </c>
      <c r="GU249" s="698"/>
      <c r="GV249" s="698"/>
      <c r="HM249" s="440"/>
      <c r="HN249" s="873" t="s">
        <v>1046</v>
      </c>
      <c r="HO249" s="575" t="s">
        <v>4</v>
      </c>
      <c r="HP249" s="594">
        <v>1</v>
      </c>
      <c r="HQ249" s="698"/>
      <c r="HR249" s="698"/>
      <c r="II249" s="440"/>
      <c r="IJ249" s="873" t="s">
        <v>1046</v>
      </c>
      <c r="IK249" s="575" t="s">
        <v>4</v>
      </c>
      <c r="IL249" s="594">
        <v>1</v>
      </c>
      <c r="IM249" s="698"/>
      <c r="IN249" s="698"/>
    </row>
    <row r="250" spans="1:248">
      <c r="A250" s="737"/>
      <c r="B250" s="1168" t="s">
        <v>1047</v>
      </c>
      <c r="C250" s="433" t="s">
        <v>1041</v>
      </c>
      <c r="D250" s="433">
        <v>1</v>
      </c>
      <c r="E250" s="576"/>
      <c r="F250" s="764">
        <f>$D250*E250</f>
        <v>0</v>
      </c>
      <c r="W250" s="440"/>
      <c r="X250" s="873"/>
      <c r="Y250" s="575"/>
      <c r="Z250" s="594"/>
      <c r="AA250" s="698"/>
      <c r="AB250" s="698"/>
      <c r="AS250" s="440"/>
      <c r="AT250" s="873"/>
      <c r="AU250" s="575"/>
      <c r="AV250" s="594"/>
      <c r="AW250" s="698"/>
      <c r="AX250" s="698"/>
      <c r="BO250" s="440"/>
      <c r="BP250" s="873"/>
      <c r="BQ250" s="575"/>
      <c r="BR250" s="594"/>
      <c r="BS250" s="698"/>
      <c r="BT250" s="698"/>
      <c r="CK250" s="440"/>
      <c r="CL250" s="873"/>
      <c r="CM250" s="575"/>
      <c r="CN250" s="594"/>
      <c r="CO250" s="698"/>
      <c r="CP250" s="698"/>
      <c r="DG250" s="440"/>
      <c r="DH250" s="873"/>
      <c r="DI250" s="575"/>
      <c r="DJ250" s="594"/>
      <c r="DK250" s="698"/>
      <c r="DL250" s="698"/>
      <c r="EC250" s="440"/>
      <c r="ED250" s="873"/>
      <c r="EE250" s="575"/>
      <c r="EF250" s="594"/>
      <c r="EG250" s="698"/>
      <c r="EH250" s="698"/>
      <c r="EY250" s="440"/>
      <c r="EZ250" s="873"/>
      <c r="FA250" s="575"/>
      <c r="FB250" s="594"/>
      <c r="FC250" s="698"/>
      <c r="FD250" s="698"/>
      <c r="FU250" s="440"/>
      <c r="FV250" s="873"/>
      <c r="FW250" s="575"/>
      <c r="FX250" s="594"/>
      <c r="FY250" s="698"/>
      <c r="FZ250" s="698"/>
      <c r="GQ250" s="440"/>
      <c r="GR250" s="873"/>
      <c r="GS250" s="575"/>
      <c r="GT250" s="594"/>
      <c r="GU250" s="698"/>
      <c r="GV250" s="698"/>
      <c r="HM250" s="440"/>
      <c r="HN250" s="873"/>
      <c r="HO250" s="575"/>
      <c r="HP250" s="594"/>
      <c r="HQ250" s="698"/>
      <c r="HR250" s="698"/>
      <c r="II250" s="440"/>
      <c r="IJ250" s="873"/>
      <c r="IK250" s="575"/>
      <c r="IL250" s="594"/>
      <c r="IM250" s="698"/>
      <c r="IN250" s="698"/>
    </row>
    <row r="251" spans="1:248">
      <c r="A251" s="737"/>
      <c r="B251" s="1168" t="s">
        <v>1048</v>
      </c>
      <c r="C251" s="433" t="s">
        <v>1041</v>
      </c>
      <c r="D251" s="433">
        <v>1</v>
      </c>
      <c r="E251" s="576"/>
      <c r="F251" s="764">
        <f>$D251*E251</f>
        <v>0</v>
      </c>
      <c r="W251" s="440"/>
      <c r="X251" s="873"/>
      <c r="Y251" s="575"/>
      <c r="Z251" s="594"/>
      <c r="AA251" s="698"/>
      <c r="AB251" s="698"/>
      <c r="AS251" s="440"/>
      <c r="AT251" s="873"/>
      <c r="AU251" s="575"/>
      <c r="AV251" s="594"/>
      <c r="AW251" s="698"/>
      <c r="AX251" s="698"/>
      <c r="BO251" s="440"/>
      <c r="BP251" s="873"/>
      <c r="BQ251" s="575"/>
      <c r="BR251" s="594"/>
      <c r="BS251" s="698"/>
      <c r="BT251" s="698"/>
      <c r="CK251" s="440"/>
      <c r="CL251" s="873"/>
      <c r="CM251" s="575"/>
      <c r="CN251" s="594"/>
      <c r="CO251" s="698"/>
      <c r="CP251" s="698"/>
      <c r="DG251" s="440"/>
      <c r="DH251" s="873"/>
      <c r="DI251" s="575"/>
      <c r="DJ251" s="594"/>
      <c r="DK251" s="698"/>
      <c r="DL251" s="698"/>
      <c r="EC251" s="440"/>
      <c r="ED251" s="873"/>
      <c r="EE251" s="575"/>
      <c r="EF251" s="594"/>
      <c r="EG251" s="698"/>
      <c r="EH251" s="698"/>
      <c r="EY251" s="440"/>
      <c r="EZ251" s="873"/>
      <c r="FA251" s="575"/>
      <c r="FB251" s="594"/>
      <c r="FC251" s="698"/>
      <c r="FD251" s="698"/>
      <c r="FU251" s="440"/>
      <c r="FV251" s="873"/>
      <c r="FW251" s="575"/>
      <c r="FX251" s="594"/>
      <c r="FY251" s="698"/>
      <c r="FZ251" s="698"/>
      <c r="GQ251" s="440"/>
      <c r="GR251" s="873"/>
      <c r="GS251" s="575"/>
      <c r="GT251" s="594"/>
      <c r="GU251" s="698"/>
      <c r="GV251" s="698"/>
      <c r="HM251" s="440"/>
      <c r="HN251" s="873"/>
      <c r="HO251" s="575"/>
      <c r="HP251" s="594"/>
      <c r="HQ251" s="698"/>
      <c r="HR251" s="698"/>
      <c r="II251" s="440"/>
      <c r="IJ251" s="873"/>
      <c r="IK251" s="575"/>
      <c r="IL251" s="594"/>
      <c r="IM251" s="698"/>
      <c r="IN251" s="698"/>
    </row>
    <row r="252" spans="1:248">
      <c r="A252" s="737"/>
      <c r="B252" s="1168" t="s">
        <v>1049</v>
      </c>
      <c r="C252" s="433" t="s">
        <v>1041</v>
      </c>
      <c r="D252" s="433">
        <v>2</v>
      </c>
      <c r="E252" s="576"/>
      <c r="F252" s="764">
        <f>$D252*E252</f>
        <v>0</v>
      </c>
      <c r="W252" s="440"/>
      <c r="X252" s="873"/>
      <c r="Y252" s="575"/>
      <c r="Z252" s="594"/>
      <c r="AA252" s="698"/>
      <c r="AB252" s="698"/>
      <c r="AS252" s="440"/>
      <c r="AT252" s="873"/>
      <c r="AU252" s="575"/>
      <c r="AV252" s="594"/>
      <c r="AW252" s="698"/>
      <c r="AX252" s="698"/>
      <c r="BO252" s="440"/>
      <c r="BP252" s="873"/>
      <c r="BQ252" s="575"/>
      <c r="BR252" s="594"/>
      <c r="BS252" s="698"/>
      <c r="BT252" s="698"/>
      <c r="CK252" s="440"/>
      <c r="CL252" s="873"/>
      <c r="CM252" s="575"/>
      <c r="CN252" s="594"/>
      <c r="CO252" s="698"/>
      <c r="CP252" s="698"/>
      <c r="DG252" s="440"/>
      <c r="DH252" s="873"/>
      <c r="DI252" s="575"/>
      <c r="DJ252" s="594"/>
      <c r="DK252" s="698"/>
      <c r="DL252" s="698"/>
      <c r="EC252" s="440"/>
      <c r="ED252" s="873"/>
      <c r="EE252" s="575"/>
      <c r="EF252" s="594"/>
      <c r="EG252" s="698"/>
      <c r="EH252" s="698"/>
      <c r="EY252" s="440"/>
      <c r="EZ252" s="873"/>
      <c r="FA252" s="575"/>
      <c r="FB252" s="594"/>
      <c r="FC252" s="698"/>
      <c r="FD252" s="698"/>
      <c r="FU252" s="440"/>
      <c r="FV252" s="873"/>
      <c r="FW252" s="575"/>
      <c r="FX252" s="594"/>
      <c r="FY252" s="698"/>
      <c r="FZ252" s="698"/>
      <c r="GQ252" s="440"/>
      <c r="GR252" s="873"/>
      <c r="GS252" s="575"/>
      <c r="GT252" s="594"/>
      <c r="GU252" s="698"/>
      <c r="GV252" s="698"/>
      <c r="HM252" s="440"/>
      <c r="HN252" s="873"/>
      <c r="HO252" s="575"/>
      <c r="HP252" s="594"/>
      <c r="HQ252" s="698"/>
      <c r="HR252" s="698"/>
      <c r="II252" s="440"/>
      <c r="IJ252" s="873"/>
      <c r="IK252" s="575"/>
      <c r="IL252" s="594"/>
      <c r="IM252" s="698"/>
      <c r="IN252" s="698"/>
    </row>
    <row r="253" spans="1:248">
      <c r="A253" s="737"/>
      <c r="B253" s="1168" t="s">
        <v>1050</v>
      </c>
      <c r="C253" s="433" t="s">
        <v>1041</v>
      </c>
      <c r="D253" s="433">
        <v>1</v>
      </c>
      <c r="E253" s="576"/>
      <c r="F253" s="764">
        <f>$D253*E253</f>
        <v>0</v>
      </c>
      <c r="W253" s="440"/>
      <c r="X253" s="873"/>
      <c r="Y253" s="575"/>
      <c r="Z253" s="594"/>
      <c r="AA253" s="698"/>
      <c r="AB253" s="698"/>
      <c r="AS253" s="440"/>
      <c r="AT253" s="873"/>
      <c r="AU253" s="575"/>
      <c r="AV253" s="594"/>
      <c r="AW253" s="698"/>
      <c r="AX253" s="698"/>
      <c r="BO253" s="440"/>
      <c r="BP253" s="873"/>
      <c r="BQ253" s="575"/>
      <c r="BR253" s="594"/>
      <c r="BS253" s="698"/>
      <c r="BT253" s="698"/>
      <c r="CK253" s="440"/>
      <c r="CL253" s="873"/>
      <c r="CM253" s="575"/>
      <c r="CN253" s="594"/>
      <c r="CO253" s="698"/>
      <c r="CP253" s="698"/>
      <c r="DG253" s="440"/>
      <c r="DH253" s="873"/>
      <c r="DI253" s="575"/>
      <c r="DJ253" s="594"/>
      <c r="DK253" s="698"/>
      <c r="DL253" s="698"/>
      <c r="EC253" s="440"/>
      <c r="ED253" s="873"/>
      <c r="EE253" s="575"/>
      <c r="EF253" s="594"/>
      <c r="EG253" s="698"/>
      <c r="EH253" s="698"/>
      <c r="EY253" s="440"/>
      <c r="EZ253" s="873"/>
      <c r="FA253" s="575"/>
      <c r="FB253" s="594"/>
      <c r="FC253" s="698"/>
      <c r="FD253" s="698"/>
      <c r="FU253" s="440"/>
      <c r="FV253" s="873"/>
      <c r="FW253" s="575"/>
      <c r="FX253" s="594"/>
      <c r="FY253" s="698"/>
      <c r="FZ253" s="698"/>
      <c r="GQ253" s="440"/>
      <c r="GR253" s="873"/>
      <c r="GS253" s="575"/>
      <c r="GT253" s="594"/>
      <c r="GU253" s="698"/>
      <c r="GV253" s="698"/>
      <c r="HM253" s="440"/>
      <c r="HN253" s="873"/>
      <c r="HO253" s="575"/>
      <c r="HP253" s="594"/>
      <c r="HQ253" s="698"/>
      <c r="HR253" s="698"/>
      <c r="II253" s="440"/>
      <c r="IJ253" s="873"/>
      <c r="IK253" s="575"/>
      <c r="IL253" s="594"/>
      <c r="IM253" s="698"/>
      <c r="IN253" s="698"/>
    </row>
    <row r="254" spans="1:248">
      <c r="A254" s="737"/>
      <c r="B254" s="1165"/>
      <c r="C254" s="433"/>
      <c r="D254" s="433"/>
      <c r="E254" s="576"/>
      <c r="F254" s="764"/>
      <c r="W254" s="440"/>
      <c r="X254" s="873"/>
      <c r="Y254" s="575"/>
      <c r="Z254" s="594"/>
      <c r="AA254" s="698"/>
      <c r="AB254" s="698"/>
      <c r="AS254" s="440"/>
      <c r="AT254" s="873"/>
      <c r="AU254" s="575"/>
      <c r="AV254" s="594"/>
      <c r="AW254" s="698"/>
      <c r="AX254" s="698"/>
      <c r="BO254" s="440"/>
      <c r="BP254" s="873"/>
      <c r="BQ254" s="575"/>
      <c r="BR254" s="594"/>
      <c r="BS254" s="698"/>
      <c r="BT254" s="698"/>
      <c r="CK254" s="440"/>
      <c r="CL254" s="873"/>
      <c r="CM254" s="575"/>
      <c r="CN254" s="594"/>
      <c r="CO254" s="698"/>
      <c r="CP254" s="698"/>
      <c r="DG254" s="440"/>
      <c r="DH254" s="873"/>
      <c r="DI254" s="575"/>
      <c r="DJ254" s="594"/>
      <c r="DK254" s="698"/>
      <c r="DL254" s="698"/>
      <c r="EC254" s="440"/>
      <c r="ED254" s="873"/>
      <c r="EE254" s="575"/>
      <c r="EF254" s="594"/>
      <c r="EG254" s="698"/>
      <c r="EH254" s="698"/>
      <c r="EY254" s="440"/>
      <c r="EZ254" s="873"/>
      <c r="FA254" s="575"/>
      <c r="FB254" s="594"/>
      <c r="FC254" s="698"/>
      <c r="FD254" s="698"/>
      <c r="FU254" s="440"/>
      <c r="FV254" s="873"/>
      <c r="FW254" s="575"/>
      <c r="FX254" s="594"/>
      <c r="FY254" s="698"/>
      <c r="FZ254" s="698"/>
      <c r="GQ254" s="440"/>
      <c r="GR254" s="873"/>
      <c r="GS254" s="575"/>
      <c r="GT254" s="594"/>
      <c r="GU254" s="698"/>
      <c r="GV254" s="698"/>
      <c r="HM254" s="440"/>
      <c r="HN254" s="873"/>
      <c r="HO254" s="575"/>
      <c r="HP254" s="594"/>
      <c r="HQ254" s="698"/>
      <c r="HR254" s="698"/>
      <c r="II254" s="440"/>
      <c r="IJ254" s="873"/>
      <c r="IK254" s="575"/>
      <c r="IL254" s="594"/>
      <c r="IM254" s="698"/>
      <c r="IN254" s="698"/>
    </row>
    <row r="255" spans="1:248" ht="44.45" customHeight="1">
      <c r="A255" s="737" t="s">
        <v>1051</v>
      </c>
      <c r="B255" s="1165" t="s">
        <v>1052</v>
      </c>
      <c r="C255" s="433"/>
      <c r="D255" s="433"/>
      <c r="E255" s="576"/>
      <c r="F255" s="764"/>
      <c r="W255" s="440"/>
      <c r="X255" s="873"/>
      <c r="Y255" s="575"/>
      <c r="Z255" s="594"/>
      <c r="AA255" s="698"/>
      <c r="AB255" s="698"/>
      <c r="AS255" s="440"/>
      <c r="AT255" s="873" t="s">
        <v>1053</v>
      </c>
      <c r="AU255" s="575"/>
      <c r="AV255" s="594"/>
      <c r="AW255" s="698"/>
      <c r="AX255" s="698"/>
      <c r="BO255" s="440"/>
      <c r="BP255" s="873" t="s">
        <v>1053</v>
      </c>
      <c r="BQ255" s="575"/>
      <c r="BR255" s="594"/>
      <c r="BS255" s="698"/>
      <c r="BT255" s="698"/>
      <c r="CK255" s="440"/>
      <c r="CL255" s="873" t="s">
        <v>1053</v>
      </c>
      <c r="CM255" s="575"/>
      <c r="CN255" s="594"/>
      <c r="CO255" s="698"/>
      <c r="CP255" s="698"/>
      <c r="DG255" s="440"/>
      <c r="DH255" s="873" t="s">
        <v>1053</v>
      </c>
      <c r="DI255" s="575"/>
      <c r="DJ255" s="594"/>
      <c r="DK255" s="698"/>
      <c r="DL255" s="698"/>
      <c r="EC255" s="440"/>
      <c r="ED255" s="873" t="s">
        <v>1053</v>
      </c>
      <c r="EE255" s="575"/>
      <c r="EF255" s="594"/>
      <c r="EG255" s="698"/>
      <c r="EH255" s="698"/>
      <c r="EY255" s="440"/>
      <c r="EZ255" s="873" t="s">
        <v>1053</v>
      </c>
      <c r="FA255" s="575"/>
      <c r="FB255" s="594"/>
      <c r="FC255" s="698"/>
      <c r="FD255" s="698"/>
      <c r="FU255" s="440"/>
      <c r="FV255" s="873" t="s">
        <v>1053</v>
      </c>
      <c r="FW255" s="575"/>
      <c r="FX255" s="594"/>
      <c r="FY255" s="698"/>
      <c r="FZ255" s="698"/>
      <c r="GQ255" s="440"/>
      <c r="GR255" s="873" t="s">
        <v>1053</v>
      </c>
      <c r="GS255" s="575"/>
      <c r="GT255" s="594"/>
      <c r="GU255" s="698"/>
      <c r="GV255" s="698"/>
      <c r="HM255" s="440"/>
      <c r="HN255" s="873" t="s">
        <v>1053</v>
      </c>
      <c r="HO255" s="575"/>
      <c r="HP255" s="594"/>
      <c r="HQ255" s="698"/>
      <c r="HR255" s="698"/>
      <c r="II255" s="440"/>
      <c r="IJ255" s="873" t="s">
        <v>1053</v>
      </c>
      <c r="IK255" s="575"/>
      <c r="IL255" s="594"/>
      <c r="IM255" s="698"/>
      <c r="IN255" s="698"/>
    </row>
    <row r="256" spans="1:248" ht="13.15" customHeight="1">
      <c r="A256" s="737"/>
      <c r="B256" s="1165"/>
      <c r="C256" s="433"/>
      <c r="D256" s="433"/>
      <c r="E256" s="576"/>
      <c r="F256" s="764"/>
      <c r="W256" s="440"/>
      <c r="X256" s="873"/>
      <c r="Y256" s="575"/>
      <c r="Z256" s="594"/>
      <c r="AA256" s="698"/>
      <c r="AB256" s="698"/>
      <c r="AS256" s="440"/>
      <c r="AT256" s="873" t="s">
        <v>1054</v>
      </c>
      <c r="AU256" s="575"/>
      <c r="AV256" s="594"/>
      <c r="AW256" s="698"/>
      <c r="AX256" s="698"/>
      <c r="BO256" s="440"/>
      <c r="BP256" s="873" t="s">
        <v>1054</v>
      </c>
      <c r="BQ256" s="575"/>
      <c r="BR256" s="594"/>
      <c r="BS256" s="698"/>
      <c r="BT256" s="698"/>
      <c r="CK256" s="440"/>
      <c r="CL256" s="873" t="s">
        <v>1054</v>
      </c>
      <c r="CM256" s="575"/>
      <c r="CN256" s="594"/>
      <c r="CO256" s="698"/>
      <c r="CP256" s="698"/>
      <c r="DG256" s="440"/>
      <c r="DH256" s="873" t="s">
        <v>1054</v>
      </c>
      <c r="DI256" s="575"/>
      <c r="DJ256" s="594"/>
      <c r="DK256" s="698"/>
      <c r="DL256" s="698"/>
      <c r="EC256" s="440"/>
      <c r="ED256" s="873" t="s">
        <v>1054</v>
      </c>
      <c r="EE256" s="575"/>
      <c r="EF256" s="594"/>
      <c r="EG256" s="698"/>
      <c r="EH256" s="698"/>
      <c r="EY256" s="440"/>
      <c r="EZ256" s="873" t="s">
        <v>1054</v>
      </c>
      <c r="FA256" s="575"/>
      <c r="FB256" s="594"/>
      <c r="FC256" s="698"/>
      <c r="FD256" s="698"/>
      <c r="FU256" s="440"/>
      <c r="FV256" s="873" t="s">
        <v>1054</v>
      </c>
      <c r="FW256" s="575"/>
      <c r="FX256" s="594"/>
      <c r="FY256" s="698"/>
      <c r="FZ256" s="698"/>
      <c r="GQ256" s="440"/>
      <c r="GR256" s="873" t="s">
        <v>1054</v>
      </c>
      <c r="GS256" s="575"/>
      <c r="GT256" s="594"/>
      <c r="GU256" s="698"/>
      <c r="GV256" s="698"/>
      <c r="HM256" s="440"/>
      <c r="HN256" s="873" t="s">
        <v>1054</v>
      </c>
      <c r="HO256" s="575"/>
      <c r="HP256" s="594"/>
      <c r="HQ256" s="698"/>
      <c r="HR256" s="698"/>
      <c r="II256" s="440"/>
      <c r="IJ256" s="873" t="s">
        <v>1054</v>
      </c>
      <c r="IK256" s="575"/>
      <c r="IL256" s="594"/>
      <c r="IM256" s="698"/>
      <c r="IN256" s="698"/>
    </row>
    <row r="257" spans="1:248">
      <c r="A257" s="737"/>
      <c r="B257" s="1168" t="s">
        <v>1055</v>
      </c>
      <c r="C257" s="433" t="s">
        <v>1041</v>
      </c>
      <c r="D257" s="433">
        <v>2</v>
      </c>
      <c r="E257" s="576"/>
      <c r="F257" s="764">
        <f>$D257*E257</f>
        <v>0</v>
      </c>
      <c r="W257" s="440"/>
      <c r="X257" s="873"/>
      <c r="Y257" s="575"/>
      <c r="Z257" s="594"/>
      <c r="AA257" s="698"/>
      <c r="AB257" s="698"/>
      <c r="AS257" s="440"/>
      <c r="AT257" s="873"/>
      <c r="AU257" s="575"/>
      <c r="AV257" s="594"/>
      <c r="AW257" s="698"/>
      <c r="AX257" s="698"/>
      <c r="BO257" s="440"/>
      <c r="BP257" s="873"/>
      <c r="BQ257" s="575"/>
      <c r="BR257" s="594"/>
      <c r="BS257" s="698"/>
      <c r="BT257" s="698"/>
      <c r="CK257" s="440"/>
      <c r="CL257" s="873"/>
      <c r="CM257" s="575"/>
      <c r="CN257" s="594"/>
      <c r="CO257" s="698"/>
      <c r="CP257" s="698"/>
      <c r="DG257" s="440"/>
      <c r="DH257" s="873"/>
      <c r="DI257" s="575"/>
      <c r="DJ257" s="594"/>
      <c r="DK257" s="698"/>
      <c r="DL257" s="698"/>
      <c r="EC257" s="440"/>
      <c r="ED257" s="873"/>
      <c r="EE257" s="575"/>
      <c r="EF257" s="594"/>
      <c r="EG257" s="698"/>
      <c r="EH257" s="698"/>
      <c r="EY257" s="440"/>
      <c r="EZ257" s="873"/>
      <c r="FA257" s="575"/>
      <c r="FB257" s="594"/>
      <c r="FC257" s="698"/>
      <c r="FD257" s="698"/>
      <c r="FU257" s="440"/>
      <c r="FV257" s="873"/>
      <c r="FW257" s="575"/>
      <c r="FX257" s="594"/>
      <c r="FY257" s="698"/>
      <c r="FZ257" s="698"/>
      <c r="GQ257" s="440"/>
      <c r="GR257" s="873"/>
      <c r="GS257" s="575"/>
      <c r="GT257" s="594"/>
      <c r="GU257" s="698"/>
      <c r="GV257" s="698"/>
      <c r="HM257" s="440"/>
      <c r="HN257" s="873"/>
      <c r="HO257" s="575"/>
      <c r="HP257" s="594"/>
      <c r="HQ257" s="698"/>
      <c r="HR257" s="698"/>
      <c r="II257" s="440"/>
      <c r="IJ257" s="873"/>
      <c r="IK257" s="575"/>
      <c r="IL257" s="594"/>
      <c r="IM257" s="698"/>
      <c r="IN257" s="698"/>
    </row>
    <row r="258" spans="1:248">
      <c r="A258" s="737"/>
      <c r="B258" s="1165"/>
      <c r="C258" s="433"/>
      <c r="D258" s="433"/>
      <c r="E258" s="576"/>
      <c r="F258" s="764"/>
      <c r="W258" s="440"/>
      <c r="X258" s="873"/>
      <c r="Y258" s="575"/>
      <c r="Z258" s="594"/>
      <c r="AA258" s="698"/>
      <c r="AB258" s="698"/>
      <c r="AS258" s="440"/>
      <c r="AT258" s="873"/>
      <c r="AU258" s="575"/>
      <c r="AV258" s="594"/>
      <c r="AW258" s="698"/>
      <c r="AX258" s="698"/>
      <c r="BO258" s="440"/>
      <c r="BP258" s="873"/>
      <c r="BQ258" s="575"/>
      <c r="BR258" s="594"/>
      <c r="BS258" s="698"/>
      <c r="BT258" s="698"/>
      <c r="CK258" s="440"/>
      <c r="CL258" s="873"/>
      <c r="CM258" s="575"/>
      <c r="CN258" s="594"/>
      <c r="CO258" s="698"/>
      <c r="CP258" s="698"/>
      <c r="DG258" s="440"/>
      <c r="DH258" s="873"/>
      <c r="DI258" s="575"/>
      <c r="DJ258" s="594"/>
      <c r="DK258" s="698"/>
      <c r="DL258" s="698"/>
      <c r="EC258" s="440"/>
      <c r="ED258" s="873"/>
      <c r="EE258" s="575"/>
      <c r="EF258" s="594"/>
      <c r="EG258" s="698"/>
      <c r="EH258" s="698"/>
      <c r="EY258" s="440"/>
      <c r="EZ258" s="873"/>
      <c r="FA258" s="575"/>
      <c r="FB258" s="594"/>
      <c r="FC258" s="698"/>
      <c r="FD258" s="698"/>
      <c r="FU258" s="440"/>
      <c r="FV258" s="873"/>
      <c r="FW258" s="575"/>
      <c r="FX258" s="594"/>
      <c r="FY258" s="698"/>
      <c r="FZ258" s="698"/>
      <c r="GQ258" s="440"/>
      <c r="GR258" s="873"/>
      <c r="GS258" s="575"/>
      <c r="GT258" s="594"/>
      <c r="GU258" s="698"/>
      <c r="GV258" s="698"/>
      <c r="HM258" s="440"/>
      <c r="HN258" s="873"/>
      <c r="HO258" s="575"/>
      <c r="HP258" s="594"/>
      <c r="HQ258" s="698"/>
      <c r="HR258" s="698"/>
      <c r="II258" s="440"/>
      <c r="IJ258" s="873"/>
      <c r="IK258" s="575"/>
      <c r="IL258" s="594"/>
      <c r="IM258" s="698"/>
      <c r="IN258" s="698"/>
    </row>
    <row r="259" spans="1:248" ht="25.5">
      <c r="A259" s="737" t="s">
        <v>1056</v>
      </c>
      <c r="B259" s="1165" t="s">
        <v>1057</v>
      </c>
      <c r="C259" s="433"/>
      <c r="D259" s="433"/>
      <c r="E259" s="576"/>
      <c r="F259" s="764"/>
      <c r="W259" s="440"/>
      <c r="X259" s="873"/>
      <c r="Y259" s="575"/>
      <c r="Z259" s="594"/>
      <c r="AA259" s="698"/>
      <c r="AB259" s="698"/>
      <c r="AS259" s="440"/>
      <c r="AT259" s="873"/>
      <c r="AU259" s="575"/>
      <c r="AV259" s="594"/>
      <c r="AW259" s="698"/>
      <c r="AX259" s="698"/>
      <c r="BO259" s="440"/>
      <c r="BP259" s="873"/>
      <c r="BQ259" s="575"/>
      <c r="BR259" s="594"/>
      <c r="BS259" s="698"/>
      <c r="BT259" s="698"/>
      <c r="CK259" s="440"/>
      <c r="CL259" s="873"/>
      <c r="CM259" s="575"/>
      <c r="CN259" s="594"/>
      <c r="CO259" s="698"/>
      <c r="CP259" s="698"/>
      <c r="DG259" s="440"/>
      <c r="DH259" s="873"/>
      <c r="DI259" s="575"/>
      <c r="DJ259" s="594"/>
      <c r="DK259" s="698"/>
      <c r="DL259" s="698"/>
      <c r="EC259" s="440"/>
      <c r="ED259" s="873"/>
      <c r="EE259" s="575"/>
      <c r="EF259" s="594"/>
      <c r="EG259" s="698"/>
      <c r="EH259" s="698"/>
      <c r="EY259" s="440"/>
      <c r="EZ259" s="873"/>
      <c r="FA259" s="575"/>
      <c r="FB259" s="594"/>
      <c r="FC259" s="698"/>
      <c r="FD259" s="698"/>
      <c r="FU259" s="440"/>
      <c r="FV259" s="873"/>
      <c r="FW259" s="575"/>
      <c r="FX259" s="594"/>
      <c r="FY259" s="698"/>
      <c r="FZ259" s="698"/>
      <c r="GQ259" s="440"/>
      <c r="GR259" s="873"/>
      <c r="GS259" s="575"/>
      <c r="GT259" s="594"/>
      <c r="GU259" s="698"/>
      <c r="GV259" s="698"/>
      <c r="HM259" s="440"/>
      <c r="HN259" s="873"/>
      <c r="HO259" s="575"/>
      <c r="HP259" s="594"/>
      <c r="HQ259" s="698"/>
      <c r="HR259" s="698"/>
      <c r="II259" s="440"/>
      <c r="IJ259" s="873"/>
      <c r="IK259" s="575"/>
      <c r="IL259" s="594"/>
      <c r="IM259" s="698"/>
      <c r="IN259" s="698"/>
    </row>
    <row r="260" spans="1:248">
      <c r="A260" s="737"/>
      <c r="B260" s="1165"/>
      <c r="C260" s="433"/>
      <c r="D260" s="433"/>
      <c r="E260" s="576"/>
      <c r="F260" s="764"/>
      <c r="W260" s="440"/>
      <c r="X260" s="873"/>
      <c r="Y260" s="575"/>
      <c r="Z260" s="594"/>
      <c r="AA260" s="698"/>
      <c r="AB260" s="698"/>
      <c r="AS260" s="440"/>
      <c r="AT260" s="873"/>
      <c r="AU260" s="575"/>
      <c r="AV260" s="594"/>
      <c r="AW260" s="698"/>
      <c r="AX260" s="698"/>
      <c r="BO260" s="440"/>
      <c r="BP260" s="873"/>
      <c r="BQ260" s="575"/>
      <c r="BR260" s="594"/>
      <c r="BS260" s="698"/>
      <c r="BT260" s="698"/>
      <c r="CK260" s="440"/>
      <c r="CL260" s="873"/>
      <c r="CM260" s="575"/>
      <c r="CN260" s="594"/>
      <c r="CO260" s="698"/>
      <c r="CP260" s="698"/>
      <c r="DG260" s="440"/>
      <c r="DH260" s="873"/>
      <c r="DI260" s="575"/>
      <c r="DJ260" s="594"/>
      <c r="DK260" s="698"/>
      <c r="DL260" s="698"/>
      <c r="EC260" s="440"/>
      <c r="ED260" s="873"/>
      <c r="EE260" s="575"/>
      <c r="EF260" s="594"/>
      <c r="EG260" s="698"/>
      <c r="EH260" s="698"/>
      <c r="EY260" s="440"/>
      <c r="EZ260" s="873"/>
      <c r="FA260" s="575"/>
      <c r="FB260" s="594"/>
      <c r="FC260" s="698"/>
      <c r="FD260" s="698"/>
      <c r="FU260" s="440"/>
      <c r="FV260" s="873"/>
      <c r="FW260" s="575"/>
      <c r="FX260" s="594"/>
      <c r="FY260" s="698"/>
      <c r="FZ260" s="698"/>
      <c r="GQ260" s="440"/>
      <c r="GR260" s="873"/>
      <c r="GS260" s="575"/>
      <c r="GT260" s="594"/>
      <c r="GU260" s="698"/>
      <c r="GV260" s="698"/>
      <c r="HM260" s="440"/>
      <c r="HN260" s="873"/>
      <c r="HO260" s="575"/>
      <c r="HP260" s="594"/>
      <c r="HQ260" s="698"/>
      <c r="HR260" s="698"/>
      <c r="II260" s="440"/>
      <c r="IJ260" s="873"/>
      <c r="IK260" s="575"/>
      <c r="IL260" s="594"/>
      <c r="IM260" s="698"/>
      <c r="IN260" s="698"/>
    </row>
    <row r="261" spans="1:248">
      <c r="A261" s="737"/>
      <c r="B261" s="1168" t="s">
        <v>1047</v>
      </c>
      <c r="C261" s="433" t="s">
        <v>1041</v>
      </c>
      <c r="D261" s="433">
        <v>1</v>
      </c>
      <c r="E261" s="576"/>
      <c r="F261" s="764">
        <f>$D261*E261</f>
        <v>0</v>
      </c>
      <c r="W261" s="440"/>
      <c r="X261" s="873"/>
      <c r="Y261" s="575"/>
      <c r="Z261" s="594"/>
      <c r="AA261" s="698"/>
      <c r="AB261" s="698"/>
      <c r="AS261" s="440"/>
      <c r="AT261" s="873"/>
      <c r="AU261" s="575"/>
      <c r="AV261" s="594"/>
      <c r="AW261" s="698"/>
      <c r="AX261" s="698"/>
      <c r="BO261" s="440"/>
      <c r="BP261" s="873"/>
      <c r="BQ261" s="575"/>
      <c r="BR261" s="594"/>
      <c r="BS261" s="698"/>
      <c r="BT261" s="698"/>
      <c r="CK261" s="440"/>
      <c r="CL261" s="873"/>
      <c r="CM261" s="575"/>
      <c r="CN261" s="594"/>
      <c r="CO261" s="698"/>
      <c r="CP261" s="698"/>
      <c r="DG261" s="440"/>
      <c r="DH261" s="873"/>
      <c r="DI261" s="575"/>
      <c r="DJ261" s="594"/>
      <c r="DK261" s="698"/>
      <c r="DL261" s="698"/>
      <c r="EC261" s="440"/>
      <c r="ED261" s="873"/>
      <c r="EE261" s="575"/>
      <c r="EF261" s="594"/>
      <c r="EG261" s="698"/>
      <c r="EH261" s="698"/>
      <c r="EY261" s="440"/>
      <c r="EZ261" s="873"/>
      <c r="FA261" s="575"/>
      <c r="FB261" s="594"/>
      <c r="FC261" s="698"/>
      <c r="FD261" s="698"/>
      <c r="FU261" s="440"/>
      <c r="FV261" s="873"/>
      <c r="FW261" s="575"/>
      <c r="FX261" s="594"/>
      <c r="FY261" s="698"/>
      <c r="FZ261" s="698"/>
      <c r="GQ261" s="440"/>
      <c r="GR261" s="873"/>
      <c r="GS261" s="575"/>
      <c r="GT261" s="594"/>
      <c r="GU261" s="698"/>
      <c r="GV261" s="698"/>
      <c r="HM261" s="440"/>
      <c r="HN261" s="873"/>
      <c r="HO261" s="575"/>
      <c r="HP261" s="594"/>
      <c r="HQ261" s="698"/>
      <c r="HR261" s="698"/>
      <c r="II261" s="440"/>
      <c r="IJ261" s="873"/>
      <c r="IK261" s="575"/>
      <c r="IL261" s="594"/>
      <c r="IM261" s="698"/>
      <c r="IN261" s="698"/>
    </row>
    <row r="262" spans="1:248">
      <c r="A262" s="737"/>
      <c r="B262" s="1168" t="s">
        <v>1048</v>
      </c>
      <c r="C262" s="433" t="s">
        <v>1041</v>
      </c>
      <c r="D262" s="433">
        <v>1</v>
      </c>
      <c r="E262" s="576"/>
      <c r="F262" s="764">
        <f>$D262*E262</f>
        <v>0</v>
      </c>
      <c r="W262" s="440"/>
      <c r="X262" s="873"/>
      <c r="Y262" s="575"/>
      <c r="Z262" s="594"/>
      <c r="AA262" s="698"/>
      <c r="AB262" s="698"/>
      <c r="AS262" s="440"/>
      <c r="AT262" s="873"/>
      <c r="AU262" s="575"/>
      <c r="AV262" s="594"/>
      <c r="AW262" s="698"/>
      <c r="AX262" s="698"/>
      <c r="BO262" s="440"/>
      <c r="BP262" s="873"/>
      <c r="BQ262" s="575"/>
      <c r="BR262" s="594"/>
      <c r="BS262" s="698"/>
      <c r="BT262" s="698"/>
      <c r="CK262" s="440"/>
      <c r="CL262" s="873"/>
      <c r="CM262" s="575"/>
      <c r="CN262" s="594"/>
      <c r="CO262" s="698"/>
      <c r="CP262" s="698"/>
      <c r="DG262" s="440"/>
      <c r="DH262" s="873"/>
      <c r="DI262" s="575"/>
      <c r="DJ262" s="594"/>
      <c r="DK262" s="698"/>
      <c r="DL262" s="698"/>
      <c r="EC262" s="440"/>
      <c r="ED262" s="873"/>
      <c r="EE262" s="575"/>
      <c r="EF262" s="594"/>
      <c r="EG262" s="698"/>
      <c r="EH262" s="698"/>
      <c r="EY262" s="440"/>
      <c r="EZ262" s="873"/>
      <c r="FA262" s="575"/>
      <c r="FB262" s="594"/>
      <c r="FC262" s="698"/>
      <c r="FD262" s="698"/>
      <c r="FU262" s="440"/>
      <c r="FV262" s="873"/>
      <c r="FW262" s="575"/>
      <c r="FX262" s="594"/>
      <c r="FY262" s="698"/>
      <c r="FZ262" s="698"/>
      <c r="GQ262" s="440"/>
      <c r="GR262" s="873"/>
      <c r="GS262" s="575"/>
      <c r="GT262" s="594"/>
      <c r="GU262" s="698"/>
      <c r="GV262" s="698"/>
      <c r="HM262" s="440"/>
      <c r="HN262" s="873"/>
      <c r="HO262" s="575"/>
      <c r="HP262" s="594"/>
      <c r="HQ262" s="698"/>
      <c r="HR262" s="698"/>
      <c r="II262" s="440"/>
      <c r="IJ262" s="873"/>
      <c r="IK262" s="575"/>
      <c r="IL262" s="594"/>
      <c r="IM262" s="698"/>
      <c r="IN262" s="698"/>
    </row>
    <row r="263" spans="1:248">
      <c r="A263" s="737"/>
      <c r="B263" s="1165"/>
      <c r="C263" s="433"/>
      <c r="D263" s="433"/>
      <c r="E263" s="576"/>
      <c r="F263" s="764"/>
      <c r="W263" s="440"/>
      <c r="X263" s="873"/>
      <c r="Y263" s="575"/>
      <c r="Z263" s="594"/>
      <c r="AA263" s="698"/>
      <c r="AB263" s="698"/>
      <c r="AS263" s="440"/>
      <c r="AT263" s="873"/>
      <c r="AU263" s="575"/>
      <c r="AV263" s="594"/>
      <c r="AW263" s="698"/>
      <c r="AX263" s="698"/>
      <c r="BO263" s="440"/>
      <c r="BP263" s="873"/>
      <c r="BQ263" s="575"/>
      <c r="BR263" s="594"/>
      <c r="BS263" s="698"/>
      <c r="BT263" s="698"/>
      <c r="CK263" s="440"/>
      <c r="CL263" s="873"/>
      <c r="CM263" s="575"/>
      <c r="CN263" s="594"/>
      <c r="CO263" s="698"/>
      <c r="CP263" s="698"/>
      <c r="DG263" s="440"/>
      <c r="DH263" s="873"/>
      <c r="DI263" s="575"/>
      <c r="DJ263" s="594"/>
      <c r="DK263" s="698"/>
      <c r="DL263" s="698"/>
      <c r="EC263" s="440"/>
      <c r="ED263" s="873"/>
      <c r="EE263" s="575"/>
      <c r="EF263" s="594"/>
      <c r="EG263" s="698"/>
      <c r="EH263" s="698"/>
      <c r="EY263" s="440"/>
      <c r="EZ263" s="873"/>
      <c r="FA263" s="575"/>
      <c r="FB263" s="594"/>
      <c r="FC263" s="698"/>
      <c r="FD263" s="698"/>
      <c r="FU263" s="440"/>
      <c r="FV263" s="873"/>
      <c r="FW263" s="575"/>
      <c r="FX263" s="594"/>
      <c r="FY263" s="698"/>
      <c r="FZ263" s="698"/>
      <c r="GQ263" s="440"/>
      <c r="GR263" s="873"/>
      <c r="GS263" s="575"/>
      <c r="GT263" s="594"/>
      <c r="GU263" s="698"/>
      <c r="GV263" s="698"/>
      <c r="HM263" s="440"/>
      <c r="HN263" s="873"/>
      <c r="HO263" s="575"/>
      <c r="HP263" s="594"/>
      <c r="HQ263" s="698"/>
      <c r="HR263" s="698"/>
      <c r="II263" s="440"/>
      <c r="IJ263" s="873"/>
      <c r="IK263" s="575"/>
      <c r="IL263" s="594"/>
      <c r="IM263" s="698"/>
      <c r="IN263" s="698"/>
    </row>
    <row r="264" spans="1:248" ht="63.75">
      <c r="A264" s="737" t="s">
        <v>1058</v>
      </c>
      <c r="B264" s="1165" t="s">
        <v>2278</v>
      </c>
      <c r="C264" s="433"/>
      <c r="D264" s="433"/>
      <c r="E264" s="576"/>
      <c r="F264" s="764"/>
      <c r="W264" s="440"/>
      <c r="X264" s="873"/>
      <c r="Y264" s="575"/>
      <c r="Z264" s="594"/>
      <c r="AA264" s="698"/>
      <c r="AB264" s="698"/>
      <c r="AS264" s="440"/>
      <c r="AT264" s="873"/>
      <c r="AU264" s="575"/>
      <c r="AV264" s="594"/>
      <c r="AW264" s="698"/>
      <c r="AX264" s="698"/>
      <c r="BO264" s="440"/>
      <c r="BP264" s="873"/>
      <c r="BQ264" s="575"/>
      <c r="BR264" s="594"/>
      <c r="BS264" s="698"/>
      <c r="BT264" s="698"/>
      <c r="CK264" s="440"/>
      <c r="CL264" s="873"/>
      <c r="CM264" s="575"/>
      <c r="CN264" s="594"/>
      <c r="CO264" s="698"/>
      <c r="CP264" s="698"/>
      <c r="DG264" s="440"/>
      <c r="DH264" s="873"/>
      <c r="DI264" s="575"/>
      <c r="DJ264" s="594"/>
      <c r="DK264" s="698"/>
      <c r="DL264" s="698"/>
      <c r="EC264" s="440"/>
      <c r="ED264" s="873"/>
      <c r="EE264" s="575"/>
      <c r="EF264" s="594"/>
      <c r="EG264" s="698"/>
      <c r="EH264" s="698"/>
      <c r="EY264" s="440"/>
      <c r="EZ264" s="873"/>
      <c r="FA264" s="575"/>
      <c r="FB264" s="594"/>
      <c r="FC264" s="698"/>
      <c r="FD264" s="698"/>
      <c r="FU264" s="440"/>
      <c r="FV264" s="873"/>
      <c r="FW264" s="575"/>
      <c r="FX264" s="594"/>
      <c r="FY264" s="698"/>
      <c r="FZ264" s="698"/>
      <c r="GQ264" s="440"/>
      <c r="GR264" s="873"/>
      <c r="GS264" s="575"/>
      <c r="GT264" s="594"/>
      <c r="GU264" s="698"/>
      <c r="GV264" s="698"/>
      <c r="HM264" s="440"/>
      <c r="HN264" s="873"/>
      <c r="HO264" s="575"/>
      <c r="HP264" s="594"/>
      <c r="HQ264" s="698"/>
      <c r="HR264" s="698"/>
      <c r="II264" s="440"/>
      <c r="IJ264" s="873"/>
      <c r="IK264" s="575"/>
      <c r="IL264" s="594"/>
      <c r="IM264" s="698"/>
      <c r="IN264" s="698"/>
    </row>
    <row r="265" spans="1:248">
      <c r="A265" s="737"/>
      <c r="B265" s="1165"/>
      <c r="C265" s="433"/>
      <c r="D265" s="433"/>
      <c r="E265" s="576"/>
      <c r="F265" s="764"/>
      <c r="W265" s="440"/>
      <c r="X265" s="873"/>
      <c r="Y265" s="575"/>
      <c r="Z265" s="594"/>
      <c r="AA265" s="698"/>
      <c r="AB265" s="698"/>
      <c r="AS265" s="440"/>
      <c r="AT265" s="873"/>
      <c r="AU265" s="575"/>
      <c r="AV265" s="594"/>
      <c r="AW265" s="698"/>
      <c r="AX265" s="698"/>
      <c r="BO265" s="440"/>
      <c r="BP265" s="873"/>
      <c r="BQ265" s="575"/>
      <c r="BR265" s="594"/>
      <c r="BS265" s="698"/>
      <c r="BT265" s="698"/>
      <c r="CK265" s="440"/>
      <c r="CL265" s="873"/>
      <c r="CM265" s="575"/>
      <c r="CN265" s="594"/>
      <c r="CO265" s="698"/>
      <c r="CP265" s="698"/>
      <c r="DG265" s="440"/>
      <c r="DH265" s="873"/>
      <c r="DI265" s="575"/>
      <c r="DJ265" s="594"/>
      <c r="DK265" s="698"/>
      <c r="DL265" s="698"/>
      <c r="EC265" s="440"/>
      <c r="ED265" s="873"/>
      <c r="EE265" s="575"/>
      <c r="EF265" s="594"/>
      <c r="EG265" s="698"/>
      <c r="EH265" s="698"/>
      <c r="EY265" s="440"/>
      <c r="EZ265" s="873"/>
      <c r="FA265" s="575"/>
      <c r="FB265" s="594"/>
      <c r="FC265" s="698"/>
      <c r="FD265" s="698"/>
      <c r="FU265" s="440"/>
      <c r="FV265" s="873"/>
      <c r="FW265" s="575"/>
      <c r="FX265" s="594"/>
      <c r="FY265" s="698"/>
      <c r="FZ265" s="698"/>
      <c r="GQ265" s="440"/>
      <c r="GR265" s="873"/>
      <c r="GS265" s="575"/>
      <c r="GT265" s="594"/>
      <c r="GU265" s="698"/>
      <c r="GV265" s="698"/>
      <c r="HM265" s="440"/>
      <c r="HN265" s="873"/>
      <c r="HO265" s="575"/>
      <c r="HP265" s="594"/>
      <c r="HQ265" s="698"/>
      <c r="HR265" s="698"/>
      <c r="II265" s="440"/>
      <c r="IJ265" s="873"/>
      <c r="IK265" s="575"/>
      <c r="IL265" s="594"/>
      <c r="IM265" s="698"/>
      <c r="IN265" s="698"/>
    </row>
    <row r="266" spans="1:248">
      <c r="A266" s="737"/>
      <c r="B266" s="1165" t="s">
        <v>2279</v>
      </c>
      <c r="C266" s="433" t="s">
        <v>861</v>
      </c>
      <c r="D266" s="433">
        <v>1</v>
      </c>
      <c r="E266" s="576"/>
      <c r="F266" s="764">
        <f>$D266*E266</f>
        <v>0</v>
      </c>
      <c r="W266" s="440"/>
      <c r="X266" s="873"/>
      <c r="Y266" s="575"/>
      <c r="Z266" s="594"/>
      <c r="AA266" s="698"/>
      <c r="AB266" s="698"/>
      <c r="AS266" s="440"/>
      <c r="AT266" s="873"/>
      <c r="AU266" s="575"/>
      <c r="AV266" s="594"/>
      <c r="AW266" s="698"/>
      <c r="AX266" s="698"/>
      <c r="BO266" s="440"/>
      <c r="BP266" s="873"/>
      <c r="BQ266" s="575"/>
      <c r="BR266" s="594"/>
      <c r="BS266" s="698"/>
      <c r="BT266" s="698"/>
      <c r="CK266" s="440"/>
      <c r="CL266" s="873"/>
      <c r="CM266" s="575"/>
      <c r="CN266" s="594"/>
      <c r="CO266" s="698"/>
      <c r="CP266" s="698"/>
      <c r="DG266" s="440"/>
      <c r="DH266" s="873"/>
      <c r="DI266" s="575"/>
      <c r="DJ266" s="594"/>
      <c r="DK266" s="698"/>
      <c r="DL266" s="698"/>
      <c r="EC266" s="440"/>
      <c r="ED266" s="873"/>
      <c r="EE266" s="575"/>
      <c r="EF266" s="594"/>
      <c r="EG266" s="698"/>
      <c r="EH266" s="698"/>
      <c r="EY266" s="440"/>
      <c r="EZ266" s="873"/>
      <c r="FA266" s="575"/>
      <c r="FB266" s="594"/>
      <c r="FC266" s="698"/>
      <c r="FD266" s="698"/>
      <c r="FU266" s="440"/>
      <c r="FV266" s="873"/>
      <c r="FW266" s="575"/>
      <c r="FX266" s="594"/>
      <c r="FY266" s="698"/>
      <c r="FZ266" s="698"/>
      <c r="GQ266" s="440"/>
      <c r="GR266" s="873"/>
      <c r="GS266" s="575"/>
      <c r="GT266" s="594"/>
      <c r="GU266" s="698"/>
      <c r="GV266" s="698"/>
      <c r="HM266" s="440"/>
      <c r="HN266" s="873"/>
      <c r="HO266" s="575"/>
      <c r="HP266" s="594"/>
      <c r="HQ266" s="698"/>
      <c r="HR266" s="698"/>
      <c r="II266" s="440"/>
      <c r="IJ266" s="873"/>
      <c r="IK266" s="575"/>
      <c r="IL266" s="594"/>
      <c r="IM266" s="698"/>
      <c r="IN266" s="698"/>
    </row>
    <row r="267" spans="1:248">
      <c r="A267" s="737"/>
      <c r="B267" s="1165" t="s">
        <v>2280</v>
      </c>
      <c r="C267" s="433" t="s">
        <v>861</v>
      </c>
      <c r="D267" s="433">
        <v>1</v>
      </c>
      <c r="E267" s="576"/>
      <c r="F267" s="764">
        <f>$D267*E267</f>
        <v>0</v>
      </c>
      <c r="W267" s="440"/>
      <c r="X267" s="873"/>
      <c r="Y267" s="575"/>
      <c r="Z267" s="594"/>
      <c r="AA267" s="698"/>
      <c r="AB267" s="698"/>
      <c r="AS267" s="440"/>
      <c r="AT267" s="873"/>
      <c r="AU267" s="575"/>
      <c r="AV267" s="594"/>
      <c r="AW267" s="698"/>
      <c r="AX267" s="698"/>
      <c r="BO267" s="440"/>
      <c r="BP267" s="873"/>
      <c r="BQ267" s="575"/>
      <c r="BR267" s="594"/>
      <c r="BS267" s="698"/>
      <c r="BT267" s="698"/>
      <c r="CK267" s="440"/>
      <c r="CL267" s="873"/>
      <c r="CM267" s="575"/>
      <c r="CN267" s="594"/>
      <c r="CO267" s="698"/>
      <c r="CP267" s="698"/>
      <c r="DG267" s="440"/>
      <c r="DH267" s="873"/>
      <c r="DI267" s="575"/>
      <c r="DJ267" s="594"/>
      <c r="DK267" s="698"/>
      <c r="DL267" s="698"/>
      <c r="EC267" s="440"/>
      <c r="ED267" s="873"/>
      <c r="EE267" s="575"/>
      <c r="EF267" s="594"/>
      <c r="EG267" s="698"/>
      <c r="EH267" s="698"/>
      <c r="EY267" s="440"/>
      <c r="EZ267" s="873"/>
      <c r="FA267" s="575"/>
      <c r="FB267" s="594"/>
      <c r="FC267" s="698"/>
      <c r="FD267" s="698"/>
      <c r="FU267" s="440"/>
      <c r="FV267" s="873"/>
      <c r="FW267" s="575"/>
      <c r="FX267" s="594"/>
      <c r="FY267" s="698"/>
      <c r="FZ267" s="698"/>
      <c r="GQ267" s="440"/>
      <c r="GR267" s="873"/>
      <c r="GS267" s="575"/>
      <c r="GT267" s="594"/>
      <c r="GU267" s="698"/>
      <c r="GV267" s="698"/>
      <c r="HM267" s="440"/>
      <c r="HN267" s="873"/>
      <c r="HO267" s="575"/>
      <c r="HP267" s="594"/>
      <c r="HQ267" s="698"/>
      <c r="HR267" s="698"/>
      <c r="II267" s="440"/>
      <c r="IJ267" s="873"/>
      <c r="IK267" s="575"/>
      <c r="IL267" s="594"/>
      <c r="IM267" s="698"/>
      <c r="IN267" s="698"/>
    </row>
    <row r="268" spans="1:248">
      <c r="A268" s="737"/>
      <c r="B268" s="1165" t="s">
        <v>2281</v>
      </c>
      <c r="C268" s="433" t="s">
        <v>861</v>
      </c>
      <c r="D268" s="433">
        <v>1</v>
      </c>
      <c r="E268" s="576"/>
      <c r="F268" s="764">
        <f>$D268*E268</f>
        <v>0</v>
      </c>
      <c r="W268" s="440"/>
      <c r="X268" s="873"/>
      <c r="Y268" s="575"/>
      <c r="Z268" s="594"/>
      <c r="AA268" s="698"/>
      <c r="AB268" s="698"/>
      <c r="AS268" s="440"/>
      <c r="AT268" s="873"/>
      <c r="AU268" s="575"/>
      <c r="AV268" s="594"/>
      <c r="AW268" s="698"/>
      <c r="AX268" s="698"/>
      <c r="BO268" s="440"/>
      <c r="BP268" s="873"/>
      <c r="BQ268" s="575"/>
      <c r="BR268" s="594"/>
      <c r="BS268" s="698"/>
      <c r="BT268" s="698"/>
      <c r="CK268" s="440"/>
      <c r="CL268" s="873"/>
      <c r="CM268" s="575"/>
      <c r="CN268" s="594"/>
      <c r="CO268" s="698"/>
      <c r="CP268" s="698"/>
      <c r="DG268" s="440"/>
      <c r="DH268" s="873"/>
      <c r="DI268" s="575"/>
      <c r="DJ268" s="594"/>
      <c r="DK268" s="698"/>
      <c r="DL268" s="698"/>
      <c r="EC268" s="440"/>
      <c r="ED268" s="873"/>
      <c r="EE268" s="575"/>
      <c r="EF268" s="594"/>
      <c r="EG268" s="698"/>
      <c r="EH268" s="698"/>
      <c r="EY268" s="440"/>
      <c r="EZ268" s="873"/>
      <c r="FA268" s="575"/>
      <c r="FB268" s="594"/>
      <c r="FC268" s="698"/>
      <c r="FD268" s="698"/>
      <c r="FU268" s="440"/>
      <c r="FV268" s="873"/>
      <c r="FW268" s="575"/>
      <c r="FX268" s="594"/>
      <c r="FY268" s="698"/>
      <c r="FZ268" s="698"/>
      <c r="GQ268" s="440"/>
      <c r="GR268" s="873"/>
      <c r="GS268" s="575"/>
      <c r="GT268" s="594"/>
      <c r="GU268" s="698"/>
      <c r="GV268" s="698"/>
      <c r="HM268" s="440"/>
      <c r="HN268" s="873"/>
      <c r="HO268" s="575"/>
      <c r="HP268" s="594"/>
      <c r="HQ268" s="698"/>
      <c r="HR268" s="698"/>
      <c r="II268" s="440"/>
      <c r="IJ268" s="873"/>
      <c r="IK268" s="575"/>
      <c r="IL268" s="594"/>
      <c r="IM268" s="698"/>
      <c r="IN268" s="698"/>
    </row>
    <row r="269" spans="1:248">
      <c r="A269" s="737"/>
      <c r="B269" s="1165"/>
      <c r="C269" s="433"/>
      <c r="D269" s="433"/>
      <c r="E269" s="576"/>
      <c r="F269" s="764"/>
      <c r="W269" s="440"/>
      <c r="X269" s="873"/>
      <c r="Y269" s="575"/>
      <c r="Z269" s="594"/>
      <c r="AA269" s="698"/>
      <c r="AB269" s="698"/>
      <c r="AS269" s="440"/>
      <c r="AT269" s="873"/>
      <c r="AU269" s="575"/>
      <c r="AV269" s="594"/>
      <c r="AW269" s="698"/>
      <c r="AX269" s="698"/>
      <c r="BO269" s="440"/>
      <c r="BP269" s="873"/>
      <c r="BQ269" s="575"/>
      <c r="BR269" s="594"/>
      <c r="BS269" s="698"/>
      <c r="BT269" s="698"/>
      <c r="CK269" s="440"/>
      <c r="CL269" s="873"/>
      <c r="CM269" s="575"/>
      <c r="CN269" s="594"/>
      <c r="CO269" s="698"/>
      <c r="CP269" s="698"/>
      <c r="DG269" s="440"/>
      <c r="DH269" s="873"/>
      <c r="DI269" s="575"/>
      <c r="DJ269" s="594"/>
      <c r="DK269" s="698"/>
      <c r="DL269" s="698"/>
      <c r="EC269" s="440"/>
      <c r="ED269" s="873"/>
      <c r="EE269" s="575"/>
      <c r="EF269" s="594"/>
      <c r="EG269" s="698"/>
      <c r="EH269" s="698"/>
      <c r="EY269" s="440"/>
      <c r="EZ269" s="873"/>
      <c r="FA269" s="575"/>
      <c r="FB269" s="594"/>
      <c r="FC269" s="698"/>
      <c r="FD269" s="698"/>
      <c r="FU269" s="440"/>
      <c r="FV269" s="873"/>
      <c r="FW269" s="575"/>
      <c r="FX269" s="594"/>
      <c r="FY269" s="698"/>
      <c r="FZ269" s="698"/>
      <c r="GQ269" s="440"/>
      <c r="GR269" s="873"/>
      <c r="GS269" s="575"/>
      <c r="GT269" s="594"/>
      <c r="GU269" s="698"/>
      <c r="GV269" s="698"/>
      <c r="HM269" s="440"/>
      <c r="HN269" s="873"/>
      <c r="HO269" s="575"/>
      <c r="HP269" s="594"/>
      <c r="HQ269" s="698"/>
      <c r="HR269" s="698"/>
      <c r="II269" s="440"/>
      <c r="IJ269" s="873"/>
      <c r="IK269" s="575"/>
      <c r="IL269" s="594"/>
      <c r="IM269" s="698"/>
      <c r="IN269" s="698"/>
    </row>
    <row r="270" spans="1:248" ht="25.5">
      <c r="A270" s="737"/>
      <c r="B270" s="1163" t="s">
        <v>2317</v>
      </c>
      <c r="C270" s="433"/>
      <c r="D270" s="433"/>
      <c r="E270" s="576"/>
      <c r="F270" s="764"/>
      <c r="W270" s="440"/>
      <c r="X270" s="873"/>
      <c r="Y270" s="575"/>
      <c r="Z270" s="594"/>
      <c r="AA270" s="698"/>
      <c r="AB270" s="698"/>
      <c r="AS270" s="440"/>
      <c r="AT270" s="873"/>
      <c r="AU270" s="575"/>
      <c r="AV270" s="594"/>
      <c r="AW270" s="698"/>
      <c r="AX270" s="698"/>
      <c r="BO270" s="440"/>
      <c r="BP270" s="873"/>
      <c r="BQ270" s="575"/>
      <c r="BR270" s="594"/>
      <c r="BS270" s="698"/>
      <c r="BT270" s="698"/>
      <c r="CK270" s="440"/>
      <c r="CL270" s="873"/>
      <c r="CM270" s="575"/>
      <c r="CN270" s="594"/>
      <c r="CO270" s="698"/>
      <c r="CP270" s="698"/>
      <c r="DG270" s="440"/>
      <c r="DH270" s="873"/>
      <c r="DI270" s="575"/>
      <c r="DJ270" s="594"/>
      <c r="DK270" s="698"/>
      <c r="DL270" s="698"/>
      <c r="EC270" s="440"/>
      <c r="ED270" s="873"/>
      <c r="EE270" s="575"/>
      <c r="EF270" s="594"/>
      <c r="EG270" s="698"/>
      <c r="EH270" s="698"/>
      <c r="EY270" s="440"/>
      <c r="EZ270" s="873"/>
      <c r="FA270" s="575"/>
      <c r="FB270" s="594"/>
      <c r="FC270" s="698"/>
      <c r="FD270" s="698"/>
      <c r="FU270" s="440"/>
      <c r="FV270" s="873"/>
      <c r="FW270" s="575"/>
      <c r="FX270" s="594"/>
      <c r="FY270" s="698"/>
      <c r="FZ270" s="698"/>
      <c r="GQ270" s="440"/>
      <c r="GR270" s="873"/>
      <c r="GS270" s="575"/>
      <c r="GT270" s="594"/>
      <c r="GU270" s="698"/>
      <c r="GV270" s="698"/>
      <c r="HM270" s="440"/>
      <c r="HN270" s="873"/>
      <c r="HO270" s="575"/>
      <c r="HP270" s="594"/>
      <c r="HQ270" s="698"/>
      <c r="HR270" s="698"/>
      <c r="II270" s="440"/>
      <c r="IJ270" s="873"/>
      <c r="IK270" s="575"/>
      <c r="IL270" s="594"/>
      <c r="IM270" s="698"/>
      <c r="IN270" s="698"/>
    </row>
    <row r="271" spans="1:248">
      <c r="A271" s="737"/>
      <c r="B271" s="1165"/>
      <c r="C271" s="433"/>
      <c r="D271" s="433"/>
      <c r="E271" s="576"/>
      <c r="F271" s="764"/>
      <c r="W271" s="440"/>
      <c r="X271" s="873"/>
      <c r="Y271" s="575"/>
      <c r="Z271" s="594"/>
      <c r="AA271" s="698"/>
      <c r="AB271" s="698"/>
      <c r="AS271" s="440"/>
      <c r="AT271" s="873"/>
      <c r="AU271" s="575"/>
      <c r="AV271" s="594"/>
      <c r="AW271" s="698"/>
      <c r="AX271" s="698"/>
      <c r="BO271" s="440"/>
      <c r="BP271" s="873"/>
      <c r="BQ271" s="575"/>
      <c r="BR271" s="594"/>
      <c r="BS271" s="698"/>
      <c r="BT271" s="698"/>
      <c r="CK271" s="440"/>
      <c r="CL271" s="873"/>
      <c r="CM271" s="575"/>
      <c r="CN271" s="594"/>
      <c r="CO271" s="698"/>
      <c r="CP271" s="698"/>
      <c r="DG271" s="440"/>
      <c r="DH271" s="873"/>
      <c r="DI271" s="575"/>
      <c r="DJ271" s="594"/>
      <c r="DK271" s="698"/>
      <c r="DL271" s="698"/>
      <c r="EC271" s="440"/>
      <c r="ED271" s="873"/>
      <c r="EE271" s="575"/>
      <c r="EF271" s="594"/>
      <c r="EG271" s="698"/>
      <c r="EH271" s="698"/>
      <c r="EY271" s="440"/>
      <c r="EZ271" s="873"/>
      <c r="FA271" s="575"/>
      <c r="FB271" s="594"/>
      <c r="FC271" s="698"/>
      <c r="FD271" s="698"/>
      <c r="FU271" s="440"/>
      <c r="FV271" s="873"/>
      <c r="FW271" s="575"/>
      <c r="FX271" s="594"/>
      <c r="FY271" s="698"/>
      <c r="FZ271" s="698"/>
      <c r="GQ271" s="440"/>
      <c r="GR271" s="873"/>
      <c r="GS271" s="575"/>
      <c r="GT271" s="594"/>
      <c r="GU271" s="698"/>
      <c r="GV271" s="698"/>
      <c r="HM271" s="440"/>
      <c r="HN271" s="873"/>
      <c r="HO271" s="575"/>
      <c r="HP271" s="594"/>
      <c r="HQ271" s="698"/>
      <c r="HR271" s="698"/>
      <c r="II271" s="440"/>
      <c r="IJ271" s="873"/>
      <c r="IK271" s="575"/>
      <c r="IL271" s="594"/>
      <c r="IM271" s="698"/>
      <c r="IN271" s="698"/>
    </row>
    <row r="272" spans="1:248" ht="38.25">
      <c r="A272" s="737" t="s">
        <v>1059</v>
      </c>
      <c r="B272" s="1165" t="s">
        <v>1060</v>
      </c>
      <c r="C272" s="433"/>
      <c r="D272" s="433"/>
      <c r="E272" s="576"/>
      <c r="F272" s="764"/>
      <c r="W272" s="440"/>
      <c r="X272" s="873"/>
      <c r="Y272" s="575"/>
      <c r="Z272" s="594"/>
      <c r="AA272" s="698"/>
      <c r="AB272" s="698"/>
      <c r="AS272" s="440"/>
      <c r="AT272" s="873"/>
      <c r="AU272" s="575"/>
      <c r="AV272" s="594"/>
      <c r="AW272" s="698"/>
      <c r="AX272" s="698"/>
      <c r="BO272" s="440"/>
      <c r="BP272" s="873"/>
      <c r="BQ272" s="575"/>
      <c r="BR272" s="594"/>
      <c r="BS272" s="698"/>
      <c r="BT272" s="698"/>
      <c r="CK272" s="440"/>
      <c r="CL272" s="873"/>
      <c r="CM272" s="575"/>
      <c r="CN272" s="594"/>
      <c r="CO272" s="698"/>
      <c r="CP272" s="698"/>
      <c r="DG272" s="440"/>
      <c r="DH272" s="873"/>
      <c r="DI272" s="575"/>
      <c r="DJ272" s="594"/>
      <c r="DK272" s="698"/>
      <c r="DL272" s="698"/>
      <c r="EC272" s="440"/>
      <c r="ED272" s="873"/>
      <c r="EE272" s="575"/>
      <c r="EF272" s="594"/>
      <c r="EG272" s="698"/>
      <c r="EH272" s="698"/>
      <c r="EY272" s="440"/>
      <c r="EZ272" s="873"/>
      <c r="FA272" s="575"/>
      <c r="FB272" s="594"/>
      <c r="FC272" s="698"/>
      <c r="FD272" s="698"/>
      <c r="FU272" s="440"/>
      <c r="FV272" s="873"/>
      <c r="FW272" s="575"/>
      <c r="FX272" s="594"/>
      <c r="FY272" s="698"/>
      <c r="FZ272" s="698"/>
      <c r="GQ272" s="440"/>
      <c r="GR272" s="873"/>
      <c r="GS272" s="575"/>
      <c r="GT272" s="594"/>
      <c r="GU272" s="698"/>
      <c r="GV272" s="698"/>
      <c r="HM272" s="440"/>
      <c r="HN272" s="873"/>
      <c r="HO272" s="575"/>
      <c r="HP272" s="594"/>
      <c r="HQ272" s="698"/>
      <c r="HR272" s="698"/>
      <c r="II272" s="440"/>
      <c r="IJ272" s="873"/>
      <c r="IK272" s="575"/>
      <c r="IL272" s="594"/>
      <c r="IM272" s="698"/>
      <c r="IN272" s="698"/>
    </row>
    <row r="273" spans="1:248">
      <c r="A273" s="737"/>
      <c r="B273" s="1165"/>
      <c r="C273" s="433"/>
      <c r="D273" s="433"/>
      <c r="E273" s="576"/>
      <c r="F273" s="764"/>
      <c r="W273" s="440"/>
      <c r="X273" s="873"/>
      <c r="Y273" s="575"/>
      <c r="Z273" s="594"/>
      <c r="AA273" s="698"/>
      <c r="AB273" s="698"/>
      <c r="AS273" s="440"/>
      <c r="AT273" s="873"/>
      <c r="AU273" s="575"/>
      <c r="AV273" s="594"/>
      <c r="AW273" s="698"/>
      <c r="AX273" s="698"/>
      <c r="BO273" s="440"/>
      <c r="BP273" s="873"/>
      <c r="BQ273" s="575"/>
      <c r="BR273" s="594"/>
      <c r="BS273" s="698"/>
      <c r="BT273" s="698"/>
      <c r="CK273" s="440"/>
      <c r="CL273" s="873"/>
      <c r="CM273" s="575"/>
      <c r="CN273" s="594"/>
      <c r="CO273" s="698"/>
      <c r="CP273" s="698"/>
      <c r="DG273" s="440"/>
      <c r="DH273" s="873"/>
      <c r="DI273" s="575"/>
      <c r="DJ273" s="594"/>
      <c r="DK273" s="698"/>
      <c r="DL273" s="698"/>
      <c r="EC273" s="440"/>
      <c r="ED273" s="873"/>
      <c r="EE273" s="575"/>
      <c r="EF273" s="594"/>
      <c r="EG273" s="698"/>
      <c r="EH273" s="698"/>
      <c r="EY273" s="440"/>
      <c r="EZ273" s="873"/>
      <c r="FA273" s="575"/>
      <c r="FB273" s="594"/>
      <c r="FC273" s="698"/>
      <c r="FD273" s="698"/>
      <c r="FU273" s="440"/>
      <c r="FV273" s="873"/>
      <c r="FW273" s="575"/>
      <c r="FX273" s="594"/>
      <c r="FY273" s="698"/>
      <c r="FZ273" s="698"/>
      <c r="GQ273" s="440"/>
      <c r="GR273" s="873"/>
      <c r="GS273" s="575"/>
      <c r="GT273" s="594"/>
      <c r="GU273" s="698"/>
      <c r="GV273" s="698"/>
      <c r="HM273" s="440"/>
      <c r="HN273" s="873"/>
      <c r="HO273" s="575"/>
      <c r="HP273" s="594"/>
      <c r="HQ273" s="698"/>
      <c r="HR273" s="698"/>
      <c r="II273" s="440"/>
      <c r="IJ273" s="873"/>
      <c r="IK273" s="575"/>
      <c r="IL273" s="594"/>
      <c r="IM273" s="698"/>
      <c r="IN273" s="698"/>
    </row>
    <row r="274" spans="1:248">
      <c r="A274" s="737"/>
      <c r="B274" s="1168" t="s">
        <v>2282</v>
      </c>
      <c r="C274" s="433" t="s">
        <v>1041</v>
      </c>
      <c r="D274" s="433">
        <v>1</v>
      </c>
      <c r="E274" s="576"/>
      <c r="F274" s="764">
        <f>$D274*E274</f>
        <v>0</v>
      </c>
      <c r="W274" s="440"/>
      <c r="X274" s="873"/>
      <c r="Y274" s="575"/>
      <c r="Z274" s="594"/>
      <c r="AA274" s="698"/>
      <c r="AB274" s="698"/>
      <c r="AS274" s="440"/>
      <c r="AT274" s="873"/>
      <c r="AU274" s="575"/>
      <c r="AV274" s="594"/>
      <c r="AW274" s="698"/>
      <c r="AX274" s="698"/>
      <c r="BO274" s="440"/>
      <c r="BP274" s="873"/>
      <c r="BQ274" s="575"/>
      <c r="BR274" s="594"/>
      <c r="BS274" s="698"/>
      <c r="BT274" s="698"/>
      <c r="CK274" s="440"/>
      <c r="CL274" s="873"/>
      <c r="CM274" s="575"/>
      <c r="CN274" s="594"/>
      <c r="CO274" s="698"/>
      <c r="CP274" s="698"/>
      <c r="DG274" s="440"/>
      <c r="DH274" s="873"/>
      <c r="DI274" s="575"/>
      <c r="DJ274" s="594"/>
      <c r="DK274" s="698"/>
      <c r="DL274" s="698"/>
      <c r="EC274" s="440"/>
      <c r="ED274" s="873"/>
      <c r="EE274" s="575"/>
      <c r="EF274" s="594"/>
      <c r="EG274" s="698"/>
      <c r="EH274" s="698"/>
      <c r="EY274" s="440"/>
      <c r="EZ274" s="873"/>
      <c r="FA274" s="575"/>
      <c r="FB274" s="594"/>
      <c r="FC274" s="698"/>
      <c r="FD274" s="698"/>
      <c r="FU274" s="440"/>
      <c r="FV274" s="873"/>
      <c r="FW274" s="575"/>
      <c r="FX274" s="594"/>
      <c r="FY274" s="698"/>
      <c r="FZ274" s="698"/>
      <c r="GQ274" s="440"/>
      <c r="GR274" s="873"/>
      <c r="GS274" s="575"/>
      <c r="GT274" s="594"/>
      <c r="GU274" s="698"/>
      <c r="GV274" s="698"/>
      <c r="HM274" s="440"/>
      <c r="HN274" s="873"/>
      <c r="HO274" s="575"/>
      <c r="HP274" s="594"/>
      <c r="HQ274" s="698"/>
      <c r="HR274" s="698"/>
      <c r="II274" s="440"/>
      <c r="IJ274" s="873"/>
      <c r="IK274" s="575"/>
      <c r="IL274" s="594"/>
      <c r="IM274" s="698"/>
      <c r="IN274" s="698"/>
    </row>
    <row r="275" spans="1:248">
      <c r="A275" s="737"/>
      <c r="B275" s="1165"/>
      <c r="C275" s="433"/>
      <c r="D275" s="433"/>
      <c r="E275" s="576"/>
      <c r="F275" s="764"/>
      <c r="W275" s="440"/>
      <c r="X275" s="873"/>
      <c r="Y275" s="575"/>
      <c r="Z275" s="594"/>
      <c r="AA275" s="698"/>
      <c r="AB275" s="698"/>
      <c r="AS275" s="440"/>
      <c r="AT275" s="873"/>
      <c r="AU275" s="575"/>
      <c r="AV275" s="594"/>
      <c r="AW275" s="698"/>
      <c r="AX275" s="698"/>
      <c r="BO275" s="440"/>
      <c r="BP275" s="873"/>
      <c r="BQ275" s="575"/>
      <c r="BR275" s="594"/>
      <c r="BS275" s="698"/>
      <c r="BT275" s="698"/>
      <c r="CK275" s="440"/>
      <c r="CL275" s="873"/>
      <c r="CM275" s="575"/>
      <c r="CN275" s="594"/>
      <c r="CO275" s="698"/>
      <c r="CP275" s="698"/>
      <c r="DG275" s="440"/>
      <c r="DH275" s="873"/>
      <c r="DI275" s="575"/>
      <c r="DJ275" s="594"/>
      <c r="DK275" s="698"/>
      <c r="DL275" s="698"/>
      <c r="EC275" s="440"/>
      <c r="ED275" s="873"/>
      <c r="EE275" s="575"/>
      <c r="EF275" s="594"/>
      <c r="EG275" s="698"/>
      <c r="EH275" s="698"/>
      <c r="EY275" s="440"/>
      <c r="EZ275" s="873"/>
      <c r="FA275" s="575"/>
      <c r="FB275" s="594"/>
      <c r="FC275" s="698"/>
      <c r="FD275" s="698"/>
      <c r="FU275" s="440"/>
      <c r="FV275" s="873"/>
      <c r="FW275" s="575"/>
      <c r="FX275" s="594"/>
      <c r="FY275" s="698"/>
      <c r="FZ275" s="698"/>
      <c r="GQ275" s="440"/>
      <c r="GR275" s="873"/>
      <c r="GS275" s="575"/>
      <c r="GT275" s="594"/>
      <c r="GU275" s="698"/>
      <c r="GV275" s="698"/>
      <c r="HM275" s="440"/>
      <c r="HN275" s="873"/>
      <c r="HO275" s="575"/>
      <c r="HP275" s="594"/>
      <c r="HQ275" s="698"/>
      <c r="HR275" s="698"/>
      <c r="II275" s="440"/>
      <c r="IJ275" s="873"/>
      <c r="IK275" s="575"/>
      <c r="IL275" s="594"/>
      <c r="IM275" s="698"/>
      <c r="IN275" s="698"/>
    </row>
    <row r="276" spans="1:248" ht="114.75">
      <c r="A276" s="737" t="s">
        <v>1061</v>
      </c>
      <c r="B276" s="1165" t="s">
        <v>2318</v>
      </c>
      <c r="C276" s="433"/>
      <c r="D276" s="433"/>
      <c r="E276" s="576"/>
      <c r="F276" s="764"/>
      <c r="W276" s="440"/>
      <c r="X276" s="873"/>
      <c r="Y276" s="575"/>
      <c r="Z276" s="594"/>
      <c r="AA276" s="698"/>
      <c r="AB276" s="698"/>
      <c r="AS276" s="440"/>
      <c r="AT276" s="873"/>
      <c r="AU276" s="575"/>
      <c r="AV276" s="594"/>
      <c r="AW276" s="698"/>
      <c r="AX276" s="698"/>
      <c r="BO276" s="440"/>
      <c r="BP276" s="873"/>
      <c r="BQ276" s="575"/>
      <c r="BR276" s="594"/>
      <c r="BS276" s="698"/>
      <c r="BT276" s="698"/>
      <c r="CK276" s="440"/>
      <c r="CL276" s="873"/>
      <c r="CM276" s="575"/>
      <c r="CN276" s="594"/>
      <c r="CO276" s="698"/>
      <c r="CP276" s="698"/>
      <c r="DG276" s="440"/>
      <c r="DH276" s="873"/>
      <c r="DI276" s="575"/>
      <c r="DJ276" s="594"/>
      <c r="DK276" s="698"/>
      <c r="DL276" s="698"/>
      <c r="EC276" s="440"/>
      <c r="ED276" s="873"/>
      <c r="EE276" s="575"/>
      <c r="EF276" s="594"/>
      <c r="EG276" s="698"/>
      <c r="EH276" s="698"/>
      <c r="EY276" s="440"/>
      <c r="EZ276" s="873"/>
      <c r="FA276" s="575"/>
      <c r="FB276" s="594"/>
      <c r="FC276" s="698"/>
      <c r="FD276" s="698"/>
      <c r="FU276" s="440"/>
      <c r="FV276" s="873"/>
      <c r="FW276" s="575"/>
      <c r="FX276" s="594"/>
      <c r="FY276" s="698"/>
      <c r="FZ276" s="698"/>
      <c r="GQ276" s="440"/>
      <c r="GR276" s="873"/>
      <c r="GS276" s="575"/>
      <c r="GT276" s="594"/>
      <c r="GU276" s="698"/>
      <c r="GV276" s="698"/>
      <c r="HM276" s="440"/>
      <c r="HN276" s="873"/>
      <c r="HO276" s="575"/>
      <c r="HP276" s="594"/>
      <c r="HQ276" s="698"/>
      <c r="HR276" s="698"/>
      <c r="II276" s="440"/>
      <c r="IJ276" s="873"/>
      <c r="IK276" s="575"/>
      <c r="IL276" s="594"/>
      <c r="IM276" s="698"/>
      <c r="IN276" s="698"/>
    </row>
    <row r="277" spans="1:248">
      <c r="A277" s="737"/>
      <c r="B277" s="1165"/>
      <c r="C277" s="433"/>
      <c r="D277" s="433"/>
      <c r="E277" s="576"/>
      <c r="F277" s="764"/>
      <c r="W277" s="440"/>
      <c r="X277" s="873"/>
      <c r="Y277" s="575"/>
      <c r="Z277" s="594"/>
      <c r="AA277" s="698"/>
      <c r="AB277" s="698"/>
      <c r="AS277" s="440"/>
      <c r="AT277" s="873"/>
      <c r="AU277" s="575"/>
      <c r="AV277" s="594"/>
      <c r="AW277" s="698"/>
      <c r="AX277" s="698"/>
      <c r="BO277" s="440"/>
      <c r="BP277" s="873"/>
      <c r="BQ277" s="575"/>
      <c r="BR277" s="594"/>
      <c r="BS277" s="698"/>
      <c r="BT277" s="698"/>
      <c r="CK277" s="440"/>
      <c r="CL277" s="873"/>
      <c r="CM277" s="575"/>
      <c r="CN277" s="594"/>
      <c r="CO277" s="698"/>
      <c r="CP277" s="698"/>
      <c r="DG277" s="440"/>
      <c r="DH277" s="873"/>
      <c r="DI277" s="575"/>
      <c r="DJ277" s="594"/>
      <c r="DK277" s="698"/>
      <c r="DL277" s="698"/>
      <c r="EC277" s="440"/>
      <c r="ED277" s="873"/>
      <c r="EE277" s="575"/>
      <c r="EF277" s="594"/>
      <c r="EG277" s="698"/>
      <c r="EH277" s="698"/>
      <c r="EY277" s="440"/>
      <c r="EZ277" s="873"/>
      <c r="FA277" s="575"/>
      <c r="FB277" s="594"/>
      <c r="FC277" s="698"/>
      <c r="FD277" s="698"/>
      <c r="FU277" s="440"/>
      <c r="FV277" s="873"/>
      <c r="FW277" s="575"/>
      <c r="FX277" s="594"/>
      <c r="FY277" s="698"/>
      <c r="FZ277" s="698"/>
      <c r="GQ277" s="440"/>
      <c r="GR277" s="873"/>
      <c r="GS277" s="575"/>
      <c r="GT277" s="594"/>
      <c r="GU277" s="698"/>
      <c r="GV277" s="698"/>
      <c r="HM277" s="440"/>
      <c r="HN277" s="873"/>
      <c r="HO277" s="575"/>
      <c r="HP277" s="594"/>
      <c r="HQ277" s="698"/>
      <c r="HR277" s="698"/>
      <c r="II277" s="440"/>
      <c r="IJ277" s="873"/>
      <c r="IK277" s="575"/>
      <c r="IL277" s="594"/>
      <c r="IM277" s="698"/>
      <c r="IN277" s="698"/>
    </row>
    <row r="278" spans="1:248">
      <c r="A278" s="737"/>
      <c r="B278" s="1168" t="s">
        <v>1062</v>
      </c>
      <c r="C278" s="433" t="s">
        <v>1041</v>
      </c>
      <c r="D278" s="433">
        <v>1</v>
      </c>
      <c r="E278" s="576"/>
      <c r="F278" s="764">
        <f>$D278*E278</f>
        <v>0</v>
      </c>
      <c r="W278" s="440"/>
      <c r="X278" s="873"/>
      <c r="Y278" s="575"/>
      <c r="Z278" s="594"/>
      <c r="AA278" s="698"/>
      <c r="AB278" s="698"/>
      <c r="AS278" s="440"/>
      <c r="AT278" s="873"/>
      <c r="AU278" s="575"/>
      <c r="AV278" s="594"/>
      <c r="AW278" s="698"/>
      <c r="AX278" s="698"/>
      <c r="BO278" s="440"/>
      <c r="BP278" s="873"/>
      <c r="BQ278" s="575"/>
      <c r="BR278" s="594"/>
      <c r="BS278" s="698"/>
      <c r="BT278" s="698"/>
      <c r="CK278" s="440"/>
      <c r="CL278" s="873"/>
      <c r="CM278" s="575"/>
      <c r="CN278" s="594"/>
      <c r="CO278" s="698"/>
      <c r="CP278" s="698"/>
      <c r="DG278" s="440"/>
      <c r="DH278" s="873"/>
      <c r="DI278" s="575"/>
      <c r="DJ278" s="594"/>
      <c r="DK278" s="698"/>
      <c r="DL278" s="698"/>
      <c r="EC278" s="440"/>
      <c r="ED278" s="873"/>
      <c r="EE278" s="575"/>
      <c r="EF278" s="594"/>
      <c r="EG278" s="698"/>
      <c r="EH278" s="698"/>
      <c r="EY278" s="440"/>
      <c r="EZ278" s="873"/>
      <c r="FA278" s="575"/>
      <c r="FB278" s="594"/>
      <c r="FC278" s="698"/>
      <c r="FD278" s="698"/>
      <c r="FU278" s="440"/>
      <c r="FV278" s="873"/>
      <c r="FW278" s="575"/>
      <c r="FX278" s="594"/>
      <c r="FY278" s="698"/>
      <c r="FZ278" s="698"/>
      <c r="GQ278" s="440"/>
      <c r="GR278" s="873"/>
      <c r="GS278" s="575"/>
      <c r="GT278" s="594"/>
      <c r="GU278" s="698"/>
      <c r="GV278" s="698"/>
      <c r="HM278" s="440"/>
      <c r="HN278" s="873"/>
      <c r="HO278" s="575"/>
      <c r="HP278" s="594"/>
      <c r="HQ278" s="698"/>
      <c r="HR278" s="698"/>
      <c r="II278" s="440"/>
      <c r="IJ278" s="873"/>
      <c r="IK278" s="575"/>
      <c r="IL278" s="594"/>
      <c r="IM278" s="698"/>
      <c r="IN278" s="698"/>
    </row>
    <row r="279" spans="1:248">
      <c r="A279" s="737"/>
      <c r="B279" s="1168" t="s">
        <v>1063</v>
      </c>
      <c r="C279" s="433" t="s">
        <v>1041</v>
      </c>
      <c r="D279" s="433">
        <v>1</v>
      </c>
      <c r="E279" s="576"/>
      <c r="F279" s="764">
        <f>$D279*E279</f>
        <v>0</v>
      </c>
      <c r="W279" s="440"/>
      <c r="X279" s="873"/>
      <c r="Y279" s="575"/>
      <c r="Z279" s="594"/>
      <c r="AA279" s="698"/>
      <c r="AB279" s="698"/>
      <c r="AS279" s="440"/>
      <c r="AT279" s="873"/>
      <c r="AU279" s="575"/>
      <c r="AV279" s="594"/>
      <c r="AW279" s="698"/>
      <c r="AX279" s="698"/>
      <c r="BO279" s="440"/>
      <c r="BP279" s="873"/>
      <c r="BQ279" s="575"/>
      <c r="BR279" s="594"/>
      <c r="BS279" s="698"/>
      <c r="BT279" s="698"/>
      <c r="CK279" s="440"/>
      <c r="CL279" s="873"/>
      <c r="CM279" s="575"/>
      <c r="CN279" s="594"/>
      <c r="CO279" s="698"/>
      <c r="CP279" s="698"/>
      <c r="DG279" s="440"/>
      <c r="DH279" s="873"/>
      <c r="DI279" s="575"/>
      <c r="DJ279" s="594"/>
      <c r="DK279" s="698"/>
      <c r="DL279" s="698"/>
      <c r="EC279" s="440"/>
      <c r="ED279" s="873"/>
      <c r="EE279" s="575"/>
      <c r="EF279" s="594"/>
      <c r="EG279" s="698"/>
      <c r="EH279" s="698"/>
      <c r="EY279" s="440"/>
      <c r="EZ279" s="873"/>
      <c r="FA279" s="575"/>
      <c r="FB279" s="594"/>
      <c r="FC279" s="698"/>
      <c r="FD279" s="698"/>
      <c r="FU279" s="440"/>
      <c r="FV279" s="873"/>
      <c r="FW279" s="575"/>
      <c r="FX279" s="594"/>
      <c r="FY279" s="698"/>
      <c r="FZ279" s="698"/>
      <c r="GQ279" s="440"/>
      <c r="GR279" s="873"/>
      <c r="GS279" s="575"/>
      <c r="GT279" s="594"/>
      <c r="GU279" s="698"/>
      <c r="GV279" s="698"/>
      <c r="HM279" s="440"/>
      <c r="HN279" s="873"/>
      <c r="HO279" s="575"/>
      <c r="HP279" s="594"/>
      <c r="HQ279" s="698"/>
      <c r="HR279" s="698"/>
      <c r="II279" s="440"/>
      <c r="IJ279" s="873"/>
      <c r="IK279" s="575"/>
      <c r="IL279" s="594"/>
      <c r="IM279" s="698"/>
      <c r="IN279" s="698"/>
    </row>
    <row r="280" spans="1:248">
      <c r="A280" s="737"/>
      <c r="B280" s="1165"/>
      <c r="C280" s="433"/>
      <c r="D280" s="433"/>
      <c r="E280" s="576"/>
      <c r="F280" s="764"/>
      <c r="W280" s="440"/>
      <c r="X280" s="873"/>
      <c r="Y280" s="575"/>
      <c r="Z280" s="594"/>
      <c r="AA280" s="698"/>
      <c r="AB280" s="698"/>
      <c r="AS280" s="440"/>
      <c r="AT280" s="873"/>
      <c r="AU280" s="575"/>
      <c r="AV280" s="594"/>
      <c r="AW280" s="698"/>
      <c r="AX280" s="698"/>
      <c r="BO280" s="440"/>
      <c r="BP280" s="873"/>
      <c r="BQ280" s="575"/>
      <c r="BR280" s="594"/>
      <c r="BS280" s="698"/>
      <c r="BT280" s="698"/>
      <c r="CK280" s="440"/>
      <c r="CL280" s="873"/>
      <c r="CM280" s="575"/>
      <c r="CN280" s="594"/>
      <c r="CO280" s="698"/>
      <c r="CP280" s="698"/>
      <c r="DG280" s="440"/>
      <c r="DH280" s="873"/>
      <c r="DI280" s="575"/>
      <c r="DJ280" s="594"/>
      <c r="DK280" s="698"/>
      <c r="DL280" s="698"/>
      <c r="EC280" s="440"/>
      <c r="ED280" s="873"/>
      <c r="EE280" s="575"/>
      <c r="EF280" s="594"/>
      <c r="EG280" s="698"/>
      <c r="EH280" s="698"/>
      <c r="EY280" s="440"/>
      <c r="EZ280" s="873"/>
      <c r="FA280" s="575"/>
      <c r="FB280" s="594"/>
      <c r="FC280" s="698"/>
      <c r="FD280" s="698"/>
      <c r="FU280" s="440"/>
      <c r="FV280" s="873"/>
      <c r="FW280" s="575"/>
      <c r="FX280" s="594"/>
      <c r="FY280" s="698"/>
      <c r="FZ280" s="698"/>
      <c r="GQ280" s="440"/>
      <c r="GR280" s="873"/>
      <c r="GS280" s="575"/>
      <c r="GT280" s="594"/>
      <c r="GU280" s="698"/>
      <c r="GV280" s="698"/>
      <c r="HM280" s="440"/>
      <c r="HN280" s="873"/>
      <c r="HO280" s="575"/>
      <c r="HP280" s="594"/>
      <c r="HQ280" s="698"/>
      <c r="HR280" s="698"/>
      <c r="II280" s="440"/>
      <c r="IJ280" s="873"/>
      <c r="IK280" s="575"/>
      <c r="IL280" s="594"/>
      <c r="IM280" s="698"/>
      <c r="IN280" s="698"/>
    </row>
    <row r="281" spans="1:248" ht="38.25">
      <c r="A281" s="737" t="s">
        <v>1064</v>
      </c>
      <c r="B281" s="1165" t="s">
        <v>1065</v>
      </c>
      <c r="C281" s="433"/>
      <c r="D281" s="433"/>
      <c r="E281" s="576"/>
      <c r="F281" s="764"/>
      <c r="W281" s="440"/>
      <c r="X281" s="873"/>
      <c r="Y281" s="575"/>
      <c r="Z281" s="594"/>
      <c r="AA281" s="698"/>
      <c r="AB281" s="698"/>
      <c r="AS281" s="440"/>
      <c r="AT281" s="873"/>
      <c r="AU281" s="575"/>
      <c r="AV281" s="594"/>
      <c r="AW281" s="698"/>
      <c r="AX281" s="698"/>
      <c r="BO281" s="440"/>
      <c r="BP281" s="873"/>
      <c r="BQ281" s="575"/>
      <c r="BR281" s="594"/>
      <c r="BS281" s="698"/>
      <c r="BT281" s="698"/>
      <c r="CK281" s="440"/>
      <c r="CL281" s="873"/>
      <c r="CM281" s="575"/>
      <c r="CN281" s="594"/>
      <c r="CO281" s="698"/>
      <c r="CP281" s="698"/>
      <c r="DG281" s="440"/>
      <c r="DH281" s="873"/>
      <c r="DI281" s="575"/>
      <c r="DJ281" s="594"/>
      <c r="DK281" s="698"/>
      <c r="DL281" s="698"/>
      <c r="EC281" s="440"/>
      <c r="ED281" s="873"/>
      <c r="EE281" s="575"/>
      <c r="EF281" s="594"/>
      <c r="EG281" s="698"/>
      <c r="EH281" s="698"/>
      <c r="EY281" s="440"/>
      <c r="EZ281" s="873"/>
      <c r="FA281" s="575"/>
      <c r="FB281" s="594"/>
      <c r="FC281" s="698"/>
      <c r="FD281" s="698"/>
      <c r="FU281" s="440"/>
      <c r="FV281" s="873"/>
      <c r="FW281" s="575"/>
      <c r="FX281" s="594"/>
      <c r="FY281" s="698"/>
      <c r="FZ281" s="698"/>
      <c r="GQ281" s="440"/>
      <c r="GR281" s="873"/>
      <c r="GS281" s="575"/>
      <c r="GT281" s="594"/>
      <c r="GU281" s="698"/>
      <c r="GV281" s="698"/>
      <c r="HM281" s="440"/>
      <c r="HN281" s="873"/>
      <c r="HO281" s="575"/>
      <c r="HP281" s="594"/>
      <c r="HQ281" s="698"/>
      <c r="HR281" s="698"/>
      <c r="II281" s="440"/>
      <c r="IJ281" s="873"/>
      <c r="IK281" s="575"/>
      <c r="IL281" s="594"/>
      <c r="IM281" s="698"/>
      <c r="IN281" s="698"/>
    </row>
    <row r="282" spans="1:248">
      <c r="A282" s="737"/>
      <c r="B282" s="1165"/>
      <c r="C282" s="433"/>
      <c r="D282" s="433"/>
      <c r="E282" s="576"/>
      <c r="F282" s="764"/>
      <c r="W282" s="440"/>
      <c r="X282" s="873"/>
      <c r="Y282" s="575"/>
      <c r="Z282" s="594"/>
      <c r="AA282" s="698"/>
      <c r="AB282" s="698"/>
      <c r="AS282" s="440"/>
      <c r="AT282" s="873"/>
      <c r="AU282" s="575"/>
      <c r="AV282" s="594"/>
      <c r="AW282" s="698"/>
      <c r="AX282" s="698"/>
      <c r="BO282" s="440"/>
      <c r="BP282" s="873"/>
      <c r="BQ282" s="575"/>
      <c r="BR282" s="594"/>
      <c r="BS282" s="698"/>
      <c r="BT282" s="698"/>
      <c r="CK282" s="440"/>
      <c r="CL282" s="873"/>
      <c r="CM282" s="575"/>
      <c r="CN282" s="594"/>
      <c r="CO282" s="698"/>
      <c r="CP282" s="698"/>
      <c r="DG282" s="440"/>
      <c r="DH282" s="873"/>
      <c r="DI282" s="575"/>
      <c r="DJ282" s="594"/>
      <c r="DK282" s="698"/>
      <c r="DL282" s="698"/>
      <c r="EC282" s="440"/>
      <c r="ED282" s="873"/>
      <c r="EE282" s="575"/>
      <c r="EF282" s="594"/>
      <c r="EG282" s="698"/>
      <c r="EH282" s="698"/>
      <c r="EY282" s="440"/>
      <c r="EZ282" s="873"/>
      <c r="FA282" s="575"/>
      <c r="FB282" s="594"/>
      <c r="FC282" s="698"/>
      <c r="FD282" s="698"/>
      <c r="FU282" s="440"/>
      <c r="FV282" s="873"/>
      <c r="FW282" s="575"/>
      <c r="FX282" s="594"/>
      <c r="FY282" s="698"/>
      <c r="FZ282" s="698"/>
      <c r="GQ282" s="440"/>
      <c r="GR282" s="873"/>
      <c r="GS282" s="575"/>
      <c r="GT282" s="594"/>
      <c r="GU282" s="698"/>
      <c r="GV282" s="698"/>
      <c r="HM282" s="440"/>
      <c r="HN282" s="873"/>
      <c r="HO282" s="575"/>
      <c r="HP282" s="594"/>
      <c r="HQ282" s="698"/>
      <c r="HR282" s="698"/>
      <c r="II282" s="440"/>
      <c r="IJ282" s="873"/>
      <c r="IK282" s="575"/>
      <c r="IL282" s="594"/>
      <c r="IM282" s="698"/>
      <c r="IN282" s="698"/>
    </row>
    <row r="283" spans="1:248">
      <c r="A283" s="737"/>
      <c r="B283" s="1165" t="s">
        <v>1066</v>
      </c>
      <c r="C283" s="433" t="s">
        <v>1041</v>
      </c>
      <c r="D283" s="433">
        <v>1</v>
      </c>
      <c r="E283" s="576"/>
      <c r="F283" s="764">
        <f>$D283*E283</f>
        <v>0</v>
      </c>
      <c r="W283" s="440"/>
      <c r="X283" s="873"/>
      <c r="Y283" s="575"/>
      <c r="Z283" s="594"/>
      <c r="AA283" s="698"/>
      <c r="AB283" s="698"/>
      <c r="AS283" s="440"/>
      <c r="AT283" s="873"/>
      <c r="AU283" s="575"/>
      <c r="AV283" s="594"/>
      <c r="AW283" s="698"/>
      <c r="AX283" s="698"/>
      <c r="BO283" s="440"/>
      <c r="BP283" s="873"/>
      <c r="BQ283" s="575"/>
      <c r="BR283" s="594"/>
      <c r="BS283" s="698"/>
      <c r="BT283" s="698"/>
      <c r="CK283" s="440"/>
      <c r="CL283" s="873"/>
      <c r="CM283" s="575"/>
      <c r="CN283" s="594"/>
      <c r="CO283" s="698"/>
      <c r="CP283" s="698"/>
      <c r="DG283" s="440"/>
      <c r="DH283" s="873"/>
      <c r="DI283" s="575"/>
      <c r="DJ283" s="594"/>
      <c r="DK283" s="698"/>
      <c r="DL283" s="698"/>
      <c r="EC283" s="440"/>
      <c r="ED283" s="873"/>
      <c r="EE283" s="575"/>
      <c r="EF283" s="594"/>
      <c r="EG283" s="698"/>
      <c r="EH283" s="698"/>
      <c r="EY283" s="440"/>
      <c r="EZ283" s="873"/>
      <c r="FA283" s="575"/>
      <c r="FB283" s="594"/>
      <c r="FC283" s="698"/>
      <c r="FD283" s="698"/>
      <c r="FU283" s="440"/>
      <c r="FV283" s="873"/>
      <c r="FW283" s="575"/>
      <c r="FX283" s="594"/>
      <c r="FY283" s="698"/>
      <c r="FZ283" s="698"/>
      <c r="GQ283" s="440"/>
      <c r="GR283" s="873"/>
      <c r="GS283" s="575"/>
      <c r="GT283" s="594"/>
      <c r="GU283" s="698"/>
      <c r="GV283" s="698"/>
      <c r="HM283" s="440"/>
      <c r="HN283" s="873"/>
      <c r="HO283" s="575"/>
      <c r="HP283" s="594"/>
      <c r="HQ283" s="698"/>
      <c r="HR283" s="698"/>
      <c r="II283" s="440"/>
      <c r="IJ283" s="873"/>
      <c r="IK283" s="575"/>
      <c r="IL283" s="594"/>
      <c r="IM283" s="698"/>
      <c r="IN283" s="698"/>
    </row>
    <row r="284" spans="1:248">
      <c r="A284" s="737"/>
      <c r="B284" s="1165"/>
      <c r="C284" s="433"/>
      <c r="D284" s="433"/>
      <c r="E284" s="576"/>
      <c r="F284" s="764"/>
      <c r="W284" s="440"/>
      <c r="X284" s="873"/>
      <c r="Y284" s="575"/>
      <c r="Z284" s="594"/>
      <c r="AA284" s="698"/>
      <c r="AB284" s="698"/>
      <c r="AS284" s="440"/>
      <c r="AT284" s="873"/>
      <c r="AU284" s="575"/>
      <c r="AV284" s="594"/>
      <c r="AW284" s="698"/>
      <c r="AX284" s="698"/>
      <c r="BO284" s="440"/>
      <c r="BP284" s="873"/>
      <c r="BQ284" s="575"/>
      <c r="BR284" s="594"/>
      <c r="BS284" s="698"/>
      <c r="BT284" s="698"/>
      <c r="CK284" s="440"/>
      <c r="CL284" s="873"/>
      <c r="CM284" s="575"/>
      <c r="CN284" s="594"/>
      <c r="CO284" s="698"/>
      <c r="CP284" s="698"/>
      <c r="DG284" s="440"/>
      <c r="DH284" s="873"/>
      <c r="DI284" s="575"/>
      <c r="DJ284" s="594"/>
      <c r="DK284" s="698"/>
      <c r="DL284" s="698"/>
      <c r="EC284" s="440"/>
      <c r="ED284" s="873"/>
      <c r="EE284" s="575"/>
      <c r="EF284" s="594"/>
      <c r="EG284" s="698"/>
      <c r="EH284" s="698"/>
      <c r="EY284" s="440"/>
      <c r="EZ284" s="873"/>
      <c r="FA284" s="575"/>
      <c r="FB284" s="594"/>
      <c r="FC284" s="698"/>
      <c r="FD284" s="698"/>
      <c r="FU284" s="440"/>
      <c r="FV284" s="873"/>
      <c r="FW284" s="575"/>
      <c r="FX284" s="594"/>
      <c r="FY284" s="698"/>
      <c r="FZ284" s="698"/>
      <c r="GQ284" s="440"/>
      <c r="GR284" s="873"/>
      <c r="GS284" s="575"/>
      <c r="GT284" s="594"/>
      <c r="GU284" s="698"/>
      <c r="GV284" s="698"/>
      <c r="HM284" s="440"/>
      <c r="HN284" s="873"/>
      <c r="HO284" s="575"/>
      <c r="HP284" s="594"/>
      <c r="HQ284" s="698"/>
      <c r="HR284" s="698"/>
      <c r="II284" s="440"/>
      <c r="IJ284" s="873"/>
      <c r="IK284" s="575"/>
      <c r="IL284" s="594"/>
      <c r="IM284" s="698"/>
      <c r="IN284" s="698"/>
    </row>
    <row r="285" spans="1:248" ht="38.25">
      <c r="A285" s="737" t="s">
        <v>1067</v>
      </c>
      <c r="B285" s="1165" t="s">
        <v>1068</v>
      </c>
      <c r="C285" s="433"/>
      <c r="D285" s="433"/>
      <c r="E285" s="576"/>
      <c r="F285" s="764"/>
      <c r="W285" s="440"/>
      <c r="X285" s="873"/>
      <c r="Y285" s="575"/>
      <c r="Z285" s="594"/>
      <c r="AA285" s="698"/>
      <c r="AB285" s="698"/>
      <c r="AS285" s="440"/>
      <c r="AT285" s="873"/>
      <c r="AU285" s="575"/>
      <c r="AV285" s="594"/>
      <c r="AW285" s="698"/>
      <c r="AX285" s="698"/>
      <c r="BO285" s="440"/>
      <c r="BP285" s="873"/>
      <c r="BQ285" s="575"/>
      <c r="BR285" s="594"/>
      <c r="BS285" s="698"/>
      <c r="BT285" s="698"/>
      <c r="CK285" s="440"/>
      <c r="CL285" s="873"/>
      <c r="CM285" s="575"/>
      <c r="CN285" s="594"/>
      <c r="CO285" s="698"/>
      <c r="CP285" s="698"/>
      <c r="DG285" s="440"/>
      <c r="DH285" s="873"/>
      <c r="DI285" s="575"/>
      <c r="DJ285" s="594"/>
      <c r="DK285" s="698"/>
      <c r="DL285" s="698"/>
      <c r="EC285" s="440"/>
      <c r="ED285" s="873"/>
      <c r="EE285" s="575"/>
      <c r="EF285" s="594"/>
      <c r="EG285" s="698"/>
      <c r="EH285" s="698"/>
      <c r="EY285" s="440"/>
      <c r="EZ285" s="873"/>
      <c r="FA285" s="575"/>
      <c r="FB285" s="594"/>
      <c r="FC285" s="698"/>
      <c r="FD285" s="698"/>
      <c r="FU285" s="440"/>
      <c r="FV285" s="873"/>
      <c r="FW285" s="575"/>
      <c r="FX285" s="594"/>
      <c r="FY285" s="698"/>
      <c r="FZ285" s="698"/>
      <c r="GQ285" s="440"/>
      <c r="GR285" s="873"/>
      <c r="GS285" s="575"/>
      <c r="GT285" s="594"/>
      <c r="GU285" s="698"/>
      <c r="GV285" s="698"/>
      <c r="HM285" s="440"/>
      <c r="HN285" s="873"/>
      <c r="HO285" s="575"/>
      <c r="HP285" s="594"/>
      <c r="HQ285" s="698"/>
      <c r="HR285" s="698"/>
      <c r="II285" s="440"/>
      <c r="IJ285" s="873"/>
      <c r="IK285" s="575"/>
      <c r="IL285" s="594"/>
      <c r="IM285" s="698"/>
      <c r="IN285" s="698"/>
    </row>
    <row r="286" spans="1:248">
      <c r="A286" s="737"/>
      <c r="B286" s="1165"/>
      <c r="C286" s="433"/>
      <c r="D286" s="433"/>
      <c r="E286" s="576"/>
      <c r="F286" s="764"/>
      <c r="W286" s="440"/>
      <c r="X286" s="873"/>
      <c r="Y286" s="575"/>
      <c r="Z286" s="594"/>
      <c r="AA286" s="698"/>
      <c r="AB286" s="698"/>
      <c r="AS286" s="440"/>
      <c r="AT286" s="873"/>
      <c r="AU286" s="575"/>
      <c r="AV286" s="594"/>
      <c r="AW286" s="698"/>
      <c r="AX286" s="698"/>
      <c r="BO286" s="440"/>
      <c r="BP286" s="873"/>
      <c r="BQ286" s="575"/>
      <c r="BR286" s="594"/>
      <c r="BS286" s="698"/>
      <c r="BT286" s="698"/>
      <c r="CK286" s="440"/>
      <c r="CL286" s="873"/>
      <c r="CM286" s="575"/>
      <c r="CN286" s="594"/>
      <c r="CO286" s="698"/>
      <c r="CP286" s="698"/>
      <c r="DG286" s="440"/>
      <c r="DH286" s="873"/>
      <c r="DI286" s="575"/>
      <c r="DJ286" s="594"/>
      <c r="DK286" s="698"/>
      <c r="DL286" s="698"/>
      <c r="EC286" s="440"/>
      <c r="ED286" s="873"/>
      <c r="EE286" s="575"/>
      <c r="EF286" s="594"/>
      <c r="EG286" s="698"/>
      <c r="EH286" s="698"/>
      <c r="EY286" s="440"/>
      <c r="EZ286" s="873"/>
      <c r="FA286" s="575"/>
      <c r="FB286" s="594"/>
      <c r="FC286" s="698"/>
      <c r="FD286" s="698"/>
      <c r="FU286" s="440"/>
      <c r="FV286" s="873"/>
      <c r="FW286" s="575"/>
      <c r="FX286" s="594"/>
      <c r="FY286" s="698"/>
      <c r="FZ286" s="698"/>
      <c r="GQ286" s="440"/>
      <c r="GR286" s="873"/>
      <c r="GS286" s="575"/>
      <c r="GT286" s="594"/>
      <c r="GU286" s="698"/>
      <c r="GV286" s="698"/>
      <c r="HM286" s="440"/>
      <c r="HN286" s="873"/>
      <c r="HO286" s="575"/>
      <c r="HP286" s="594"/>
      <c r="HQ286" s="698"/>
      <c r="HR286" s="698"/>
      <c r="II286" s="440"/>
      <c r="IJ286" s="873"/>
      <c r="IK286" s="575"/>
      <c r="IL286" s="594"/>
      <c r="IM286" s="698"/>
      <c r="IN286" s="698"/>
    </row>
    <row r="287" spans="1:248">
      <c r="A287" s="737"/>
      <c r="B287" s="1165" t="s">
        <v>1069</v>
      </c>
      <c r="C287" s="433" t="s">
        <v>1041</v>
      </c>
      <c r="D287" s="433">
        <v>1</v>
      </c>
      <c r="E287" s="576"/>
      <c r="F287" s="764">
        <f>$D287*E287</f>
        <v>0</v>
      </c>
      <c r="W287" s="440"/>
      <c r="X287" s="873"/>
      <c r="Y287" s="575"/>
      <c r="Z287" s="594"/>
      <c r="AA287" s="698"/>
      <c r="AB287" s="698"/>
      <c r="AS287" s="440"/>
      <c r="AT287" s="873"/>
      <c r="AU287" s="575"/>
      <c r="AV287" s="594"/>
      <c r="AW287" s="698"/>
      <c r="AX287" s="698"/>
      <c r="BO287" s="440"/>
      <c r="BP287" s="873"/>
      <c r="BQ287" s="575"/>
      <c r="BR287" s="594"/>
      <c r="BS287" s="698"/>
      <c r="BT287" s="698"/>
      <c r="CK287" s="440"/>
      <c r="CL287" s="873"/>
      <c r="CM287" s="575"/>
      <c r="CN287" s="594"/>
      <c r="CO287" s="698"/>
      <c r="CP287" s="698"/>
      <c r="DG287" s="440"/>
      <c r="DH287" s="873"/>
      <c r="DI287" s="575"/>
      <c r="DJ287" s="594"/>
      <c r="DK287" s="698"/>
      <c r="DL287" s="698"/>
      <c r="EC287" s="440"/>
      <c r="ED287" s="873"/>
      <c r="EE287" s="575"/>
      <c r="EF287" s="594"/>
      <c r="EG287" s="698"/>
      <c r="EH287" s="698"/>
      <c r="EY287" s="440"/>
      <c r="EZ287" s="873"/>
      <c r="FA287" s="575"/>
      <c r="FB287" s="594"/>
      <c r="FC287" s="698"/>
      <c r="FD287" s="698"/>
      <c r="FU287" s="440"/>
      <c r="FV287" s="873"/>
      <c r="FW287" s="575"/>
      <c r="FX287" s="594"/>
      <c r="FY287" s="698"/>
      <c r="FZ287" s="698"/>
      <c r="GQ287" s="440"/>
      <c r="GR287" s="873"/>
      <c r="GS287" s="575"/>
      <c r="GT287" s="594"/>
      <c r="GU287" s="698"/>
      <c r="GV287" s="698"/>
      <c r="HM287" s="440"/>
      <c r="HN287" s="873"/>
      <c r="HO287" s="575"/>
      <c r="HP287" s="594"/>
      <c r="HQ287" s="698"/>
      <c r="HR287" s="698"/>
      <c r="II287" s="440"/>
      <c r="IJ287" s="873"/>
      <c r="IK287" s="575"/>
      <c r="IL287" s="594"/>
      <c r="IM287" s="698"/>
      <c r="IN287" s="698"/>
    </row>
    <row r="288" spans="1:248">
      <c r="A288" s="737"/>
      <c r="B288" s="1165"/>
      <c r="C288" s="433"/>
      <c r="D288" s="433"/>
      <c r="E288" s="576"/>
      <c r="F288" s="764"/>
      <c r="W288" s="440"/>
      <c r="X288" s="873"/>
      <c r="Y288" s="575"/>
      <c r="Z288" s="594"/>
      <c r="AA288" s="698"/>
      <c r="AB288" s="698"/>
      <c r="AS288" s="440"/>
      <c r="AT288" s="873"/>
      <c r="AU288" s="575"/>
      <c r="AV288" s="594"/>
      <c r="AW288" s="698"/>
      <c r="AX288" s="698"/>
      <c r="BO288" s="440"/>
      <c r="BP288" s="873"/>
      <c r="BQ288" s="575"/>
      <c r="BR288" s="594"/>
      <c r="BS288" s="698"/>
      <c r="BT288" s="698"/>
      <c r="CK288" s="440"/>
      <c r="CL288" s="873"/>
      <c r="CM288" s="575"/>
      <c r="CN288" s="594"/>
      <c r="CO288" s="698"/>
      <c r="CP288" s="698"/>
      <c r="DG288" s="440"/>
      <c r="DH288" s="873"/>
      <c r="DI288" s="575"/>
      <c r="DJ288" s="594"/>
      <c r="DK288" s="698"/>
      <c r="DL288" s="698"/>
      <c r="EC288" s="440"/>
      <c r="ED288" s="873"/>
      <c r="EE288" s="575"/>
      <c r="EF288" s="594"/>
      <c r="EG288" s="698"/>
      <c r="EH288" s="698"/>
      <c r="EY288" s="440"/>
      <c r="EZ288" s="873"/>
      <c r="FA288" s="575"/>
      <c r="FB288" s="594"/>
      <c r="FC288" s="698"/>
      <c r="FD288" s="698"/>
      <c r="FU288" s="440"/>
      <c r="FV288" s="873"/>
      <c r="FW288" s="575"/>
      <c r="FX288" s="594"/>
      <c r="FY288" s="698"/>
      <c r="FZ288" s="698"/>
      <c r="GQ288" s="440"/>
      <c r="GR288" s="873"/>
      <c r="GS288" s="575"/>
      <c r="GT288" s="594"/>
      <c r="GU288" s="698"/>
      <c r="GV288" s="698"/>
      <c r="HM288" s="440"/>
      <c r="HN288" s="873"/>
      <c r="HO288" s="575"/>
      <c r="HP288" s="594"/>
      <c r="HQ288" s="698"/>
      <c r="HR288" s="698"/>
      <c r="II288" s="440"/>
      <c r="IJ288" s="873"/>
      <c r="IK288" s="575"/>
      <c r="IL288" s="594"/>
      <c r="IM288" s="698"/>
      <c r="IN288" s="698"/>
    </row>
    <row r="289" spans="1:248" ht="38.25">
      <c r="A289" s="737" t="s">
        <v>1070</v>
      </c>
      <c r="B289" s="1165" t="s">
        <v>1071</v>
      </c>
      <c r="C289" s="433"/>
      <c r="D289" s="433"/>
      <c r="E289" s="576"/>
      <c r="F289" s="764"/>
      <c r="W289" s="440"/>
      <c r="X289" s="873"/>
      <c r="Y289" s="575"/>
      <c r="Z289" s="594"/>
      <c r="AA289" s="698"/>
      <c r="AB289" s="698"/>
      <c r="AS289" s="440"/>
      <c r="AT289" s="873"/>
      <c r="AU289" s="575"/>
      <c r="AV289" s="594"/>
      <c r="AW289" s="698"/>
      <c r="AX289" s="698"/>
      <c r="BO289" s="440"/>
      <c r="BP289" s="873"/>
      <c r="BQ289" s="575"/>
      <c r="BR289" s="594"/>
      <c r="BS289" s="698"/>
      <c r="BT289" s="698"/>
      <c r="CK289" s="440"/>
      <c r="CL289" s="873"/>
      <c r="CM289" s="575"/>
      <c r="CN289" s="594"/>
      <c r="CO289" s="698"/>
      <c r="CP289" s="698"/>
      <c r="DG289" s="440"/>
      <c r="DH289" s="873"/>
      <c r="DI289" s="575"/>
      <c r="DJ289" s="594"/>
      <c r="DK289" s="698"/>
      <c r="DL289" s="698"/>
      <c r="EC289" s="440"/>
      <c r="ED289" s="873"/>
      <c r="EE289" s="575"/>
      <c r="EF289" s="594"/>
      <c r="EG289" s="698"/>
      <c r="EH289" s="698"/>
      <c r="EY289" s="440"/>
      <c r="EZ289" s="873"/>
      <c r="FA289" s="575"/>
      <c r="FB289" s="594"/>
      <c r="FC289" s="698"/>
      <c r="FD289" s="698"/>
      <c r="FU289" s="440"/>
      <c r="FV289" s="873"/>
      <c r="FW289" s="575"/>
      <c r="FX289" s="594"/>
      <c r="FY289" s="698"/>
      <c r="FZ289" s="698"/>
      <c r="GQ289" s="440"/>
      <c r="GR289" s="873"/>
      <c r="GS289" s="575"/>
      <c r="GT289" s="594"/>
      <c r="GU289" s="698"/>
      <c r="GV289" s="698"/>
      <c r="HM289" s="440"/>
      <c r="HN289" s="873"/>
      <c r="HO289" s="575"/>
      <c r="HP289" s="594"/>
      <c r="HQ289" s="698"/>
      <c r="HR289" s="698"/>
      <c r="II289" s="440"/>
      <c r="IJ289" s="873"/>
      <c r="IK289" s="575"/>
      <c r="IL289" s="594"/>
      <c r="IM289" s="698"/>
      <c r="IN289" s="698"/>
    </row>
    <row r="290" spans="1:248">
      <c r="A290" s="737"/>
      <c r="B290" s="1165"/>
      <c r="C290" s="433"/>
      <c r="D290" s="433"/>
      <c r="E290" s="576"/>
      <c r="F290" s="764"/>
      <c r="W290" s="440"/>
      <c r="X290" s="873"/>
      <c r="Y290" s="575"/>
      <c r="Z290" s="594"/>
      <c r="AA290" s="698"/>
      <c r="AB290" s="698"/>
      <c r="AS290" s="440"/>
      <c r="AT290" s="873"/>
      <c r="AU290" s="575"/>
      <c r="AV290" s="594"/>
      <c r="AW290" s="698"/>
      <c r="AX290" s="698"/>
      <c r="BO290" s="440"/>
      <c r="BP290" s="873"/>
      <c r="BQ290" s="575"/>
      <c r="BR290" s="594"/>
      <c r="BS290" s="698"/>
      <c r="BT290" s="698"/>
      <c r="CK290" s="440"/>
      <c r="CL290" s="873"/>
      <c r="CM290" s="575"/>
      <c r="CN290" s="594"/>
      <c r="CO290" s="698"/>
      <c r="CP290" s="698"/>
      <c r="DG290" s="440"/>
      <c r="DH290" s="873"/>
      <c r="DI290" s="575"/>
      <c r="DJ290" s="594"/>
      <c r="DK290" s="698"/>
      <c r="DL290" s="698"/>
      <c r="EC290" s="440"/>
      <c r="ED290" s="873"/>
      <c r="EE290" s="575"/>
      <c r="EF290" s="594"/>
      <c r="EG290" s="698"/>
      <c r="EH290" s="698"/>
      <c r="EY290" s="440"/>
      <c r="EZ290" s="873"/>
      <c r="FA290" s="575"/>
      <c r="FB290" s="594"/>
      <c r="FC290" s="698"/>
      <c r="FD290" s="698"/>
      <c r="FU290" s="440"/>
      <c r="FV290" s="873"/>
      <c r="FW290" s="575"/>
      <c r="FX290" s="594"/>
      <c r="FY290" s="698"/>
      <c r="FZ290" s="698"/>
      <c r="GQ290" s="440"/>
      <c r="GR290" s="873"/>
      <c r="GS290" s="575"/>
      <c r="GT290" s="594"/>
      <c r="GU290" s="698"/>
      <c r="GV290" s="698"/>
      <c r="HM290" s="440"/>
      <c r="HN290" s="873"/>
      <c r="HO290" s="575"/>
      <c r="HP290" s="594"/>
      <c r="HQ290" s="698"/>
      <c r="HR290" s="698"/>
      <c r="II290" s="440"/>
      <c r="IJ290" s="873"/>
      <c r="IK290" s="575"/>
      <c r="IL290" s="594"/>
      <c r="IM290" s="698"/>
      <c r="IN290" s="698"/>
    </row>
    <row r="291" spans="1:248">
      <c r="A291" s="737"/>
      <c r="B291" s="1165">
        <v>40</v>
      </c>
      <c r="C291" s="433" t="s">
        <v>710</v>
      </c>
      <c r="D291" s="433">
        <v>15</v>
      </c>
      <c r="E291" s="576"/>
      <c r="F291" s="764">
        <f>$D291*E291</f>
        <v>0</v>
      </c>
      <c r="W291" s="440"/>
      <c r="X291" s="873"/>
      <c r="Y291" s="575"/>
      <c r="Z291" s="594"/>
      <c r="AA291" s="698"/>
      <c r="AB291" s="698"/>
      <c r="AS291" s="440"/>
      <c r="AT291" s="873"/>
      <c r="AU291" s="575"/>
      <c r="AV291" s="594"/>
      <c r="AW291" s="698"/>
      <c r="AX291" s="698"/>
      <c r="BO291" s="440"/>
      <c r="BP291" s="873"/>
      <c r="BQ291" s="575"/>
      <c r="BR291" s="594"/>
      <c r="BS291" s="698"/>
      <c r="BT291" s="698"/>
      <c r="CK291" s="440"/>
      <c r="CL291" s="873"/>
      <c r="CM291" s="575"/>
      <c r="CN291" s="594"/>
      <c r="CO291" s="698"/>
      <c r="CP291" s="698"/>
      <c r="DG291" s="440"/>
      <c r="DH291" s="873"/>
      <c r="DI291" s="575"/>
      <c r="DJ291" s="594"/>
      <c r="DK291" s="698"/>
      <c r="DL291" s="698"/>
      <c r="EC291" s="440"/>
      <c r="ED291" s="873"/>
      <c r="EE291" s="575"/>
      <c r="EF291" s="594"/>
      <c r="EG291" s="698"/>
      <c r="EH291" s="698"/>
      <c r="EY291" s="440"/>
      <c r="EZ291" s="873"/>
      <c r="FA291" s="575"/>
      <c r="FB291" s="594"/>
      <c r="FC291" s="698"/>
      <c r="FD291" s="698"/>
      <c r="FU291" s="440"/>
      <c r="FV291" s="873"/>
      <c r="FW291" s="575"/>
      <c r="FX291" s="594"/>
      <c r="FY291" s="698"/>
      <c r="FZ291" s="698"/>
      <c r="GQ291" s="440"/>
      <c r="GR291" s="873"/>
      <c r="GS291" s="575"/>
      <c r="GT291" s="594"/>
      <c r="GU291" s="698"/>
      <c r="GV291" s="698"/>
      <c r="HM291" s="440"/>
      <c r="HN291" s="873"/>
      <c r="HO291" s="575"/>
      <c r="HP291" s="594"/>
      <c r="HQ291" s="698"/>
      <c r="HR291" s="698"/>
      <c r="II291" s="440"/>
      <c r="IJ291" s="873"/>
      <c r="IK291" s="575"/>
      <c r="IL291" s="594"/>
      <c r="IM291" s="698"/>
      <c r="IN291" s="698"/>
    </row>
    <row r="292" spans="1:248">
      <c r="A292" s="737"/>
      <c r="B292" s="1165"/>
      <c r="C292" s="433"/>
      <c r="D292" s="433"/>
      <c r="E292" s="576"/>
      <c r="F292" s="764"/>
      <c r="W292" s="440"/>
      <c r="X292" s="873"/>
      <c r="Y292" s="575"/>
      <c r="Z292" s="594"/>
      <c r="AA292" s="698"/>
      <c r="AB292" s="698"/>
      <c r="AS292" s="440"/>
      <c r="AT292" s="873"/>
      <c r="AU292" s="575"/>
      <c r="AV292" s="594"/>
      <c r="AW292" s="698"/>
      <c r="AX292" s="698"/>
      <c r="BO292" s="440"/>
      <c r="BP292" s="873"/>
      <c r="BQ292" s="575"/>
      <c r="BR292" s="594"/>
      <c r="BS292" s="698"/>
      <c r="BT292" s="698"/>
      <c r="CK292" s="440"/>
      <c r="CL292" s="873"/>
      <c r="CM292" s="575"/>
      <c r="CN292" s="594"/>
      <c r="CO292" s="698"/>
      <c r="CP292" s="698"/>
      <c r="DG292" s="440"/>
      <c r="DH292" s="873"/>
      <c r="DI292" s="575"/>
      <c r="DJ292" s="594"/>
      <c r="DK292" s="698"/>
      <c r="DL292" s="698"/>
      <c r="EC292" s="440"/>
      <c r="ED292" s="873"/>
      <c r="EE292" s="575"/>
      <c r="EF292" s="594"/>
      <c r="EG292" s="698"/>
      <c r="EH292" s="698"/>
      <c r="EY292" s="440"/>
      <c r="EZ292" s="873"/>
      <c r="FA292" s="575"/>
      <c r="FB292" s="594"/>
      <c r="FC292" s="698"/>
      <c r="FD292" s="698"/>
      <c r="FU292" s="440"/>
      <c r="FV292" s="873"/>
      <c r="FW292" s="575"/>
      <c r="FX292" s="594"/>
      <c r="FY292" s="698"/>
      <c r="FZ292" s="698"/>
      <c r="GQ292" s="440"/>
      <c r="GR292" s="873"/>
      <c r="GS292" s="575"/>
      <c r="GT292" s="594"/>
      <c r="GU292" s="698"/>
      <c r="GV292" s="698"/>
      <c r="HM292" s="440"/>
      <c r="HN292" s="873"/>
      <c r="HO292" s="575"/>
      <c r="HP292" s="594"/>
      <c r="HQ292" s="698"/>
      <c r="HR292" s="698"/>
      <c r="II292" s="440"/>
      <c r="IJ292" s="873"/>
      <c r="IK292" s="575"/>
      <c r="IL292" s="594"/>
      <c r="IM292" s="698"/>
      <c r="IN292" s="698"/>
    </row>
    <row r="293" spans="1:248" ht="51">
      <c r="A293" s="737" t="s">
        <v>1072</v>
      </c>
      <c r="B293" s="1163" t="s">
        <v>2319</v>
      </c>
      <c r="C293" s="433"/>
      <c r="D293" s="433"/>
      <c r="E293" s="576"/>
      <c r="F293" s="764"/>
      <c r="W293" s="440"/>
      <c r="X293" s="873"/>
      <c r="Y293" s="575"/>
      <c r="Z293" s="594"/>
      <c r="AA293" s="698"/>
      <c r="AB293" s="698"/>
      <c r="AS293" s="440"/>
      <c r="AT293" s="873"/>
      <c r="AU293" s="575"/>
      <c r="AV293" s="594"/>
      <c r="AW293" s="698"/>
      <c r="AX293" s="698"/>
      <c r="BO293" s="440"/>
      <c r="BP293" s="873"/>
      <c r="BQ293" s="575"/>
      <c r="BR293" s="594"/>
      <c r="BS293" s="698"/>
      <c r="BT293" s="698"/>
      <c r="CK293" s="440"/>
      <c r="CL293" s="873"/>
      <c r="CM293" s="575"/>
      <c r="CN293" s="594"/>
      <c r="CO293" s="698"/>
      <c r="CP293" s="698"/>
      <c r="DG293" s="440"/>
      <c r="DH293" s="873"/>
      <c r="DI293" s="575"/>
      <c r="DJ293" s="594"/>
      <c r="DK293" s="698"/>
      <c r="DL293" s="698"/>
      <c r="EC293" s="440"/>
      <c r="ED293" s="873"/>
      <c r="EE293" s="575"/>
      <c r="EF293" s="594"/>
      <c r="EG293" s="698"/>
      <c r="EH293" s="698"/>
      <c r="EY293" s="440"/>
      <c r="EZ293" s="873"/>
      <c r="FA293" s="575"/>
      <c r="FB293" s="594"/>
      <c r="FC293" s="698"/>
      <c r="FD293" s="698"/>
      <c r="FU293" s="440"/>
      <c r="FV293" s="873"/>
      <c r="FW293" s="575"/>
      <c r="FX293" s="594"/>
      <c r="FY293" s="698"/>
      <c r="FZ293" s="698"/>
      <c r="GQ293" s="440"/>
      <c r="GR293" s="873"/>
      <c r="GS293" s="575"/>
      <c r="GT293" s="594"/>
      <c r="GU293" s="698"/>
      <c r="GV293" s="698"/>
      <c r="HM293" s="440"/>
      <c r="HN293" s="873"/>
      <c r="HO293" s="575"/>
      <c r="HP293" s="594"/>
      <c r="HQ293" s="698"/>
      <c r="HR293" s="698"/>
      <c r="II293" s="440"/>
      <c r="IJ293" s="873"/>
      <c r="IK293" s="575"/>
      <c r="IL293" s="594"/>
      <c r="IM293" s="698"/>
      <c r="IN293" s="698"/>
    </row>
    <row r="294" spans="1:248">
      <c r="A294" s="737"/>
      <c r="B294" s="1165"/>
      <c r="C294" s="433"/>
      <c r="D294" s="433"/>
      <c r="E294" s="576"/>
      <c r="F294" s="764"/>
      <c r="W294" s="440"/>
      <c r="X294" s="873"/>
      <c r="Y294" s="575"/>
      <c r="Z294" s="594"/>
      <c r="AA294" s="698"/>
      <c r="AB294" s="698"/>
      <c r="AS294" s="440"/>
      <c r="AT294" s="873"/>
      <c r="AU294" s="575"/>
      <c r="AV294" s="594"/>
      <c r="AW294" s="698"/>
      <c r="AX294" s="698"/>
      <c r="BO294" s="440"/>
      <c r="BP294" s="873"/>
      <c r="BQ294" s="575"/>
      <c r="BR294" s="594"/>
      <c r="BS294" s="698"/>
      <c r="BT294" s="698"/>
      <c r="CK294" s="440"/>
      <c r="CL294" s="873"/>
      <c r="CM294" s="575"/>
      <c r="CN294" s="594"/>
      <c r="CO294" s="698"/>
      <c r="CP294" s="698"/>
      <c r="DG294" s="440"/>
      <c r="DH294" s="873"/>
      <c r="DI294" s="575"/>
      <c r="DJ294" s="594"/>
      <c r="DK294" s="698"/>
      <c r="DL294" s="698"/>
      <c r="EC294" s="440"/>
      <c r="ED294" s="873"/>
      <c r="EE294" s="575"/>
      <c r="EF294" s="594"/>
      <c r="EG294" s="698"/>
      <c r="EH294" s="698"/>
      <c r="EY294" s="440"/>
      <c r="EZ294" s="873"/>
      <c r="FA294" s="575"/>
      <c r="FB294" s="594"/>
      <c r="FC294" s="698"/>
      <c r="FD294" s="698"/>
      <c r="FU294" s="440"/>
      <c r="FV294" s="873"/>
      <c r="FW294" s="575"/>
      <c r="FX294" s="594"/>
      <c r="FY294" s="698"/>
      <c r="FZ294" s="698"/>
      <c r="GQ294" s="440"/>
      <c r="GR294" s="873"/>
      <c r="GS294" s="575"/>
      <c r="GT294" s="594"/>
      <c r="GU294" s="698"/>
      <c r="GV294" s="698"/>
      <c r="HM294" s="440"/>
      <c r="HN294" s="873"/>
      <c r="HO294" s="575"/>
      <c r="HP294" s="594"/>
      <c r="HQ294" s="698"/>
      <c r="HR294" s="698"/>
      <c r="II294" s="440"/>
      <c r="IJ294" s="873"/>
      <c r="IK294" s="575"/>
      <c r="IL294" s="594"/>
      <c r="IM294" s="698"/>
      <c r="IN294" s="698"/>
    </row>
    <row r="295" spans="1:248">
      <c r="A295" s="737"/>
      <c r="B295" s="1165">
        <v>200</v>
      </c>
      <c r="C295" s="433" t="s">
        <v>710</v>
      </c>
      <c r="D295" s="433">
        <v>1</v>
      </c>
      <c r="E295" s="576"/>
      <c r="F295" s="764">
        <f>$D295*E295</f>
        <v>0</v>
      </c>
      <c r="W295" s="440"/>
      <c r="X295" s="873"/>
      <c r="Y295" s="575"/>
      <c r="Z295" s="594"/>
      <c r="AA295" s="698"/>
      <c r="AB295" s="698"/>
      <c r="AS295" s="440"/>
      <c r="AT295" s="873"/>
      <c r="AU295" s="575"/>
      <c r="AV295" s="594"/>
      <c r="AW295" s="698"/>
      <c r="AX295" s="698"/>
      <c r="BO295" s="440"/>
      <c r="BP295" s="873"/>
      <c r="BQ295" s="575"/>
      <c r="BR295" s="594"/>
      <c r="BS295" s="698"/>
      <c r="BT295" s="698"/>
      <c r="CK295" s="440"/>
      <c r="CL295" s="873"/>
      <c r="CM295" s="575"/>
      <c r="CN295" s="594"/>
      <c r="CO295" s="698"/>
      <c r="CP295" s="698"/>
      <c r="DG295" s="440"/>
      <c r="DH295" s="873"/>
      <c r="DI295" s="575"/>
      <c r="DJ295" s="594"/>
      <c r="DK295" s="698"/>
      <c r="DL295" s="698"/>
      <c r="EC295" s="440"/>
      <c r="ED295" s="873"/>
      <c r="EE295" s="575"/>
      <c r="EF295" s="594"/>
      <c r="EG295" s="698"/>
      <c r="EH295" s="698"/>
      <c r="EY295" s="440"/>
      <c r="EZ295" s="873"/>
      <c r="FA295" s="575"/>
      <c r="FB295" s="594"/>
      <c r="FC295" s="698"/>
      <c r="FD295" s="698"/>
      <c r="FU295" s="440"/>
      <c r="FV295" s="873"/>
      <c r="FW295" s="575"/>
      <c r="FX295" s="594"/>
      <c r="FY295" s="698"/>
      <c r="FZ295" s="698"/>
      <c r="GQ295" s="440"/>
      <c r="GR295" s="873"/>
      <c r="GS295" s="575"/>
      <c r="GT295" s="594"/>
      <c r="GU295" s="698"/>
      <c r="GV295" s="698"/>
      <c r="HM295" s="440"/>
      <c r="HN295" s="873"/>
      <c r="HO295" s="575"/>
      <c r="HP295" s="594"/>
      <c r="HQ295" s="698"/>
      <c r="HR295" s="698"/>
      <c r="II295" s="440"/>
      <c r="IJ295" s="873"/>
      <c r="IK295" s="575"/>
      <c r="IL295" s="594"/>
      <c r="IM295" s="698"/>
      <c r="IN295" s="698"/>
    </row>
    <row r="296" spans="1:248">
      <c r="A296" s="737"/>
      <c r="B296" s="1165">
        <v>250</v>
      </c>
      <c r="C296" s="433" t="s">
        <v>710</v>
      </c>
      <c r="D296" s="433">
        <v>2</v>
      </c>
      <c r="E296" s="576"/>
      <c r="F296" s="764">
        <f>$D296*E296</f>
        <v>0</v>
      </c>
      <c r="W296" s="440"/>
      <c r="X296" s="873"/>
      <c r="Y296" s="575"/>
      <c r="Z296" s="594"/>
      <c r="AA296" s="698"/>
      <c r="AB296" s="698"/>
      <c r="AS296" s="440"/>
      <c r="AT296" s="873"/>
      <c r="AU296" s="575"/>
      <c r="AV296" s="594"/>
      <c r="AW296" s="698"/>
      <c r="AX296" s="698"/>
      <c r="BO296" s="440"/>
      <c r="BP296" s="873"/>
      <c r="BQ296" s="575"/>
      <c r="BR296" s="594"/>
      <c r="BS296" s="698"/>
      <c r="BT296" s="698"/>
      <c r="CK296" s="440"/>
      <c r="CL296" s="873"/>
      <c r="CM296" s="575"/>
      <c r="CN296" s="594"/>
      <c r="CO296" s="698"/>
      <c r="CP296" s="698"/>
      <c r="DG296" s="440"/>
      <c r="DH296" s="873"/>
      <c r="DI296" s="575"/>
      <c r="DJ296" s="594"/>
      <c r="DK296" s="698"/>
      <c r="DL296" s="698"/>
      <c r="EC296" s="440"/>
      <c r="ED296" s="873"/>
      <c r="EE296" s="575"/>
      <c r="EF296" s="594"/>
      <c r="EG296" s="698"/>
      <c r="EH296" s="698"/>
      <c r="EY296" s="440"/>
      <c r="EZ296" s="873"/>
      <c r="FA296" s="575"/>
      <c r="FB296" s="594"/>
      <c r="FC296" s="698"/>
      <c r="FD296" s="698"/>
      <c r="FU296" s="440"/>
      <c r="FV296" s="873"/>
      <c r="FW296" s="575"/>
      <c r="FX296" s="594"/>
      <c r="FY296" s="698"/>
      <c r="FZ296" s="698"/>
      <c r="GQ296" s="440"/>
      <c r="GR296" s="873"/>
      <c r="GS296" s="575"/>
      <c r="GT296" s="594"/>
      <c r="GU296" s="698"/>
      <c r="GV296" s="698"/>
      <c r="HM296" s="440"/>
      <c r="HN296" s="873"/>
      <c r="HO296" s="575"/>
      <c r="HP296" s="594"/>
      <c r="HQ296" s="698"/>
      <c r="HR296" s="698"/>
      <c r="II296" s="440"/>
      <c r="IJ296" s="873"/>
      <c r="IK296" s="575"/>
      <c r="IL296" s="594"/>
      <c r="IM296" s="698"/>
      <c r="IN296" s="698"/>
    </row>
    <row r="297" spans="1:248">
      <c r="A297" s="737"/>
      <c r="B297" s="1165"/>
      <c r="C297" s="433"/>
      <c r="D297" s="433"/>
      <c r="E297" s="576"/>
      <c r="F297" s="764"/>
      <c r="W297" s="440"/>
      <c r="X297" s="873"/>
      <c r="Y297" s="575"/>
      <c r="Z297" s="594"/>
      <c r="AA297" s="698"/>
      <c r="AB297" s="698"/>
      <c r="AS297" s="440"/>
      <c r="AT297" s="873"/>
      <c r="AU297" s="575"/>
      <c r="AV297" s="594"/>
      <c r="AW297" s="698"/>
      <c r="AX297" s="698"/>
      <c r="BO297" s="440"/>
      <c r="BP297" s="873"/>
      <c r="BQ297" s="575"/>
      <c r="BR297" s="594"/>
      <c r="BS297" s="698"/>
      <c r="BT297" s="698"/>
      <c r="CK297" s="440"/>
      <c r="CL297" s="873"/>
      <c r="CM297" s="575"/>
      <c r="CN297" s="594"/>
      <c r="CO297" s="698"/>
      <c r="CP297" s="698"/>
      <c r="DG297" s="440"/>
      <c r="DH297" s="873"/>
      <c r="DI297" s="575"/>
      <c r="DJ297" s="594"/>
      <c r="DK297" s="698"/>
      <c r="DL297" s="698"/>
      <c r="EC297" s="440"/>
      <c r="ED297" s="873"/>
      <c r="EE297" s="575"/>
      <c r="EF297" s="594"/>
      <c r="EG297" s="698"/>
      <c r="EH297" s="698"/>
      <c r="EY297" s="440"/>
      <c r="EZ297" s="873"/>
      <c r="FA297" s="575"/>
      <c r="FB297" s="594"/>
      <c r="FC297" s="698"/>
      <c r="FD297" s="698"/>
      <c r="FU297" s="440"/>
      <c r="FV297" s="873"/>
      <c r="FW297" s="575"/>
      <c r="FX297" s="594"/>
      <c r="FY297" s="698"/>
      <c r="FZ297" s="698"/>
      <c r="GQ297" s="440"/>
      <c r="GR297" s="873"/>
      <c r="GS297" s="575"/>
      <c r="GT297" s="594"/>
      <c r="GU297" s="698"/>
      <c r="GV297" s="698"/>
      <c r="HM297" s="440"/>
      <c r="HN297" s="873"/>
      <c r="HO297" s="575"/>
      <c r="HP297" s="594"/>
      <c r="HQ297" s="698"/>
      <c r="HR297" s="698"/>
      <c r="II297" s="440"/>
      <c r="IJ297" s="873"/>
      <c r="IK297" s="575"/>
      <c r="IL297" s="594"/>
      <c r="IM297" s="698"/>
      <c r="IN297" s="698"/>
    </row>
    <row r="298" spans="1:248" ht="63.75">
      <c r="A298" s="737" t="s">
        <v>1073</v>
      </c>
      <c r="B298" s="1165" t="s">
        <v>1074</v>
      </c>
      <c r="C298" s="433"/>
      <c r="D298" s="433"/>
      <c r="E298" s="576"/>
      <c r="F298" s="764"/>
      <c r="W298" s="440"/>
      <c r="X298" s="873"/>
      <c r="Y298" s="575"/>
      <c r="Z298" s="594"/>
      <c r="AA298" s="698"/>
      <c r="AB298" s="698"/>
      <c r="AS298" s="440"/>
      <c r="AT298" s="873"/>
      <c r="AU298" s="575"/>
      <c r="AV298" s="594"/>
      <c r="AW298" s="698"/>
      <c r="AX298" s="698"/>
      <c r="BO298" s="440"/>
      <c r="BP298" s="873"/>
      <c r="BQ298" s="575"/>
      <c r="BR298" s="594"/>
      <c r="BS298" s="698"/>
      <c r="BT298" s="698"/>
      <c r="CK298" s="440"/>
      <c r="CL298" s="873"/>
      <c r="CM298" s="575"/>
      <c r="CN298" s="594"/>
      <c r="CO298" s="698"/>
      <c r="CP298" s="698"/>
      <c r="DG298" s="440"/>
      <c r="DH298" s="873"/>
      <c r="DI298" s="575"/>
      <c r="DJ298" s="594"/>
      <c r="DK298" s="698"/>
      <c r="DL298" s="698"/>
      <c r="EC298" s="440"/>
      <c r="ED298" s="873"/>
      <c r="EE298" s="575"/>
      <c r="EF298" s="594"/>
      <c r="EG298" s="698"/>
      <c r="EH298" s="698"/>
      <c r="EY298" s="440"/>
      <c r="EZ298" s="873"/>
      <c r="FA298" s="575"/>
      <c r="FB298" s="594"/>
      <c r="FC298" s="698"/>
      <c r="FD298" s="698"/>
      <c r="FU298" s="440"/>
      <c r="FV298" s="873"/>
      <c r="FW298" s="575"/>
      <c r="FX298" s="594"/>
      <c r="FY298" s="698"/>
      <c r="FZ298" s="698"/>
      <c r="GQ298" s="440"/>
      <c r="GR298" s="873"/>
      <c r="GS298" s="575"/>
      <c r="GT298" s="594"/>
      <c r="GU298" s="698"/>
      <c r="GV298" s="698"/>
      <c r="HM298" s="440"/>
      <c r="HN298" s="873"/>
      <c r="HO298" s="575"/>
      <c r="HP298" s="594"/>
      <c r="HQ298" s="698"/>
      <c r="HR298" s="698"/>
      <c r="II298" s="440"/>
      <c r="IJ298" s="873"/>
      <c r="IK298" s="575"/>
      <c r="IL298" s="594"/>
      <c r="IM298" s="698"/>
      <c r="IN298" s="698"/>
    </row>
    <row r="299" spans="1:248">
      <c r="A299" s="737"/>
      <c r="B299" s="1165"/>
      <c r="C299" s="433" t="s">
        <v>1041</v>
      </c>
      <c r="D299" s="433">
        <v>10</v>
      </c>
      <c r="E299" s="576"/>
      <c r="F299" s="764">
        <f>$D299*E299</f>
        <v>0</v>
      </c>
      <c r="W299" s="440"/>
      <c r="X299" s="873"/>
      <c r="Y299" s="575"/>
      <c r="Z299" s="594"/>
      <c r="AA299" s="698"/>
      <c r="AB299" s="698"/>
      <c r="AS299" s="440"/>
      <c r="AT299" s="873"/>
      <c r="AU299" s="575"/>
      <c r="AV299" s="594"/>
      <c r="AW299" s="698"/>
      <c r="AX299" s="698"/>
      <c r="BO299" s="440"/>
      <c r="BP299" s="873"/>
      <c r="BQ299" s="575"/>
      <c r="BR299" s="594"/>
      <c r="BS299" s="698"/>
      <c r="BT299" s="698"/>
      <c r="CK299" s="440"/>
      <c r="CL299" s="873"/>
      <c r="CM299" s="575"/>
      <c r="CN299" s="594"/>
      <c r="CO299" s="698"/>
      <c r="CP299" s="698"/>
      <c r="DG299" s="440"/>
      <c r="DH299" s="873"/>
      <c r="DI299" s="575"/>
      <c r="DJ299" s="594"/>
      <c r="DK299" s="698"/>
      <c r="DL299" s="698"/>
      <c r="EC299" s="440"/>
      <c r="ED299" s="873"/>
      <c r="EE299" s="575"/>
      <c r="EF299" s="594"/>
      <c r="EG299" s="698"/>
      <c r="EH299" s="698"/>
      <c r="EY299" s="440"/>
      <c r="EZ299" s="873"/>
      <c r="FA299" s="575"/>
      <c r="FB299" s="594"/>
      <c r="FC299" s="698"/>
      <c r="FD299" s="698"/>
      <c r="FU299" s="440"/>
      <c r="FV299" s="873"/>
      <c r="FW299" s="575"/>
      <c r="FX299" s="594"/>
      <c r="FY299" s="698"/>
      <c r="FZ299" s="698"/>
      <c r="GQ299" s="440"/>
      <c r="GR299" s="873"/>
      <c r="GS299" s="575"/>
      <c r="GT299" s="594"/>
      <c r="GU299" s="698"/>
      <c r="GV299" s="698"/>
      <c r="HM299" s="440"/>
      <c r="HN299" s="873"/>
      <c r="HO299" s="575"/>
      <c r="HP299" s="594"/>
      <c r="HQ299" s="698"/>
      <c r="HR299" s="698"/>
      <c r="II299" s="440"/>
      <c r="IJ299" s="873"/>
      <c r="IK299" s="575"/>
      <c r="IL299" s="594"/>
      <c r="IM299" s="698"/>
      <c r="IN299" s="698"/>
    </row>
    <row r="300" spans="1:248">
      <c r="A300" s="737"/>
      <c r="B300" s="1165"/>
      <c r="C300" s="433"/>
      <c r="D300" s="433"/>
      <c r="E300" s="576"/>
      <c r="F300" s="764"/>
      <c r="W300" s="440"/>
      <c r="X300" s="873"/>
      <c r="Y300" s="575"/>
      <c r="Z300" s="594"/>
      <c r="AA300" s="698"/>
      <c r="AB300" s="698"/>
      <c r="AS300" s="440"/>
      <c r="AT300" s="873"/>
      <c r="AU300" s="575"/>
      <c r="AV300" s="594"/>
      <c r="AW300" s="698"/>
      <c r="AX300" s="698"/>
      <c r="BO300" s="440"/>
      <c r="BP300" s="873"/>
      <c r="BQ300" s="575"/>
      <c r="BR300" s="594"/>
      <c r="BS300" s="698"/>
      <c r="BT300" s="698"/>
      <c r="CK300" s="440"/>
      <c r="CL300" s="873"/>
      <c r="CM300" s="575"/>
      <c r="CN300" s="594"/>
      <c r="CO300" s="698"/>
      <c r="CP300" s="698"/>
      <c r="DG300" s="440"/>
      <c r="DH300" s="873"/>
      <c r="DI300" s="575"/>
      <c r="DJ300" s="594"/>
      <c r="DK300" s="698"/>
      <c r="DL300" s="698"/>
      <c r="EC300" s="440"/>
      <c r="ED300" s="873"/>
      <c r="EE300" s="575"/>
      <c r="EF300" s="594"/>
      <c r="EG300" s="698"/>
      <c r="EH300" s="698"/>
      <c r="EY300" s="440"/>
      <c r="EZ300" s="873"/>
      <c r="FA300" s="575"/>
      <c r="FB300" s="594"/>
      <c r="FC300" s="698"/>
      <c r="FD300" s="698"/>
      <c r="FU300" s="440"/>
      <c r="FV300" s="873"/>
      <c r="FW300" s="575"/>
      <c r="FX300" s="594"/>
      <c r="FY300" s="698"/>
      <c r="FZ300" s="698"/>
      <c r="GQ300" s="440"/>
      <c r="GR300" s="873"/>
      <c r="GS300" s="575"/>
      <c r="GT300" s="594"/>
      <c r="GU300" s="698"/>
      <c r="GV300" s="698"/>
      <c r="HM300" s="440"/>
      <c r="HN300" s="873"/>
      <c r="HO300" s="575"/>
      <c r="HP300" s="594"/>
      <c r="HQ300" s="698"/>
      <c r="HR300" s="698"/>
      <c r="II300" s="440"/>
      <c r="IJ300" s="873"/>
      <c r="IK300" s="575"/>
      <c r="IL300" s="594"/>
      <c r="IM300" s="698"/>
      <c r="IN300" s="698"/>
    </row>
    <row r="301" spans="1:248" ht="76.5">
      <c r="A301" s="737" t="s">
        <v>1075</v>
      </c>
      <c r="B301" s="1165" t="s">
        <v>1076</v>
      </c>
      <c r="C301" s="433"/>
      <c r="D301" s="433"/>
      <c r="E301" s="576"/>
      <c r="F301" s="764"/>
      <c r="W301" s="440"/>
      <c r="X301" s="873"/>
      <c r="Y301" s="575"/>
      <c r="Z301" s="594"/>
      <c r="AA301" s="698"/>
      <c r="AB301" s="698"/>
      <c r="AS301" s="440"/>
      <c r="AT301" s="873"/>
      <c r="AU301" s="575"/>
      <c r="AV301" s="594"/>
      <c r="AW301" s="698"/>
      <c r="AX301" s="698"/>
      <c r="BO301" s="440"/>
      <c r="BP301" s="873"/>
      <c r="BQ301" s="575"/>
      <c r="BR301" s="594"/>
      <c r="BS301" s="698"/>
      <c r="BT301" s="698"/>
      <c r="CK301" s="440"/>
      <c r="CL301" s="873"/>
      <c r="CM301" s="575"/>
      <c r="CN301" s="594"/>
      <c r="CO301" s="698"/>
      <c r="CP301" s="698"/>
      <c r="DG301" s="440"/>
      <c r="DH301" s="873"/>
      <c r="DI301" s="575"/>
      <c r="DJ301" s="594"/>
      <c r="DK301" s="698"/>
      <c r="DL301" s="698"/>
      <c r="EC301" s="440"/>
      <c r="ED301" s="873"/>
      <c r="EE301" s="575"/>
      <c r="EF301" s="594"/>
      <c r="EG301" s="698"/>
      <c r="EH301" s="698"/>
      <c r="EY301" s="440"/>
      <c r="EZ301" s="873"/>
      <c r="FA301" s="575"/>
      <c r="FB301" s="594"/>
      <c r="FC301" s="698"/>
      <c r="FD301" s="698"/>
      <c r="FU301" s="440"/>
      <c r="FV301" s="873"/>
      <c r="FW301" s="575"/>
      <c r="FX301" s="594"/>
      <c r="FY301" s="698"/>
      <c r="FZ301" s="698"/>
      <c r="GQ301" s="440"/>
      <c r="GR301" s="873"/>
      <c r="GS301" s="575"/>
      <c r="GT301" s="594"/>
      <c r="GU301" s="698"/>
      <c r="GV301" s="698"/>
      <c r="HM301" s="440"/>
      <c r="HN301" s="873"/>
      <c r="HO301" s="575"/>
      <c r="HP301" s="594"/>
      <c r="HQ301" s="698"/>
      <c r="HR301" s="698"/>
      <c r="II301" s="440"/>
      <c r="IJ301" s="873"/>
      <c r="IK301" s="575"/>
      <c r="IL301" s="594"/>
      <c r="IM301" s="698"/>
      <c r="IN301" s="698"/>
    </row>
    <row r="302" spans="1:248">
      <c r="A302" s="737"/>
      <c r="B302" s="1165"/>
      <c r="C302" s="433"/>
      <c r="D302" s="433"/>
      <c r="E302" s="576"/>
      <c r="F302" s="764"/>
      <c r="W302" s="440"/>
      <c r="X302" s="873"/>
      <c r="Y302" s="575"/>
      <c r="Z302" s="594"/>
      <c r="AA302" s="698"/>
      <c r="AB302" s="698"/>
      <c r="AS302" s="440"/>
      <c r="AT302" s="873"/>
      <c r="AU302" s="575"/>
      <c r="AV302" s="594"/>
      <c r="AW302" s="698"/>
      <c r="AX302" s="698"/>
      <c r="BO302" s="440"/>
      <c r="BP302" s="873"/>
      <c r="BQ302" s="575"/>
      <c r="BR302" s="594"/>
      <c r="BS302" s="698"/>
      <c r="BT302" s="698"/>
      <c r="CK302" s="440"/>
      <c r="CL302" s="873"/>
      <c r="CM302" s="575"/>
      <c r="CN302" s="594"/>
      <c r="CO302" s="698"/>
      <c r="CP302" s="698"/>
      <c r="DG302" s="440"/>
      <c r="DH302" s="873"/>
      <c r="DI302" s="575"/>
      <c r="DJ302" s="594"/>
      <c r="DK302" s="698"/>
      <c r="DL302" s="698"/>
      <c r="EC302" s="440"/>
      <c r="ED302" s="873"/>
      <c r="EE302" s="575"/>
      <c r="EF302" s="594"/>
      <c r="EG302" s="698"/>
      <c r="EH302" s="698"/>
      <c r="EY302" s="440"/>
      <c r="EZ302" s="873"/>
      <c r="FA302" s="575"/>
      <c r="FB302" s="594"/>
      <c r="FC302" s="698"/>
      <c r="FD302" s="698"/>
      <c r="FU302" s="440"/>
      <c r="FV302" s="873"/>
      <c r="FW302" s="575"/>
      <c r="FX302" s="594"/>
      <c r="FY302" s="698"/>
      <c r="FZ302" s="698"/>
      <c r="GQ302" s="440"/>
      <c r="GR302" s="873"/>
      <c r="GS302" s="575"/>
      <c r="GT302" s="594"/>
      <c r="GU302" s="698"/>
      <c r="GV302" s="698"/>
      <c r="HM302" s="440"/>
      <c r="HN302" s="873"/>
      <c r="HO302" s="575"/>
      <c r="HP302" s="594"/>
      <c r="HQ302" s="698"/>
      <c r="HR302" s="698"/>
      <c r="II302" s="440"/>
      <c r="IJ302" s="873"/>
      <c r="IK302" s="575"/>
      <c r="IL302" s="594"/>
      <c r="IM302" s="698"/>
      <c r="IN302" s="698"/>
    </row>
    <row r="303" spans="1:248">
      <c r="A303" s="737"/>
      <c r="B303" s="1165" t="s">
        <v>1077</v>
      </c>
      <c r="C303" s="433" t="s">
        <v>1041</v>
      </c>
      <c r="D303" s="433">
        <v>1</v>
      </c>
      <c r="E303" s="576"/>
      <c r="F303" s="764">
        <f>$D303*E303</f>
        <v>0</v>
      </c>
      <c r="W303" s="440"/>
      <c r="X303" s="873"/>
      <c r="Y303" s="575"/>
      <c r="Z303" s="594"/>
      <c r="AA303" s="698"/>
      <c r="AB303" s="698"/>
      <c r="AS303" s="440"/>
      <c r="AT303" s="873"/>
      <c r="AU303" s="575"/>
      <c r="AV303" s="594"/>
      <c r="AW303" s="698"/>
      <c r="AX303" s="698"/>
      <c r="BO303" s="440"/>
      <c r="BP303" s="873"/>
      <c r="BQ303" s="575"/>
      <c r="BR303" s="594"/>
      <c r="BS303" s="698"/>
      <c r="BT303" s="698"/>
      <c r="CK303" s="440"/>
      <c r="CL303" s="873"/>
      <c r="CM303" s="575"/>
      <c r="CN303" s="594"/>
      <c r="CO303" s="698"/>
      <c r="CP303" s="698"/>
      <c r="DG303" s="440"/>
      <c r="DH303" s="873"/>
      <c r="DI303" s="575"/>
      <c r="DJ303" s="594"/>
      <c r="DK303" s="698"/>
      <c r="DL303" s="698"/>
      <c r="EC303" s="440"/>
      <c r="ED303" s="873"/>
      <c r="EE303" s="575"/>
      <c r="EF303" s="594"/>
      <c r="EG303" s="698"/>
      <c r="EH303" s="698"/>
      <c r="EY303" s="440"/>
      <c r="EZ303" s="873"/>
      <c r="FA303" s="575"/>
      <c r="FB303" s="594"/>
      <c r="FC303" s="698"/>
      <c r="FD303" s="698"/>
      <c r="FU303" s="440"/>
      <c r="FV303" s="873"/>
      <c r="FW303" s="575"/>
      <c r="FX303" s="594"/>
      <c r="FY303" s="698"/>
      <c r="FZ303" s="698"/>
      <c r="GQ303" s="440"/>
      <c r="GR303" s="873"/>
      <c r="GS303" s="575"/>
      <c r="GT303" s="594"/>
      <c r="GU303" s="698"/>
      <c r="GV303" s="698"/>
      <c r="HM303" s="440"/>
      <c r="HN303" s="873"/>
      <c r="HO303" s="575"/>
      <c r="HP303" s="594"/>
      <c r="HQ303" s="698"/>
      <c r="HR303" s="698"/>
      <c r="II303" s="440"/>
      <c r="IJ303" s="873"/>
      <c r="IK303" s="575"/>
      <c r="IL303" s="594"/>
      <c r="IM303" s="698"/>
      <c r="IN303" s="698"/>
    </row>
    <row r="304" spans="1:248">
      <c r="A304" s="737"/>
      <c r="B304" s="1165"/>
      <c r="C304" s="433"/>
      <c r="D304" s="433"/>
      <c r="E304" s="576"/>
      <c r="F304" s="764"/>
      <c r="W304" s="440"/>
      <c r="X304" s="873"/>
      <c r="Y304" s="575"/>
      <c r="Z304" s="594"/>
      <c r="AA304" s="698"/>
      <c r="AB304" s="698"/>
      <c r="AS304" s="440"/>
      <c r="AT304" s="873"/>
      <c r="AU304" s="575"/>
      <c r="AV304" s="594"/>
      <c r="AW304" s="698"/>
      <c r="AX304" s="698"/>
      <c r="BO304" s="440"/>
      <c r="BP304" s="873"/>
      <c r="BQ304" s="575"/>
      <c r="BR304" s="594"/>
      <c r="BS304" s="698"/>
      <c r="BT304" s="698"/>
      <c r="CK304" s="440"/>
      <c r="CL304" s="873"/>
      <c r="CM304" s="575"/>
      <c r="CN304" s="594"/>
      <c r="CO304" s="698"/>
      <c r="CP304" s="698"/>
      <c r="DG304" s="440"/>
      <c r="DH304" s="873"/>
      <c r="DI304" s="575"/>
      <c r="DJ304" s="594"/>
      <c r="DK304" s="698"/>
      <c r="DL304" s="698"/>
      <c r="EC304" s="440"/>
      <c r="ED304" s="873"/>
      <c r="EE304" s="575"/>
      <c r="EF304" s="594"/>
      <c r="EG304" s="698"/>
      <c r="EH304" s="698"/>
      <c r="EY304" s="440"/>
      <c r="EZ304" s="873"/>
      <c r="FA304" s="575"/>
      <c r="FB304" s="594"/>
      <c r="FC304" s="698"/>
      <c r="FD304" s="698"/>
      <c r="FU304" s="440"/>
      <c r="FV304" s="873"/>
      <c r="FW304" s="575"/>
      <c r="FX304" s="594"/>
      <c r="FY304" s="698"/>
      <c r="FZ304" s="698"/>
      <c r="GQ304" s="440"/>
      <c r="GR304" s="873"/>
      <c r="GS304" s="575"/>
      <c r="GT304" s="594"/>
      <c r="GU304" s="698"/>
      <c r="GV304" s="698"/>
      <c r="HM304" s="440"/>
      <c r="HN304" s="873"/>
      <c r="HO304" s="575"/>
      <c r="HP304" s="594"/>
      <c r="HQ304" s="698"/>
      <c r="HR304" s="698"/>
      <c r="II304" s="440"/>
      <c r="IJ304" s="873"/>
      <c r="IK304" s="575"/>
      <c r="IL304" s="594"/>
      <c r="IM304" s="698"/>
      <c r="IN304" s="698"/>
    </row>
    <row r="305" spans="1:248" ht="25.5">
      <c r="A305" s="737" t="s">
        <v>1078</v>
      </c>
      <c r="B305" s="1165" t="s">
        <v>1079</v>
      </c>
      <c r="C305" s="433"/>
      <c r="D305" s="433"/>
      <c r="E305" s="576"/>
      <c r="F305" s="764"/>
      <c r="W305" s="440"/>
      <c r="X305" s="873"/>
      <c r="Y305" s="575"/>
      <c r="Z305" s="594"/>
      <c r="AA305" s="698"/>
      <c r="AB305" s="698"/>
      <c r="AS305" s="440"/>
      <c r="AT305" s="873"/>
      <c r="AU305" s="575"/>
      <c r="AV305" s="594"/>
      <c r="AW305" s="698"/>
      <c r="AX305" s="698"/>
      <c r="BO305" s="440"/>
      <c r="BP305" s="873"/>
      <c r="BQ305" s="575"/>
      <c r="BR305" s="594"/>
      <c r="BS305" s="698"/>
      <c r="BT305" s="698"/>
      <c r="CK305" s="440"/>
      <c r="CL305" s="873"/>
      <c r="CM305" s="575"/>
      <c r="CN305" s="594"/>
      <c r="CO305" s="698"/>
      <c r="CP305" s="698"/>
      <c r="DG305" s="440"/>
      <c r="DH305" s="873"/>
      <c r="DI305" s="575"/>
      <c r="DJ305" s="594"/>
      <c r="DK305" s="698"/>
      <c r="DL305" s="698"/>
      <c r="EC305" s="440"/>
      <c r="ED305" s="873"/>
      <c r="EE305" s="575"/>
      <c r="EF305" s="594"/>
      <c r="EG305" s="698"/>
      <c r="EH305" s="698"/>
      <c r="EY305" s="440"/>
      <c r="EZ305" s="873"/>
      <c r="FA305" s="575"/>
      <c r="FB305" s="594"/>
      <c r="FC305" s="698"/>
      <c r="FD305" s="698"/>
      <c r="FU305" s="440"/>
      <c r="FV305" s="873"/>
      <c r="FW305" s="575"/>
      <c r="FX305" s="594"/>
      <c r="FY305" s="698"/>
      <c r="FZ305" s="698"/>
      <c r="GQ305" s="440"/>
      <c r="GR305" s="873"/>
      <c r="GS305" s="575"/>
      <c r="GT305" s="594"/>
      <c r="GU305" s="698"/>
      <c r="GV305" s="698"/>
      <c r="HM305" s="440"/>
      <c r="HN305" s="873"/>
      <c r="HO305" s="575"/>
      <c r="HP305" s="594"/>
      <c r="HQ305" s="698"/>
      <c r="HR305" s="698"/>
      <c r="II305" s="440"/>
      <c r="IJ305" s="873"/>
      <c r="IK305" s="575"/>
      <c r="IL305" s="594"/>
      <c r="IM305" s="698"/>
      <c r="IN305" s="698"/>
    </row>
    <row r="306" spans="1:248">
      <c r="A306" s="737"/>
      <c r="B306" s="1165"/>
      <c r="C306" s="433"/>
      <c r="D306" s="433"/>
      <c r="E306" s="576"/>
      <c r="F306" s="764"/>
      <c r="W306" s="440"/>
      <c r="X306" s="873"/>
      <c r="Y306" s="575"/>
      <c r="Z306" s="594"/>
      <c r="AA306" s="698"/>
      <c r="AB306" s="698"/>
      <c r="AS306" s="440"/>
      <c r="AT306" s="873"/>
      <c r="AU306" s="575"/>
      <c r="AV306" s="594"/>
      <c r="AW306" s="698"/>
      <c r="AX306" s="698"/>
      <c r="BO306" s="440"/>
      <c r="BP306" s="873"/>
      <c r="BQ306" s="575"/>
      <c r="BR306" s="594"/>
      <c r="BS306" s="698"/>
      <c r="BT306" s="698"/>
      <c r="CK306" s="440"/>
      <c r="CL306" s="873"/>
      <c r="CM306" s="575"/>
      <c r="CN306" s="594"/>
      <c r="CO306" s="698"/>
      <c r="CP306" s="698"/>
      <c r="DG306" s="440"/>
      <c r="DH306" s="873"/>
      <c r="DI306" s="575"/>
      <c r="DJ306" s="594"/>
      <c r="DK306" s="698"/>
      <c r="DL306" s="698"/>
      <c r="EC306" s="440"/>
      <c r="ED306" s="873"/>
      <c r="EE306" s="575"/>
      <c r="EF306" s="594"/>
      <c r="EG306" s="698"/>
      <c r="EH306" s="698"/>
      <c r="EY306" s="440"/>
      <c r="EZ306" s="873"/>
      <c r="FA306" s="575"/>
      <c r="FB306" s="594"/>
      <c r="FC306" s="698"/>
      <c r="FD306" s="698"/>
      <c r="FU306" s="440"/>
      <c r="FV306" s="873"/>
      <c r="FW306" s="575"/>
      <c r="FX306" s="594"/>
      <c r="FY306" s="698"/>
      <c r="FZ306" s="698"/>
      <c r="GQ306" s="440"/>
      <c r="GR306" s="873"/>
      <c r="GS306" s="575"/>
      <c r="GT306" s="594"/>
      <c r="GU306" s="698"/>
      <c r="GV306" s="698"/>
      <c r="HM306" s="440"/>
      <c r="HN306" s="873"/>
      <c r="HO306" s="575"/>
      <c r="HP306" s="594"/>
      <c r="HQ306" s="698"/>
      <c r="HR306" s="698"/>
      <c r="II306" s="440"/>
      <c r="IJ306" s="873"/>
      <c r="IK306" s="575"/>
      <c r="IL306" s="594"/>
      <c r="IM306" s="698"/>
      <c r="IN306" s="698"/>
    </row>
    <row r="307" spans="1:248">
      <c r="A307" s="737"/>
      <c r="B307" s="1168" t="s">
        <v>1080</v>
      </c>
      <c r="C307" s="433" t="s">
        <v>1041</v>
      </c>
      <c r="D307" s="433">
        <v>1</v>
      </c>
      <c r="E307" s="576"/>
      <c r="F307" s="764">
        <f>$D307*E307</f>
        <v>0</v>
      </c>
      <c r="W307" s="440"/>
      <c r="X307" s="873"/>
      <c r="Y307" s="575"/>
      <c r="Z307" s="594"/>
      <c r="AA307" s="698"/>
      <c r="AB307" s="698"/>
      <c r="AS307" s="440"/>
      <c r="AT307" s="873"/>
      <c r="AU307" s="575"/>
      <c r="AV307" s="594"/>
      <c r="AW307" s="698"/>
      <c r="AX307" s="698"/>
      <c r="BO307" s="440"/>
      <c r="BP307" s="873"/>
      <c r="BQ307" s="575"/>
      <c r="BR307" s="594"/>
      <c r="BS307" s="698"/>
      <c r="BT307" s="698"/>
      <c r="CK307" s="440"/>
      <c r="CL307" s="873"/>
      <c r="CM307" s="575"/>
      <c r="CN307" s="594"/>
      <c r="CO307" s="698"/>
      <c r="CP307" s="698"/>
      <c r="DG307" s="440"/>
      <c r="DH307" s="873"/>
      <c r="DI307" s="575"/>
      <c r="DJ307" s="594"/>
      <c r="DK307" s="698"/>
      <c r="DL307" s="698"/>
      <c r="EC307" s="440"/>
      <c r="ED307" s="873"/>
      <c r="EE307" s="575"/>
      <c r="EF307" s="594"/>
      <c r="EG307" s="698"/>
      <c r="EH307" s="698"/>
      <c r="EY307" s="440"/>
      <c r="EZ307" s="873"/>
      <c r="FA307" s="575"/>
      <c r="FB307" s="594"/>
      <c r="FC307" s="698"/>
      <c r="FD307" s="698"/>
      <c r="FU307" s="440"/>
      <c r="FV307" s="873"/>
      <c r="FW307" s="575"/>
      <c r="FX307" s="594"/>
      <c r="FY307" s="698"/>
      <c r="FZ307" s="698"/>
      <c r="GQ307" s="440"/>
      <c r="GR307" s="873"/>
      <c r="GS307" s="575"/>
      <c r="GT307" s="594"/>
      <c r="GU307" s="698"/>
      <c r="GV307" s="698"/>
      <c r="HM307" s="440"/>
      <c r="HN307" s="873"/>
      <c r="HO307" s="575"/>
      <c r="HP307" s="594"/>
      <c r="HQ307" s="698"/>
      <c r="HR307" s="698"/>
      <c r="II307" s="440"/>
      <c r="IJ307" s="873"/>
      <c r="IK307" s="575"/>
      <c r="IL307" s="594"/>
      <c r="IM307" s="698"/>
      <c r="IN307" s="698"/>
    </row>
    <row r="308" spans="1:248">
      <c r="A308" s="737"/>
      <c r="B308" s="1168" t="s">
        <v>1081</v>
      </c>
      <c r="C308" s="433" t="s">
        <v>1041</v>
      </c>
      <c r="D308" s="433">
        <v>13</v>
      </c>
      <c r="E308" s="576"/>
      <c r="F308" s="764">
        <f>$D308*E308</f>
        <v>0</v>
      </c>
      <c r="W308" s="440"/>
      <c r="X308" s="873"/>
      <c r="Y308" s="575"/>
      <c r="Z308" s="594"/>
      <c r="AA308" s="698"/>
      <c r="AB308" s="698"/>
      <c r="AS308" s="440"/>
      <c r="AT308" s="873"/>
      <c r="AU308" s="575"/>
      <c r="AV308" s="594"/>
      <c r="AW308" s="698"/>
      <c r="AX308" s="698"/>
      <c r="BO308" s="440"/>
      <c r="BP308" s="873"/>
      <c r="BQ308" s="575"/>
      <c r="BR308" s="594"/>
      <c r="BS308" s="698"/>
      <c r="BT308" s="698"/>
      <c r="CK308" s="440"/>
      <c r="CL308" s="873"/>
      <c r="CM308" s="575"/>
      <c r="CN308" s="594"/>
      <c r="CO308" s="698"/>
      <c r="CP308" s="698"/>
      <c r="DG308" s="440"/>
      <c r="DH308" s="873"/>
      <c r="DI308" s="575"/>
      <c r="DJ308" s="594"/>
      <c r="DK308" s="698"/>
      <c r="DL308" s="698"/>
      <c r="EC308" s="440"/>
      <c r="ED308" s="873"/>
      <c r="EE308" s="575"/>
      <c r="EF308" s="594"/>
      <c r="EG308" s="698"/>
      <c r="EH308" s="698"/>
      <c r="EY308" s="440"/>
      <c r="EZ308" s="873"/>
      <c r="FA308" s="575"/>
      <c r="FB308" s="594"/>
      <c r="FC308" s="698"/>
      <c r="FD308" s="698"/>
      <c r="FU308" s="440"/>
      <c r="FV308" s="873"/>
      <c r="FW308" s="575"/>
      <c r="FX308" s="594"/>
      <c r="FY308" s="698"/>
      <c r="FZ308" s="698"/>
      <c r="GQ308" s="440"/>
      <c r="GR308" s="873"/>
      <c r="GS308" s="575"/>
      <c r="GT308" s="594"/>
      <c r="GU308" s="698"/>
      <c r="GV308" s="698"/>
      <c r="HM308" s="440"/>
      <c r="HN308" s="873"/>
      <c r="HO308" s="575"/>
      <c r="HP308" s="594"/>
      <c r="HQ308" s="698"/>
      <c r="HR308" s="698"/>
      <c r="II308" s="440"/>
      <c r="IJ308" s="873"/>
      <c r="IK308" s="575"/>
      <c r="IL308" s="594"/>
      <c r="IM308" s="698"/>
      <c r="IN308" s="698"/>
    </row>
    <row r="309" spans="1:248">
      <c r="A309" s="737"/>
      <c r="B309" s="1168" t="s">
        <v>1082</v>
      </c>
      <c r="C309" s="433" t="s">
        <v>1041</v>
      </c>
      <c r="D309" s="433">
        <v>1</v>
      </c>
      <c r="E309" s="576"/>
      <c r="F309" s="764">
        <f>$D309*E309</f>
        <v>0</v>
      </c>
      <c r="W309" s="440"/>
      <c r="X309" s="873"/>
      <c r="Y309" s="575"/>
      <c r="Z309" s="594"/>
      <c r="AA309" s="698"/>
      <c r="AB309" s="698"/>
      <c r="AS309" s="440"/>
      <c r="AT309" s="873"/>
      <c r="AU309" s="575"/>
      <c r="AV309" s="594"/>
      <c r="AW309" s="698"/>
      <c r="AX309" s="698"/>
      <c r="BO309" s="440"/>
      <c r="BP309" s="873"/>
      <c r="BQ309" s="575"/>
      <c r="BR309" s="594"/>
      <c r="BS309" s="698"/>
      <c r="BT309" s="698"/>
      <c r="CK309" s="440"/>
      <c r="CL309" s="873"/>
      <c r="CM309" s="575"/>
      <c r="CN309" s="594"/>
      <c r="CO309" s="698"/>
      <c r="CP309" s="698"/>
      <c r="DG309" s="440"/>
      <c r="DH309" s="873"/>
      <c r="DI309" s="575"/>
      <c r="DJ309" s="594"/>
      <c r="DK309" s="698"/>
      <c r="DL309" s="698"/>
      <c r="EC309" s="440"/>
      <c r="ED309" s="873"/>
      <c r="EE309" s="575"/>
      <c r="EF309" s="594"/>
      <c r="EG309" s="698"/>
      <c r="EH309" s="698"/>
      <c r="EY309" s="440"/>
      <c r="EZ309" s="873"/>
      <c r="FA309" s="575"/>
      <c r="FB309" s="594"/>
      <c r="FC309" s="698"/>
      <c r="FD309" s="698"/>
      <c r="FU309" s="440"/>
      <c r="FV309" s="873"/>
      <c r="FW309" s="575"/>
      <c r="FX309" s="594"/>
      <c r="FY309" s="698"/>
      <c r="FZ309" s="698"/>
      <c r="GQ309" s="440"/>
      <c r="GR309" s="873"/>
      <c r="GS309" s="575"/>
      <c r="GT309" s="594"/>
      <c r="GU309" s="698"/>
      <c r="GV309" s="698"/>
      <c r="HM309" s="440"/>
      <c r="HN309" s="873"/>
      <c r="HO309" s="575"/>
      <c r="HP309" s="594"/>
      <c r="HQ309" s="698"/>
      <c r="HR309" s="698"/>
      <c r="II309" s="440"/>
      <c r="IJ309" s="873"/>
      <c r="IK309" s="575"/>
      <c r="IL309" s="594"/>
      <c r="IM309" s="698"/>
      <c r="IN309" s="698"/>
    </row>
    <row r="310" spans="1:248">
      <c r="A310" s="737"/>
      <c r="B310" s="1168" t="s">
        <v>1083</v>
      </c>
      <c r="C310" s="433" t="s">
        <v>1041</v>
      </c>
      <c r="D310" s="433">
        <v>1</v>
      </c>
      <c r="E310" s="576"/>
      <c r="F310" s="764">
        <f>$D310*E310</f>
        <v>0</v>
      </c>
      <c r="W310" s="440"/>
      <c r="X310" s="873"/>
      <c r="Y310" s="575"/>
      <c r="Z310" s="594"/>
      <c r="AA310" s="698"/>
      <c r="AB310" s="698"/>
      <c r="AS310" s="440"/>
      <c r="AT310" s="873"/>
      <c r="AU310" s="575"/>
      <c r="AV310" s="594"/>
      <c r="AW310" s="698"/>
      <c r="AX310" s="698"/>
      <c r="BO310" s="440"/>
      <c r="BP310" s="873"/>
      <c r="BQ310" s="575"/>
      <c r="BR310" s="594"/>
      <c r="BS310" s="698"/>
      <c r="BT310" s="698"/>
      <c r="CK310" s="440"/>
      <c r="CL310" s="873"/>
      <c r="CM310" s="575"/>
      <c r="CN310" s="594"/>
      <c r="CO310" s="698"/>
      <c r="CP310" s="698"/>
      <c r="DG310" s="440"/>
      <c r="DH310" s="873"/>
      <c r="DI310" s="575"/>
      <c r="DJ310" s="594"/>
      <c r="DK310" s="698"/>
      <c r="DL310" s="698"/>
      <c r="EC310" s="440"/>
      <c r="ED310" s="873"/>
      <c r="EE310" s="575"/>
      <c r="EF310" s="594"/>
      <c r="EG310" s="698"/>
      <c r="EH310" s="698"/>
      <c r="EY310" s="440"/>
      <c r="EZ310" s="873"/>
      <c r="FA310" s="575"/>
      <c r="FB310" s="594"/>
      <c r="FC310" s="698"/>
      <c r="FD310" s="698"/>
      <c r="FU310" s="440"/>
      <c r="FV310" s="873"/>
      <c r="FW310" s="575"/>
      <c r="FX310" s="594"/>
      <c r="FY310" s="698"/>
      <c r="FZ310" s="698"/>
      <c r="GQ310" s="440"/>
      <c r="GR310" s="873"/>
      <c r="GS310" s="575"/>
      <c r="GT310" s="594"/>
      <c r="GU310" s="698"/>
      <c r="GV310" s="698"/>
      <c r="HM310" s="440"/>
      <c r="HN310" s="873"/>
      <c r="HO310" s="575"/>
      <c r="HP310" s="594"/>
      <c r="HQ310" s="698"/>
      <c r="HR310" s="698"/>
      <c r="II310" s="440"/>
      <c r="IJ310" s="873"/>
      <c r="IK310" s="575"/>
      <c r="IL310" s="594"/>
      <c r="IM310" s="698"/>
      <c r="IN310" s="698"/>
    </row>
    <row r="311" spans="1:248">
      <c r="A311" s="737"/>
      <c r="B311" s="1168" t="s">
        <v>1084</v>
      </c>
      <c r="C311" s="433" t="s">
        <v>1041</v>
      </c>
      <c r="D311" s="433">
        <v>2</v>
      </c>
      <c r="E311" s="576"/>
      <c r="F311" s="764">
        <f>$D311*E311</f>
        <v>0</v>
      </c>
      <c r="W311" s="440"/>
      <c r="X311" s="873"/>
      <c r="Y311" s="575"/>
      <c r="Z311" s="594"/>
      <c r="AA311" s="698"/>
      <c r="AB311" s="698"/>
      <c r="AS311" s="440"/>
      <c r="AT311" s="873"/>
      <c r="AU311" s="575"/>
      <c r="AV311" s="594"/>
      <c r="AW311" s="698"/>
      <c r="AX311" s="698"/>
      <c r="BO311" s="440"/>
      <c r="BP311" s="873"/>
      <c r="BQ311" s="575"/>
      <c r="BR311" s="594"/>
      <c r="BS311" s="698"/>
      <c r="BT311" s="698"/>
      <c r="CK311" s="440"/>
      <c r="CL311" s="873"/>
      <c r="CM311" s="575"/>
      <c r="CN311" s="594"/>
      <c r="CO311" s="698"/>
      <c r="CP311" s="698"/>
      <c r="DG311" s="440"/>
      <c r="DH311" s="873"/>
      <c r="DI311" s="575"/>
      <c r="DJ311" s="594"/>
      <c r="DK311" s="698"/>
      <c r="DL311" s="698"/>
      <c r="EC311" s="440"/>
      <c r="ED311" s="873"/>
      <c r="EE311" s="575"/>
      <c r="EF311" s="594"/>
      <c r="EG311" s="698"/>
      <c r="EH311" s="698"/>
      <c r="EY311" s="440"/>
      <c r="EZ311" s="873"/>
      <c r="FA311" s="575"/>
      <c r="FB311" s="594"/>
      <c r="FC311" s="698"/>
      <c r="FD311" s="698"/>
      <c r="FU311" s="440"/>
      <c r="FV311" s="873"/>
      <c r="FW311" s="575"/>
      <c r="FX311" s="594"/>
      <c r="FY311" s="698"/>
      <c r="FZ311" s="698"/>
      <c r="GQ311" s="440"/>
      <c r="GR311" s="873"/>
      <c r="GS311" s="575"/>
      <c r="GT311" s="594"/>
      <c r="GU311" s="698"/>
      <c r="GV311" s="698"/>
      <c r="HM311" s="440"/>
      <c r="HN311" s="873"/>
      <c r="HO311" s="575"/>
      <c r="HP311" s="594"/>
      <c r="HQ311" s="698"/>
      <c r="HR311" s="698"/>
      <c r="II311" s="440"/>
      <c r="IJ311" s="873"/>
      <c r="IK311" s="575"/>
      <c r="IL311" s="594"/>
      <c r="IM311" s="698"/>
      <c r="IN311" s="698"/>
    </row>
    <row r="312" spans="1:248">
      <c r="A312" s="737"/>
      <c r="B312" s="1165"/>
      <c r="C312" s="433"/>
      <c r="D312" s="433"/>
      <c r="E312" s="576"/>
      <c r="F312" s="764"/>
      <c r="W312" s="440"/>
      <c r="X312" s="873"/>
      <c r="Y312" s="575"/>
      <c r="Z312" s="594"/>
      <c r="AA312" s="698"/>
      <c r="AB312" s="698"/>
      <c r="AS312" s="440"/>
      <c r="AT312" s="873"/>
      <c r="AU312" s="575"/>
      <c r="AV312" s="594"/>
      <c r="AW312" s="698"/>
      <c r="AX312" s="698"/>
      <c r="BO312" s="440"/>
      <c r="BP312" s="873"/>
      <c r="BQ312" s="575"/>
      <c r="BR312" s="594"/>
      <c r="BS312" s="698"/>
      <c r="BT312" s="698"/>
      <c r="CK312" s="440"/>
      <c r="CL312" s="873"/>
      <c r="CM312" s="575"/>
      <c r="CN312" s="594"/>
      <c r="CO312" s="698"/>
      <c r="CP312" s="698"/>
      <c r="DG312" s="440"/>
      <c r="DH312" s="873"/>
      <c r="DI312" s="575"/>
      <c r="DJ312" s="594"/>
      <c r="DK312" s="698"/>
      <c r="DL312" s="698"/>
      <c r="EC312" s="440"/>
      <c r="ED312" s="873"/>
      <c r="EE312" s="575"/>
      <c r="EF312" s="594"/>
      <c r="EG312" s="698"/>
      <c r="EH312" s="698"/>
      <c r="EY312" s="440"/>
      <c r="EZ312" s="873"/>
      <c r="FA312" s="575"/>
      <c r="FB312" s="594"/>
      <c r="FC312" s="698"/>
      <c r="FD312" s="698"/>
      <c r="FU312" s="440"/>
      <c r="FV312" s="873"/>
      <c r="FW312" s="575"/>
      <c r="FX312" s="594"/>
      <c r="FY312" s="698"/>
      <c r="FZ312" s="698"/>
      <c r="GQ312" s="440"/>
      <c r="GR312" s="873"/>
      <c r="GS312" s="575"/>
      <c r="GT312" s="594"/>
      <c r="GU312" s="698"/>
      <c r="GV312" s="698"/>
      <c r="HM312" s="440"/>
      <c r="HN312" s="873"/>
      <c r="HO312" s="575"/>
      <c r="HP312" s="594"/>
      <c r="HQ312" s="698"/>
      <c r="HR312" s="698"/>
      <c r="II312" s="440"/>
      <c r="IJ312" s="873"/>
      <c r="IK312" s="575"/>
      <c r="IL312" s="594"/>
      <c r="IM312" s="698"/>
      <c r="IN312" s="698"/>
    </row>
    <row r="313" spans="1:248" ht="25.5">
      <c r="A313" s="737" t="s">
        <v>1085</v>
      </c>
      <c r="B313" s="1165" t="s">
        <v>1086</v>
      </c>
      <c r="C313" s="433"/>
      <c r="D313" s="433"/>
      <c r="E313" s="576"/>
      <c r="F313" s="764"/>
      <c r="W313" s="440"/>
      <c r="X313" s="873"/>
      <c r="Y313" s="575"/>
      <c r="Z313" s="594"/>
      <c r="AA313" s="698"/>
      <c r="AB313" s="698"/>
      <c r="AS313" s="440"/>
      <c r="AT313" s="873"/>
      <c r="AU313" s="575"/>
      <c r="AV313" s="594"/>
      <c r="AW313" s="698"/>
      <c r="AX313" s="698"/>
      <c r="BO313" s="440"/>
      <c r="BP313" s="873"/>
      <c r="BQ313" s="575"/>
      <c r="BR313" s="594"/>
      <c r="BS313" s="698"/>
      <c r="BT313" s="698"/>
      <c r="CK313" s="440"/>
      <c r="CL313" s="873"/>
      <c r="CM313" s="575"/>
      <c r="CN313" s="594"/>
      <c r="CO313" s="698"/>
      <c r="CP313" s="698"/>
      <c r="DG313" s="440"/>
      <c r="DH313" s="873"/>
      <c r="DI313" s="575"/>
      <c r="DJ313" s="594"/>
      <c r="DK313" s="698"/>
      <c r="DL313" s="698"/>
      <c r="EC313" s="440"/>
      <c r="ED313" s="873"/>
      <c r="EE313" s="575"/>
      <c r="EF313" s="594"/>
      <c r="EG313" s="698"/>
      <c r="EH313" s="698"/>
      <c r="EY313" s="440"/>
      <c r="EZ313" s="873"/>
      <c r="FA313" s="575"/>
      <c r="FB313" s="594"/>
      <c r="FC313" s="698"/>
      <c r="FD313" s="698"/>
      <c r="FU313" s="440"/>
      <c r="FV313" s="873"/>
      <c r="FW313" s="575"/>
      <c r="FX313" s="594"/>
      <c r="FY313" s="698"/>
      <c r="FZ313" s="698"/>
      <c r="GQ313" s="440"/>
      <c r="GR313" s="873"/>
      <c r="GS313" s="575"/>
      <c r="GT313" s="594"/>
      <c r="GU313" s="698"/>
      <c r="GV313" s="698"/>
      <c r="HM313" s="440"/>
      <c r="HN313" s="873"/>
      <c r="HO313" s="575"/>
      <c r="HP313" s="594"/>
      <c r="HQ313" s="698"/>
      <c r="HR313" s="698"/>
      <c r="II313" s="440"/>
      <c r="IJ313" s="873"/>
      <c r="IK313" s="575"/>
      <c r="IL313" s="594"/>
      <c r="IM313" s="698"/>
      <c r="IN313" s="698"/>
    </row>
    <row r="314" spans="1:248">
      <c r="A314" s="737"/>
      <c r="B314" s="1165"/>
      <c r="C314" s="433"/>
      <c r="D314" s="433"/>
      <c r="E314" s="576"/>
      <c r="F314" s="764"/>
      <c r="W314" s="440"/>
      <c r="X314" s="873"/>
      <c r="Y314" s="575"/>
      <c r="Z314" s="594"/>
      <c r="AA314" s="698"/>
      <c r="AB314" s="698"/>
      <c r="AS314" s="440"/>
      <c r="AT314" s="873"/>
      <c r="AU314" s="575"/>
      <c r="AV314" s="594"/>
      <c r="AW314" s="698"/>
      <c r="AX314" s="698"/>
      <c r="BO314" s="440"/>
      <c r="BP314" s="873"/>
      <c r="BQ314" s="575"/>
      <c r="BR314" s="594"/>
      <c r="BS314" s="698"/>
      <c r="BT314" s="698"/>
      <c r="CK314" s="440"/>
      <c r="CL314" s="873"/>
      <c r="CM314" s="575"/>
      <c r="CN314" s="594"/>
      <c r="CO314" s="698"/>
      <c r="CP314" s="698"/>
      <c r="DG314" s="440"/>
      <c r="DH314" s="873"/>
      <c r="DI314" s="575"/>
      <c r="DJ314" s="594"/>
      <c r="DK314" s="698"/>
      <c r="DL314" s="698"/>
      <c r="EC314" s="440"/>
      <c r="ED314" s="873"/>
      <c r="EE314" s="575"/>
      <c r="EF314" s="594"/>
      <c r="EG314" s="698"/>
      <c r="EH314" s="698"/>
      <c r="EY314" s="440"/>
      <c r="EZ314" s="873"/>
      <c r="FA314" s="575"/>
      <c r="FB314" s="594"/>
      <c r="FC314" s="698"/>
      <c r="FD314" s="698"/>
      <c r="FU314" s="440"/>
      <c r="FV314" s="873"/>
      <c r="FW314" s="575"/>
      <c r="FX314" s="594"/>
      <c r="FY314" s="698"/>
      <c r="FZ314" s="698"/>
      <c r="GQ314" s="440"/>
      <c r="GR314" s="873"/>
      <c r="GS314" s="575"/>
      <c r="GT314" s="594"/>
      <c r="GU314" s="698"/>
      <c r="GV314" s="698"/>
      <c r="HM314" s="440"/>
      <c r="HN314" s="873"/>
      <c r="HO314" s="575"/>
      <c r="HP314" s="594"/>
      <c r="HQ314" s="698"/>
      <c r="HR314" s="698"/>
      <c r="II314" s="440"/>
      <c r="IJ314" s="873"/>
      <c r="IK314" s="575"/>
      <c r="IL314" s="594"/>
      <c r="IM314" s="698"/>
      <c r="IN314" s="698"/>
    </row>
    <row r="315" spans="1:248">
      <c r="A315" s="737"/>
      <c r="B315" s="1168" t="s">
        <v>1087</v>
      </c>
      <c r="C315" s="433" t="s">
        <v>1041</v>
      </c>
      <c r="D315" s="433">
        <v>1</v>
      </c>
      <c r="E315" s="576"/>
      <c r="F315" s="764">
        <f>$D315*E315</f>
        <v>0</v>
      </c>
      <c r="W315" s="440"/>
      <c r="X315" s="873"/>
      <c r="Y315" s="575"/>
      <c r="Z315" s="594"/>
      <c r="AA315" s="698"/>
      <c r="AB315" s="698"/>
      <c r="AS315" s="440"/>
      <c r="AT315" s="873"/>
      <c r="AU315" s="575"/>
      <c r="AV315" s="594"/>
      <c r="AW315" s="698"/>
      <c r="AX315" s="698"/>
      <c r="BO315" s="440"/>
      <c r="BP315" s="873"/>
      <c r="BQ315" s="575"/>
      <c r="BR315" s="594"/>
      <c r="BS315" s="698"/>
      <c r="BT315" s="698"/>
      <c r="CK315" s="440"/>
      <c r="CL315" s="873"/>
      <c r="CM315" s="575"/>
      <c r="CN315" s="594"/>
      <c r="CO315" s="698"/>
      <c r="CP315" s="698"/>
      <c r="DG315" s="440"/>
      <c r="DH315" s="873"/>
      <c r="DI315" s="575"/>
      <c r="DJ315" s="594"/>
      <c r="DK315" s="698"/>
      <c r="DL315" s="698"/>
      <c r="EC315" s="440"/>
      <c r="ED315" s="873"/>
      <c r="EE315" s="575"/>
      <c r="EF315" s="594"/>
      <c r="EG315" s="698"/>
      <c r="EH315" s="698"/>
      <c r="EY315" s="440"/>
      <c r="EZ315" s="873"/>
      <c r="FA315" s="575"/>
      <c r="FB315" s="594"/>
      <c r="FC315" s="698"/>
      <c r="FD315" s="698"/>
      <c r="FU315" s="440"/>
      <c r="FV315" s="873"/>
      <c r="FW315" s="575"/>
      <c r="FX315" s="594"/>
      <c r="FY315" s="698"/>
      <c r="FZ315" s="698"/>
      <c r="GQ315" s="440"/>
      <c r="GR315" s="873"/>
      <c r="GS315" s="575"/>
      <c r="GT315" s="594"/>
      <c r="GU315" s="698"/>
      <c r="GV315" s="698"/>
      <c r="HM315" s="440"/>
      <c r="HN315" s="873"/>
      <c r="HO315" s="575"/>
      <c r="HP315" s="594"/>
      <c r="HQ315" s="698"/>
      <c r="HR315" s="698"/>
      <c r="II315" s="440"/>
      <c r="IJ315" s="873"/>
      <c r="IK315" s="575"/>
      <c r="IL315" s="594"/>
      <c r="IM315" s="698"/>
      <c r="IN315" s="698"/>
    </row>
    <row r="316" spans="1:248">
      <c r="A316" s="737"/>
      <c r="B316" s="1168" t="s">
        <v>1088</v>
      </c>
      <c r="C316" s="433" t="s">
        <v>1041</v>
      </c>
      <c r="D316" s="433">
        <v>1</v>
      </c>
      <c r="E316" s="576"/>
      <c r="F316" s="764">
        <f>$D316*E316</f>
        <v>0</v>
      </c>
      <c r="W316" s="440"/>
      <c r="X316" s="873"/>
      <c r="Y316" s="575"/>
      <c r="Z316" s="594"/>
      <c r="AA316" s="698"/>
      <c r="AB316" s="698"/>
      <c r="AS316" s="440"/>
      <c r="AT316" s="873"/>
      <c r="AU316" s="575"/>
      <c r="AV316" s="594"/>
      <c r="AW316" s="698"/>
      <c r="AX316" s="698"/>
      <c r="BO316" s="440"/>
      <c r="BP316" s="873"/>
      <c r="BQ316" s="575"/>
      <c r="BR316" s="594"/>
      <c r="BS316" s="698"/>
      <c r="BT316" s="698"/>
      <c r="CK316" s="440"/>
      <c r="CL316" s="873"/>
      <c r="CM316" s="575"/>
      <c r="CN316" s="594"/>
      <c r="CO316" s="698"/>
      <c r="CP316" s="698"/>
      <c r="DG316" s="440"/>
      <c r="DH316" s="873"/>
      <c r="DI316" s="575"/>
      <c r="DJ316" s="594"/>
      <c r="DK316" s="698"/>
      <c r="DL316" s="698"/>
      <c r="EC316" s="440"/>
      <c r="ED316" s="873"/>
      <c r="EE316" s="575"/>
      <c r="EF316" s="594"/>
      <c r="EG316" s="698"/>
      <c r="EH316" s="698"/>
      <c r="EY316" s="440"/>
      <c r="EZ316" s="873"/>
      <c r="FA316" s="575"/>
      <c r="FB316" s="594"/>
      <c r="FC316" s="698"/>
      <c r="FD316" s="698"/>
      <c r="FU316" s="440"/>
      <c r="FV316" s="873"/>
      <c r="FW316" s="575"/>
      <c r="FX316" s="594"/>
      <c r="FY316" s="698"/>
      <c r="FZ316" s="698"/>
      <c r="GQ316" s="440"/>
      <c r="GR316" s="873"/>
      <c r="GS316" s="575"/>
      <c r="GT316" s="594"/>
      <c r="GU316" s="698"/>
      <c r="GV316" s="698"/>
      <c r="HM316" s="440"/>
      <c r="HN316" s="873"/>
      <c r="HO316" s="575"/>
      <c r="HP316" s="594"/>
      <c r="HQ316" s="698"/>
      <c r="HR316" s="698"/>
      <c r="II316" s="440"/>
      <c r="IJ316" s="873"/>
      <c r="IK316" s="575"/>
      <c r="IL316" s="594"/>
      <c r="IM316" s="698"/>
      <c r="IN316" s="698"/>
    </row>
    <row r="317" spans="1:248">
      <c r="A317" s="737"/>
      <c r="B317" s="1165"/>
      <c r="C317" s="433"/>
      <c r="D317" s="433"/>
      <c r="E317" s="576"/>
      <c r="F317" s="764"/>
      <c r="W317" s="440"/>
      <c r="X317" s="873"/>
      <c r="Y317" s="575"/>
      <c r="Z317" s="594"/>
      <c r="AA317" s="698"/>
      <c r="AB317" s="698"/>
      <c r="AS317" s="440"/>
      <c r="AT317" s="873"/>
      <c r="AU317" s="575"/>
      <c r="AV317" s="594"/>
      <c r="AW317" s="698"/>
      <c r="AX317" s="698"/>
      <c r="BO317" s="440"/>
      <c r="BP317" s="873"/>
      <c r="BQ317" s="575"/>
      <c r="BR317" s="594"/>
      <c r="BS317" s="698"/>
      <c r="BT317" s="698"/>
      <c r="CK317" s="440"/>
      <c r="CL317" s="873"/>
      <c r="CM317" s="575"/>
      <c r="CN317" s="594"/>
      <c r="CO317" s="698"/>
      <c r="CP317" s="698"/>
      <c r="DG317" s="440"/>
      <c r="DH317" s="873"/>
      <c r="DI317" s="575"/>
      <c r="DJ317" s="594"/>
      <c r="DK317" s="698"/>
      <c r="DL317" s="698"/>
      <c r="EC317" s="440"/>
      <c r="ED317" s="873"/>
      <c r="EE317" s="575"/>
      <c r="EF317" s="594"/>
      <c r="EG317" s="698"/>
      <c r="EH317" s="698"/>
      <c r="EY317" s="440"/>
      <c r="EZ317" s="873"/>
      <c r="FA317" s="575"/>
      <c r="FB317" s="594"/>
      <c r="FC317" s="698"/>
      <c r="FD317" s="698"/>
      <c r="FU317" s="440"/>
      <c r="FV317" s="873"/>
      <c r="FW317" s="575"/>
      <c r="FX317" s="594"/>
      <c r="FY317" s="698"/>
      <c r="FZ317" s="698"/>
      <c r="GQ317" s="440"/>
      <c r="GR317" s="873"/>
      <c r="GS317" s="575"/>
      <c r="GT317" s="594"/>
      <c r="GU317" s="698"/>
      <c r="GV317" s="698"/>
      <c r="HM317" s="440"/>
      <c r="HN317" s="873"/>
      <c r="HO317" s="575"/>
      <c r="HP317" s="594"/>
      <c r="HQ317" s="698"/>
      <c r="HR317" s="698"/>
      <c r="II317" s="440"/>
      <c r="IJ317" s="873"/>
      <c r="IK317" s="575"/>
      <c r="IL317" s="594"/>
      <c r="IM317" s="698"/>
      <c r="IN317" s="698"/>
    </row>
    <row r="318" spans="1:248" ht="25.5">
      <c r="A318" s="737" t="s">
        <v>1089</v>
      </c>
      <c r="B318" s="1165" t="s">
        <v>1090</v>
      </c>
      <c r="C318" s="433"/>
      <c r="D318" s="433"/>
      <c r="E318" s="576"/>
      <c r="F318" s="764"/>
      <c r="W318" s="440"/>
      <c r="X318" s="873"/>
      <c r="Y318" s="575"/>
      <c r="Z318" s="594"/>
      <c r="AA318" s="698"/>
      <c r="AB318" s="698"/>
      <c r="AS318" s="440"/>
      <c r="AT318" s="873"/>
      <c r="AU318" s="575"/>
      <c r="AV318" s="594"/>
      <c r="AW318" s="698"/>
      <c r="AX318" s="698"/>
      <c r="BO318" s="440"/>
      <c r="BP318" s="873"/>
      <c r="BQ318" s="575"/>
      <c r="BR318" s="594"/>
      <c r="BS318" s="698"/>
      <c r="BT318" s="698"/>
      <c r="CK318" s="440"/>
      <c r="CL318" s="873"/>
      <c r="CM318" s="575"/>
      <c r="CN318" s="594"/>
      <c r="CO318" s="698"/>
      <c r="CP318" s="698"/>
      <c r="DG318" s="440"/>
      <c r="DH318" s="873"/>
      <c r="DI318" s="575"/>
      <c r="DJ318" s="594"/>
      <c r="DK318" s="698"/>
      <c r="DL318" s="698"/>
      <c r="EC318" s="440"/>
      <c r="ED318" s="873"/>
      <c r="EE318" s="575"/>
      <c r="EF318" s="594"/>
      <c r="EG318" s="698"/>
      <c r="EH318" s="698"/>
      <c r="EY318" s="440"/>
      <c r="EZ318" s="873"/>
      <c r="FA318" s="575"/>
      <c r="FB318" s="594"/>
      <c r="FC318" s="698"/>
      <c r="FD318" s="698"/>
      <c r="FU318" s="440"/>
      <c r="FV318" s="873"/>
      <c r="FW318" s="575"/>
      <c r="FX318" s="594"/>
      <c r="FY318" s="698"/>
      <c r="FZ318" s="698"/>
      <c r="GQ318" s="440"/>
      <c r="GR318" s="873"/>
      <c r="GS318" s="575"/>
      <c r="GT318" s="594"/>
      <c r="GU318" s="698"/>
      <c r="GV318" s="698"/>
      <c r="HM318" s="440"/>
      <c r="HN318" s="873"/>
      <c r="HO318" s="575"/>
      <c r="HP318" s="594"/>
      <c r="HQ318" s="698"/>
      <c r="HR318" s="698"/>
      <c r="II318" s="440"/>
      <c r="IJ318" s="873"/>
      <c r="IK318" s="575"/>
      <c r="IL318" s="594"/>
      <c r="IM318" s="698"/>
      <c r="IN318" s="698"/>
    </row>
    <row r="319" spans="1:248">
      <c r="A319" s="737"/>
      <c r="B319" s="1165"/>
      <c r="C319" s="433"/>
      <c r="D319" s="433"/>
      <c r="E319" s="576"/>
      <c r="F319" s="764"/>
      <c r="W319" s="440"/>
      <c r="X319" s="873"/>
      <c r="Y319" s="575"/>
      <c r="Z319" s="594"/>
      <c r="AA319" s="698"/>
      <c r="AB319" s="698"/>
      <c r="AS319" s="440"/>
      <c r="AT319" s="873"/>
      <c r="AU319" s="575"/>
      <c r="AV319" s="594"/>
      <c r="AW319" s="698"/>
      <c r="AX319" s="698"/>
      <c r="BO319" s="440"/>
      <c r="BP319" s="873"/>
      <c r="BQ319" s="575"/>
      <c r="BR319" s="594"/>
      <c r="BS319" s="698"/>
      <c r="BT319" s="698"/>
      <c r="CK319" s="440"/>
      <c r="CL319" s="873"/>
      <c r="CM319" s="575"/>
      <c r="CN319" s="594"/>
      <c r="CO319" s="698"/>
      <c r="CP319" s="698"/>
      <c r="DG319" s="440"/>
      <c r="DH319" s="873"/>
      <c r="DI319" s="575"/>
      <c r="DJ319" s="594"/>
      <c r="DK319" s="698"/>
      <c r="DL319" s="698"/>
      <c r="EC319" s="440"/>
      <c r="ED319" s="873"/>
      <c r="EE319" s="575"/>
      <c r="EF319" s="594"/>
      <c r="EG319" s="698"/>
      <c r="EH319" s="698"/>
      <c r="EY319" s="440"/>
      <c r="EZ319" s="873"/>
      <c r="FA319" s="575"/>
      <c r="FB319" s="594"/>
      <c r="FC319" s="698"/>
      <c r="FD319" s="698"/>
      <c r="FU319" s="440"/>
      <c r="FV319" s="873"/>
      <c r="FW319" s="575"/>
      <c r="FX319" s="594"/>
      <c r="FY319" s="698"/>
      <c r="FZ319" s="698"/>
      <c r="GQ319" s="440"/>
      <c r="GR319" s="873"/>
      <c r="GS319" s="575"/>
      <c r="GT319" s="594"/>
      <c r="GU319" s="698"/>
      <c r="GV319" s="698"/>
      <c r="HM319" s="440"/>
      <c r="HN319" s="873"/>
      <c r="HO319" s="575"/>
      <c r="HP319" s="594"/>
      <c r="HQ319" s="698"/>
      <c r="HR319" s="698"/>
      <c r="II319" s="440"/>
      <c r="IJ319" s="873"/>
      <c r="IK319" s="575"/>
      <c r="IL319" s="594"/>
      <c r="IM319" s="698"/>
      <c r="IN319" s="698"/>
    </row>
    <row r="320" spans="1:248">
      <c r="A320" s="737"/>
      <c r="B320" s="1165" t="s">
        <v>1091</v>
      </c>
      <c r="C320" s="433" t="s">
        <v>4</v>
      </c>
      <c r="D320" s="433">
        <v>1</v>
      </c>
      <c r="E320" s="576"/>
      <c r="F320" s="764">
        <f>$D320*E320</f>
        <v>0</v>
      </c>
      <c r="W320" s="440"/>
      <c r="X320" s="873"/>
      <c r="Y320" s="575"/>
      <c r="Z320" s="594"/>
      <c r="AA320" s="698"/>
      <c r="AB320" s="698"/>
      <c r="AS320" s="440"/>
      <c r="AT320" s="873"/>
      <c r="AU320" s="575"/>
      <c r="AV320" s="594"/>
      <c r="AW320" s="698"/>
      <c r="AX320" s="698"/>
      <c r="BO320" s="440"/>
      <c r="BP320" s="873"/>
      <c r="BQ320" s="575"/>
      <c r="BR320" s="594"/>
      <c r="BS320" s="698"/>
      <c r="BT320" s="698"/>
      <c r="CK320" s="440"/>
      <c r="CL320" s="873"/>
      <c r="CM320" s="575"/>
      <c r="CN320" s="594"/>
      <c r="CO320" s="698"/>
      <c r="CP320" s="698"/>
      <c r="DG320" s="440"/>
      <c r="DH320" s="873"/>
      <c r="DI320" s="575"/>
      <c r="DJ320" s="594"/>
      <c r="DK320" s="698"/>
      <c r="DL320" s="698"/>
      <c r="EC320" s="440"/>
      <c r="ED320" s="873"/>
      <c r="EE320" s="575"/>
      <c r="EF320" s="594"/>
      <c r="EG320" s="698"/>
      <c r="EH320" s="698"/>
      <c r="EY320" s="440"/>
      <c r="EZ320" s="873"/>
      <c r="FA320" s="575"/>
      <c r="FB320" s="594"/>
      <c r="FC320" s="698"/>
      <c r="FD320" s="698"/>
      <c r="FU320" s="440"/>
      <c r="FV320" s="873"/>
      <c r="FW320" s="575"/>
      <c r="FX320" s="594"/>
      <c r="FY320" s="698"/>
      <c r="FZ320" s="698"/>
      <c r="GQ320" s="440"/>
      <c r="GR320" s="873"/>
      <c r="GS320" s="575"/>
      <c r="GT320" s="594"/>
      <c r="GU320" s="698"/>
      <c r="GV320" s="698"/>
      <c r="HM320" s="440"/>
      <c r="HN320" s="873"/>
      <c r="HO320" s="575"/>
      <c r="HP320" s="594"/>
      <c r="HQ320" s="698"/>
      <c r="HR320" s="698"/>
      <c r="II320" s="440"/>
      <c r="IJ320" s="873"/>
      <c r="IK320" s="575"/>
      <c r="IL320" s="594"/>
      <c r="IM320" s="698"/>
      <c r="IN320" s="698"/>
    </row>
    <row r="321" spans="1:248">
      <c r="A321" s="737"/>
      <c r="B321" s="1165" t="s">
        <v>1092</v>
      </c>
      <c r="C321" s="433" t="s">
        <v>4</v>
      </c>
      <c r="D321" s="433">
        <v>1</v>
      </c>
      <c r="E321" s="576"/>
      <c r="F321" s="764">
        <f>$D321*E321</f>
        <v>0</v>
      </c>
      <c r="W321" s="440"/>
      <c r="X321" s="873"/>
      <c r="Y321" s="575"/>
      <c r="Z321" s="594"/>
      <c r="AA321" s="698"/>
      <c r="AB321" s="698"/>
      <c r="AS321" s="440"/>
      <c r="AT321" s="873"/>
      <c r="AU321" s="575"/>
      <c r="AV321" s="594"/>
      <c r="AW321" s="698"/>
      <c r="AX321" s="698"/>
      <c r="BO321" s="440"/>
      <c r="BP321" s="873"/>
      <c r="BQ321" s="575"/>
      <c r="BR321" s="594"/>
      <c r="BS321" s="698"/>
      <c r="BT321" s="698"/>
      <c r="CK321" s="440"/>
      <c r="CL321" s="873"/>
      <c r="CM321" s="575"/>
      <c r="CN321" s="594"/>
      <c r="CO321" s="698"/>
      <c r="CP321" s="698"/>
      <c r="DG321" s="440"/>
      <c r="DH321" s="873"/>
      <c r="DI321" s="575"/>
      <c r="DJ321" s="594"/>
      <c r="DK321" s="698"/>
      <c r="DL321" s="698"/>
      <c r="EC321" s="440"/>
      <c r="ED321" s="873"/>
      <c r="EE321" s="575"/>
      <c r="EF321" s="594"/>
      <c r="EG321" s="698"/>
      <c r="EH321" s="698"/>
      <c r="EY321" s="440"/>
      <c r="EZ321" s="873"/>
      <c r="FA321" s="575"/>
      <c r="FB321" s="594"/>
      <c r="FC321" s="698"/>
      <c r="FD321" s="698"/>
      <c r="FU321" s="440"/>
      <c r="FV321" s="873"/>
      <c r="FW321" s="575"/>
      <c r="FX321" s="594"/>
      <c r="FY321" s="698"/>
      <c r="FZ321" s="698"/>
      <c r="GQ321" s="440"/>
      <c r="GR321" s="873"/>
      <c r="GS321" s="575"/>
      <c r="GT321" s="594"/>
      <c r="GU321" s="698"/>
      <c r="GV321" s="698"/>
      <c r="HM321" s="440"/>
      <c r="HN321" s="873"/>
      <c r="HO321" s="575"/>
      <c r="HP321" s="594"/>
      <c r="HQ321" s="698"/>
      <c r="HR321" s="698"/>
      <c r="II321" s="440"/>
      <c r="IJ321" s="873"/>
      <c r="IK321" s="575"/>
      <c r="IL321" s="594"/>
      <c r="IM321" s="698"/>
      <c r="IN321" s="698"/>
    </row>
    <row r="322" spans="1:248">
      <c r="A322" s="737"/>
      <c r="B322" s="1165"/>
      <c r="C322" s="433"/>
      <c r="D322" s="433"/>
      <c r="E322" s="576"/>
      <c r="F322" s="764"/>
      <c r="W322" s="440"/>
      <c r="X322" s="873"/>
      <c r="Y322" s="575"/>
      <c r="Z322" s="594"/>
      <c r="AA322" s="698"/>
      <c r="AB322" s="698"/>
      <c r="AS322" s="440"/>
      <c r="AT322" s="873"/>
      <c r="AU322" s="575"/>
      <c r="AV322" s="594"/>
      <c r="AW322" s="698"/>
      <c r="AX322" s="698"/>
      <c r="BO322" s="440"/>
      <c r="BP322" s="873"/>
      <c r="BQ322" s="575"/>
      <c r="BR322" s="594"/>
      <c r="BS322" s="698"/>
      <c r="BT322" s="698"/>
      <c r="CK322" s="440"/>
      <c r="CL322" s="873"/>
      <c r="CM322" s="575"/>
      <c r="CN322" s="594"/>
      <c r="CO322" s="698"/>
      <c r="CP322" s="698"/>
      <c r="DG322" s="440"/>
      <c r="DH322" s="873"/>
      <c r="DI322" s="575"/>
      <c r="DJ322" s="594"/>
      <c r="DK322" s="698"/>
      <c r="DL322" s="698"/>
      <c r="EC322" s="440"/>
      <c r="ED322" s="873"/>
      <c r="EE322" s="575"/>
      <c r="EF322" s="594"/>
      <c r="EG322" s="698"/>
      <c r="EH322" s="698"/>
      <c r="EY322" s="440"/>
      <c r="EZ322" s="873"/>
      <c r="FA322" s="575"/>
      <c r="FB322" s="594"/>
      <c r="FC322" s="698"/>
      <c r="FD322" s="698"/>
      <c r="FU322" s="440"/>
      <c r="FV322" s="873"/>
      <c r="FW322" s="575"/>
      <c r="FX322" s="594"/>
      <c r="FY322" s="698"/>
      <c r="FZ322" s="698"/>
      <c r="GQ322" s="440"/>
      <c r="GR322" s="873"/>
      <c r="GS322" s="575"/>
      <c r="GT322" s="594"/>
      <c r="GU322" s="698"/>
      <c r="GV322" s="698"/>
      <c r="HM322" s="440"/>
      <c r="HN322" s="873"/>
      <c r="HO322" s="575"/>
      <c r="HP322" s="594"/>
      <c r="HQ322" s="698"/>
      <c r="HR322" s="698"/>
      <c r="II322" s="440"/>
      <c r="IJ322" s="873"/>
      <c r="IK322" s="575"/>
      <c r="IL322" s="594"/>
      <c r="IM322" s="698"/>
      <c r="IN322" s="698"/>
    </row>
    <row r="323" spans="1:248" ht="25.5">
      <c r="A323" s="737"/>
      <c r="B323" s="1165" t="s">
        <v>2283</v>
      </c>
      <c r="C323" s="433"/>
      <c r="D323" s="433"/>
      <c r="E323" s="576"/>
      <c r="F323" s="764"/>
      <c r="W323" s="440"/>
      <c r="X323" s="873"/>
      <c r="Y323" s="575"/>
      <c r="Z323" s="594"/>
      <c r="AA323" s="698"/>
      <c r="AB323" s="698"/>
      <c r="AS323" s="440"/>
      <c r="AT323" s="873"/>
      <c r="AU323" s="575"/>
      <c r="AV323" s="594"/>
      <c r="AW323" s="698"/>
      <c r="AX323" s="698"/>
      <c r="BO323" s="440"/>
      <c r="BP323" s="873"/>
      <c r="BQ323" s="575"/>
      <c r="BR323" s="594"/>
      <c r="BS323" s="698"/>
      <c r="BT323" s="698"/>
      <c r="CK323" s="440"/>
      <c r="CL323" s="873"/>
      <c r="CM323" s="575"/>
      <c r="CN323" s="594"/>
      <c r="CO323" s="698"/>
      <c r="CP323" s="698"/>
      <c r="DG323" s="440"/>
      <c r="DH323" s="873"/>
      <c r="DI323" s="575"/>
      <c r="DJ323" s="594"/>
      <c r="DK323" s="698"/>
      <c r="DL323" s="698"/>
      <c r="EC323" s="440"/>
      <c r="ED323" s="873"/>
      <c r="EE323" s="575"/>
      <c r="EF323" s="594"/>
      <c r="EG323" s="698"/>
      <c r="EH323" s="698"/>
      <c r="EY323" s="440"/>
      <c r="EZ323" s="873"/>
      <c r="FA323" s="575"/>
      <c r="FB323" s="594"/>
      <c r="FC323" s="698"/>
      <c r="FD323" s="698"/>
      <c r="FU323" s="440"/>
      <c r="FV323" s="873"/>
      <c r="FW323" s="575"/>
      <c r="FX323" s="594"/>
      <c r="FY323" s="698"/>
      <c r="FZ323" s="698"/>
      <c r="GQ323" s="440"/>
      <c r="GR323" s="873"/>
      <c r="GS323" s="575"/>
      <c r="GT323" s="594"/>
      <c r="GU323" s="698"/>
      <c r="GV323" s="698"/>
      <c r="HM323" s="440"/>
      <c r="HN323" s="873"/>
      <c r="HO323" s="575"/>
      <c r="HP323" s="594"/>
      <c r="HQ323" s="698"/>
      <c r="HR323" s="698"/>
      <c r="II323" s="440"/>
      <c r="IJ323" s="873"/>
      <c r="IK323" s="575"/>
      <c r="IL323" s="594"/>
      <c r="IM323" s="698"/>
      <c r="IN323" s="698"/>
    </row>
    <row r="324" spans="1:248">
      <c r="A324" s="737"/>
      <c r="B324" s="1165"/>
      <c r="C324" s="433"/>
      <c r="D324" s="433"/>
      <c r="E324" s="576"/>
      <c r="F324" s="764"/>
      <c r="W324" s="440"/>
      <c r="X324" s="873"/>
      <c r="Y324" s="575"/>
      <c r="Z324" s="594"/>
      <c r="AA324" s="698"/>
      <c r="AB324" s="698"/>
      <c r="AS324" s="440"/>
      <c r="AT324" s="873"/>
      <c r="AU324" s="575"/>
      <c r="AV324" s="594"/>
      <c r="AW324" s="698"/>
      <c r="AX324" s="698"/>
      <c r="BO324" s="440"/>
      <c r="BP324" s="873"/>
      <c r="BQ324" s="575"/>
      <c r="BR324" s="594"/>
      <c r="BS324" s="698"/>
      <c r="BT324" s="698"/>
      <c r="CK324" s="440"/>
      <c r="CL324" s="873"/>
      <c r="CM324" s="575"/>
      <c r="CN324" s="594"/>
      <c r="CO324" s="698"/>
      <c r="CP324" s="698"/>
      <c r="DG324" s="440"/>
      <c r="DH324" s="873"/>
      <c r="DI324" s="575"/>
      <c r="DJ324" s="594"/>
      <c r="DK324" s="698"/>
      <c r="DL324" s="698"/>
      <c r="EC324" s="440"/>
      <c r="ED324" s="873"/>
      <c r="EE324" s="575"/>
      <c r="EF324" s="594"/>
      <c r="EG324" s="698"/>
      <c r="EH324" s="698"/>
      <c r="EY324" s="440"/>
      <c r="EZ324" s="873"/>
      <c r="FA324" s="575"/>
      <c r="FB324" s="594"/>
      <c r="FC324" s="698"/>
      <c r="FD324" s="698"/>
      <c r="FU324" s="440"/>
      <c r="FV324" s="873"/>
      <c r="FW324" s="575"/>
      <c r="FX324" s="594"/>
      <c r="FY324" s="698"/>
      <c r="FZ324" s="698"/>
      <c r="GQ324" s="440"/>
      <c r="GR324" s="873"/>
      <c r="GS324" s="575"/>
      <c r="GT324" s="594"/>
      <c r="GU324" s="698"/>
      <c r="GV324" s="698"/>
      <c r="HM324" s="440"/>
      <c r="HN324" s="873"/>
      <c r="HO324" s="575"/>
      <c r="HP324" s="594"/>
      <c r="HQ324" s="698"/>
      <c r="HR324" s="698"/>
      <c r="II324" s="440"/>
      <c r="IJ324" s="873"/>
      <c r="IK324" s="575"/>
      <c r="IL324" s="594"/>
      <c r="IM324" s="698"/>
      <c r="IN324" s="698"/>
    </row>
    <row r="325" spans="1:248" ht="51">
      <c r="A325" s="737" t="s">
        <v>1093</v>
      </c>
      <c r="B325" s="1165" t="s">
        <v>2284</v>
      </c>
      <c r="C325" s="433"/>
      <c r="D325" s="433"/>
      <c r="E325" s="576"/>
      <c r="F325" s="764"/>
      <c r="W325" s="440"/>
      <c r="X325" s="873"/>
      <c r="Y325" s="575"/>
      <c r="Z325" s="594"/>
      <c r="AA325" s="698"/>
      <c r="AB325" s="698"/>
      <c r="AS325" s="440"/>
      <c r="AT325" s="873"/>
      <c r="AU325" s="575"/>
      <c r="AV325" s="594"/>
      <c r="AW325" s="698"/>
      <c r="AX325" s="698"/>
      <c r="BO325" s="440"/>
      <c r="BP325" s="873"/>
      <c r="BQ325" s="575"/>
      <c r="BR325" s="594"/>
      <c r="BS325" s="698"/>
      <c r="BT325" s="698"/>
      <c r="CK325" s="440"/>
      <c r="CL325" s="873"/>
      <c r="CM325" s="575"/>
      <c r="CN325" s="594"/>
      <c r="CO325" s="698"/>
      <c r="CP325" s="698"/>
      <c r="DG325" s="440"/>
      <c r="DH325" s="873"/>
      <c r="DI325" s="575"/>
      <c r="DJ325" s="594"/>
      <c r="DK325" s="698"/>
      <c r="DL325" s="698"/>
      <c r="EC325" s="440"/>
      <c r="ED325" s="873"/>
      <c r="EE325" s="575"/>
      <c r="EF325" s="594"/>
      <c r="EG325" s="698"/>
      <c r="EH325" s="698"/>
      <c r="EY325" s="440"/>
      <c r="EZ325" s="873"/>
      <c r="FA325" s="575"/>
      <c r="FB325" s="594"/>
      <c r="FC325" s="698"/>
      <c r="FD325" s="698"/>
      <c r="FU325" s="440"/>
      <c r="FV325" s="873"/>
      <c r="FW325" s="575"/>
      <c r="FX325" s="594"/>
      <c r="FY325" s="698"/>
      <c r="FZ325" s="698"/>
      <c r="GQ325" s="440"/>
      <c r="GR325" s="873"/>
      <c r="GS325" s="575"/>
      <c r="GT325" s="594"/>
      <c r="GU325" s="698"/>
      <c r="GV325" s="698"/>
      <c r="HM325" s="440"/>
      <c r="HN325" s="873"/>
      <c r="HO325" s="575"/>
      <c r="HP325" s="594"/>
      <c r="HQ325" s="698"/>
      <c r="HR325" s="698"/>
      <c r="II325" s="440"/>
      <c r="IJ325" s="873"/>
      <c r="IK325" s="575"/>
      <c r="IL325" s="594"/>
      <c r="IM325" s="698"/>
      <c r="IN325" s="698"/>
    </row>
    <row r="326" spans="1:248">
      <c r="A326" s="737"/>
      <c r="B326" s="1166" t="s">
        <v>1094</v>
      </c>
      <c r="C326" s="433"/>
      <c r="D326" s="433"/>
      <c r="E326" s="576"/>
      <c r="F326" s="764"/>
      <c r="W326" s="440"/>
      <c r="X326" s="873"/>
      <c r="Y326" s="575"/>
      <c r="Z326" s="594"/>
      <c r="AA326" s="698"/>
      <c r="AB326" s="698"/>
      <c r="AS326" s="440"/>
      <c r="AT326" s="873"/>
      <c r="AU326" s="575"/>
      <c r="AV326" s="594"/>
      <c r="AW326" s="698"/>
      <c r="AX326" s="698"/>
      <c r="BO326" s="440"/>
      <c r="BP326" s="873"/>
      <c r="BQ326" s="575"/>
      <c r="BR326" s="594"/>
      <c r="BS326" s="698"/>
      <c r="BT326" s="698"/>
      <c r="CK326" s="440"/>
      <c r="CL326" s="873"/>
      <c r="CM326" s="575"/>
      <c r="CN326" s="594"/>
      <c r="CO326" s="698"/>
      <c r="CP326" s="698"/>
      <c r="DG326" s="440"/>
      <c r="DH326" s="873"/>
      <c r="DI326" s="575"/>
      <c r="DJ326" s="594"/>
      <c r="DK326" s="698"/>
      <c r="DL326" s="698"/>
      <c r="EC326" s="440"/>
      <c r="ED326" s="873"/>
      <c r="EE326" s="575"/>
      <c r="EF326" s="594"/>
      <c r="EG326" s="698"/>
      <c r="EH326" s="698"/>
      <c r="EY326" s="440"/>
      <c r="EZ326" s="873"/>
      <c r="FA326" s="575"/>
      <c r="FB326" s="594"/>
      <c r="FC326" s="698"/>
      <c r="FD326" s="698"/>
      <c r="FU326" s="440"/>
      <c r="FV326" s="873"/>
      <c r="FW326" s="575"/>
      <c r="FX326" s="594"/>
      <c r="FY326" s="698"/>
      <c r="FZ326" s="698"/>
      <c r="GQ326" s="440"/>
      <c r="GR326" s="873"/>
      <c r="GS326" s="575"/>
      <c r="GT326" s="594"/>
      <c r="GU326" s="698"/>
      <c r="GV326" s="698"/>
      <c r="HM326" s="440"/>
      <c r="HN326" s="873"/>
      <c r="HO326" s="575"/>
      <c r="HP326" s="594"/>
      <c r="HQ326" s="698"/>
      <c r="HR326" s="698"/>
      <c r="II326" s="440"/>
      <c r="IJ326" s="873"/>
      <c r="IK326" s="575"/>
      <c r="IL326" s="594"/>
      <c r="IM326" s="698"/>
      <c r="IN326" s="698"/>
    </row>
    <row r="327" spans="1:248">
      <c r="A327" s="737"/>
      <c r="B327" s="1165" t="s">
        <v>1095</v>
      </c>
      <c r="C327" s="433" t="s">
        <v>710</v>
      </c>
      <c r="D327" s="433">
        <v>6</v>
      </c>
      <c r="E327" s="576"/>
      <c r="F327" s="764">
        <f t="shared" ref="F327:F335" si="0">$D327*E327</f>
        <v>0</v>
      </c>
      <c r="W327" s="440"/>
      <c r="X327" s="873"/>
      <c r="Y327" s="575"/>
      <c r="Z327" s="594"/>
      <c r="AA327" s="698"/>
      <c r="AB327" s="698"/>
      <c r="AS327" s="440"/>
      <c r="AT327" s="873"/>
      <c r="AU327" s="575"/>
      <c r="AV327" s="594"/>
      <c r="AW327" s="698"/>
      <c r="AX327" s="698"/>
      <c r="BO327" s="440"/>
      <c r="BP327" s="873"/>
      <c r="BQ327" s="575"/>
      <c r="BR327" s="594"/>
      <c r="BS327" s="698"/>
      <c r="BT327" s="698"/>
      <c r="CK327" s="440"/>
      <c r="CL327" s="873"/>
      <c r="CM327" s="575"/>
      <c r="CN327" s="594"/>
      <c r="CO327" s="698"/>
      <c r="CP327" s="698"/>
      <c r="DG327" s="440"/>
      <c r="DH327" s="873"/>
      <c r="DI327" s="575"/>
      <c r="DJ327" s="594"/>
      <c r="DK327" s="698"/>
      <c r="DL327" s="698"/>
      <c r="EC327" s="440"/>
      <c r="ED327" s="873"/>
      <c r="EE327" s="575"/>
      <c r="EF327" s="594"/>
      <c r="EG327" s="698"/>
      <c r="EH327" s="698"/>
      <c r="EY327" s="440"/>
      <c r="EZ327" s="873"/>
      <c r="FA327" s="575"/>
      <c r="FB327" s="594"/>
      <c r="FC327" s="698"/>
      <c r="FD327" s="698"/>
      <c r="FU327" s="440"/>
      <c r="FV327" s="873"/>
      <c r="FW327" s="575"/>
      <c r="FX327" s="594"/>
      <c r="FY327" s="698"/>
      <c r="FZ327" s="698"/>
      <c r="GQ327" s="440"/>
      <c r="GR327" s="873"/>
      <c r="GS327" s="575"/>
      <c r="GT327" s="594"/>
      <c r="GU327" s="698"/>
      <c r="GV327" s="698"/>
      <c r="HM327" s="440"/>
      <c r="HN327" s="873"/>
      <c r="HO327" s="575"/>
      <c r="HP327" s="594"/>
      <c r="HQ327" s="698"/>
      <c r="HR327" s="698"/>
      <c r="II327" s="440"/>
      <c r="IJ327" s="873"/>
      <c r="IK327" s="575"/>
      <c r="IL327" s="594"/>
      <c r="IM327" s="698"/>
      <c r="IN327" s="698"/>
    </row>
    <row r="328" spans="1:248">
      <c r="A328" s="737"/>
      <c r="B328" s="1165" t="s">
        <v>1096</v>
      </c>
      <c r="C328" s="433" t="s">
        <v>710</v>
      </c>
      <c r="D328" s="433">
        <v>2</v>
      </c>
      <c r="E328" s="576"/>
      <c r="F328" s="764">
        <f t="shared" si="0"/>
        <v>0</v>
      </c>
      <c r="W328" s="440"/>
      <c r="X328" s="873"/>
      <c r="Y328" s="575"/>
      <c r="Z328" s="594"/>
      <c r="AA328" s="698"/>
      <c r="AB328" s="698"/>
      <c r="AS328" s="440"/>
      <c r="AT328" s="873"/>
      <c r="AU328" s="575"/>
      <c r="AV328" s="594"/>
      <c r="AW328" s="698"/>
      <c r="AX328" s="698"/>
      <c r="BO328" s="440"/>
      <c r="BP328" s="873"/>
      <c r="BQ328" s="575"/>
      <c r="BR328" s="594"/>
      <c r="BS328" s="698"/>
      <c r="BT328" s="698"/>
      <c r="CK328" s="440"/>
      <c r="CL328" s="873"/>
      <c r="CM328" s="575"/>
      <c r="CN328" s="594"/>
      <c r="CO328" s="698"/>
      <c r="CP328" s="698"/>
      <c r="DG328" s="440"/>
      <c r="DH328" s="873"/>
      <c r="DI328" s="575"/>
      <c r="DJ328" s="594"/>
      <c r="DK328" s="698"/>
      <c r="DL328" s="698"/>
      <c r="EC328" s="440"/>
      <c r="ED328" s="873"/>
      <c r="EE328" s="575"/>
      <c r="EF328" s="594"/>
      <c r="EG328" s="698"/>
      <c r="EH328" s="698"/>
      <c r="EY328" s="440"/>
      <c r="EZ328" s="873"/>
      <c r="FA328" s="575"/>
      <c r="FB328" s="594"/>
      <c r="FC328" s="698"/>
      <c r="FD328" s="698"/>
      <c r="FU328" s="440"/>
      <c r="FV328" s="873"/>
      <c r="FW328" s="575"/>
      <c r="FX328" s="594"/>
      <c r="FY328" s="698"/>
      <c r="FZ328" s="698"/>
      <c r="GQ328" s="440"/>
      <c r="GR328" s="873"/>
      <c r="GS328" s="575"/>
      <c r="GT328" s="594"/>
      <c r="GU328" s="698"/>
      <c r="GV328" s="698"/>
      <c r="HM328" s="440"/>
      <c r="HN328" s="873"/>
      <c r="HO328" s="575"/>
      <c r="HP328" s="594"/>
      <c r="HQ328" s="698"/>
      <c r="HR328" s="698"/>
      <c r="II328" s="440"/>
      <c r="IJ328" s="873"/>
      <c r="IK328" s="575"/>
      <c r="IL328" s="594"/>
      <c r="IM328" s="698"/>
      <c r="IN328" s="698"/>
    </row>
    <row r="329" spans="1:248">
      <c r="A329" s="737"/>
      <c r="B329" s="1165" t="s">
        <v>1097</v>
      </c>
      <c r="C329" s="433" t="s">
        <v>710</v>
      </c>
      <c r="D329" s="433">
        <v>6</v>
      </c>
      <c r="E329" s="576"/>
      <c r="F329" s="764">
        <f t="shared" si="0"/>
        <v>0</v>
      </c>
      <c r="W329" s="440"/>
      <c r="X329" s="873"/>
      <c r="Y329" s="575"/>
      <c r="Z329" s="594"/>
      <c r="AA329" s="698"/>
      <c r="AB329" s="698"/>
      <c r="AS329" s="440"/>
      <c r="AT329" s="873"/>
      <c r="AU329" s="575"/>
      <c r="AV329" s="594"/>
      <c r="AW329" s="698"/>
      <c r="AX329" s="698"/>
      <c r="BO329" s="440"/>
      <c r="BP329" s="873"/>
      <c r="BQ329" s="575"/>
      <c r="BR329" s="594"/>
      <c r="BS329" s="698"/>
      <c r="BT329" s="698"/>
      <c r="CK329" s="440"/>
      <c r="CL329" s="873"/>
      <c r="CM329" s="575"/>
      <c r="CN329" s="594"/>
      <c r="CO329" s="698"/>
      <c r="CP329" s="698"/>
      <c r="DG329" s="440"/>
      <c r="DH329" s="873"/>
      <c r="DI329" s="575"/>
      <c r="DJ329" s="594"/>
      <c r="DK329" s="698"/>
      <c r="DL329" s="698"/>
      <c r="EC329" s="440"/>
      <c r="ED329" s="873"/>
      <c r="EE329" s="575"/>
      <c r="EF329" s="594"/>
      <c r="EG329" s="698"/>
      <c r="EH329" s="698"/>
      <c r="EY329" s="440"/>
      <c r="EZ329" s="873"/>
      <c r="FA329" s="575"/>
      <c r="FB329" s="594"/>
      <c r="FC329" s="698"/>
      <c r="FD329" s="698"/>
      <c r="FU329" s="440"/>
      <c r="FV329" s="873"/>
      <c r="FW329" s="575"/>
      <c r="FX329" s="594"/>
      <c r="FY329" s="698"/>
      <c r="FZ329" s="698"/>
      <c r="GQ329" s="440"/>
      <c r="GR329" s="873"/>
      <c r="GS329" s="575"/>
      <c r="GT329" s="594"/>
      <c r="GU329" s="698"/>
      <c r="GV329" s="698"/>
      <c r="HM329" s="440"/>
      <c r="HN329" s="873"/>
      <c r="HO329" s="575"/>
      <c r="HP329" s="594"/>
      <c r="HQ329" s="698"/>
      <c r="HR329" s="698"/>
      <c r="II329" s="440"/>
      <c r="IJ329" s="873"/>
      <c r="IK329" s="575"/>
      <c r="IL329" s="594"/>
      <c r="IM329" s="698"/>
      <c r="IN329" s="698"/>
    </row>
    <row r="330" spans="1:248">
      <c r="A330" s="737"/>
      <c r="B330" s="1165" t="s">
        <v>1084</v>
      </c>
      <c r="C330" s="433" t="s">
        <v>710</v>
      </c>
      <c r="D330" s="433">
        <v>15</v>
      </c>
      <c r="E330" s="576"/>
      <c r="F330" s="764">
        <f t="shared" si="0"/>
        <v>0</v>
      </c>
      <c r="W330" s="440"/>
      <c r="X330" s="873"/>
      <c r="Y330" s="575"/>
      <c r="Z330" s="594"/>
      <c r="AA330" s="698"/>
      <c r="AB330" s="698"/>
      <c r="AS330" s="440"/>
      <c r="AT330" s="873"/>
      <c r="AU330" s="575"/>
      <c r="AV330" s="594"/>
      <c r="AW330" s="698"/>
      <c r="AX330" s="698"/>
      <c r="BO330" s="440"/>
      <c r="BP330" s="873"/>
      <c r="BQ330" s="575"/>
      <c r="BR330" s="594"/>
      <c r="BS330" s="698"/>
      <c r="BT330" s="698"/>
      <c r="CK330" s="440"/>
      <c r="CL330" s="873"/>
      <c r="CM330" s="575"/>
      <c r="CN330" s="594"/>
      <c r="CO330" s="698"/>
      <c r="CP330" s="698"/>
      <c r="DG330" s="440"/>
      <c r="DH330" s="873"/>
      <c r="DI330" s="575"/>
      <c r="DJ330" s="594"/>
      <c r="DK330" s="698"/>
      <c r="DL330" s="698"/>
      <c r="EC330" s="440"/>
      <c r="ED330" s="873"/>
      <c r="EE330" s="575"/>
      <c r="EF330" s="594"/>
      <c r="EG330" s="698"/>
      <c r="EH330" s="698"/>
      <c r="EY330" s="440"/>
      <c r="EZ330" s="873"/>
      <c r="FA330" s="575"/>
      <c r="FB330" s="594"/>
      <c r="FC330" s="698"/>
      <c r="FD330" s="698"/>
      <c r="FU330" s="440"/>
      <c r="FV330" s="873"/>
      <c r="FW330" s="575"/>
      <c r="FX330" s="594"/>
      <c r="FY330" s="698"/>
      <c r="FZ330" s="698"/>
      <c r="GQ330" s="440"/>
      <c r="GR330" s="873"/>
      <c r="GS330" s="575"/>
      <c r="GT330" s="594"/>
      <c r="GU330" s="698"/>
      <c r="GV330" s="698"/>
      <c r="HM330" s="440"/>
      <c r="HN330" s="873"/>
      <c r="HO330" s="575"/>
      <c r="HP330" s="594"/>
      <c r="HQ330" s="698"/>
      <c r="HR330" s="698"/>
      <c r="II330" s="440"/>
      <c r="IJ330" s="873"/>
      <c r="IK330" s="575"/>
      <c r="IL330" s="594"/>
      <c r="IM330" s="698"/>
      <c r="IN330" s="698"/>
    </row>
    <row r="331" spans="1:248">
      <c r="A331" s="737"/>
      <c r="B331" s="1165" t="s">
        <v>1083</v>
      </c>
      <c r="C331" s="433" t="s">
        <v>710</v>
      </c>
      <c r="D331" s="433">
        <v>12</v>
      </c>
      <c r="E331" s="576"/>
      <c r="F331" s="764">
        <f t="shared" si="0"/>
        <v>0</v>
      </c>
      <c r="W331" s="440"/>
      <c r="X331" s="873"/>
      <c r="Y331" s="575"/>
      <c r="Z331" s="594"/>
      <c r="AA331" s="698"/>
      <c r="AB331" s="698"/>
      <c r="AS331" s="440"/>
      <c r="AT331" s="873"/>
      <c r="AU331" s="575"/>
      <c r="AV331" s="594"/>
      <c r="AW331" s="698"/>
      <c r="AX331" s="698"/>
      <c r="BO331" s="440"/>
      <c r="BP331" s="873"/>
      <c r="BQ331" s="575"/>
      <c r="BR331" s="594"/>
      <c r="BS331" s="698"/>
      <c r="BT331" s="698"/>
      <c r="CK331" s="440"/>
      <c r="CL331" s="873"/>
      <c r="CM331" s="575"/>
      <c r="CN331" s="594"/>
      <c r="CO331" s="698"/>
      <c r="CP331" s="698"/>
      <c r="DG331" s="440"/>
      <c r="DH331" s="873"/>
      <c r="DI331" s="575"/>
      <c r="DJ331" s="594"/>
      <c r="DK331" s="698"/>
      <c r="DL331" s="698"/>
      <c r="EC331" s="440"/>
      <c r="ED331" s="873"/>
      <c r="EE331" s="575"/>
      <c r="EF331" s="594"/>
      <c r="EG331" s="698"/>
      <c r="EH331" s="698"/>
      <c r="EY331" s="440"/>
      <c r="EZ331" s="873"/>
      <c r="FA331" s="575"/>
      <c r="FB331" s="594"/>
      <c r="FC331" s="698"/>
      <c r="FD331" s="698"/>
      <c r="FU331" s="440"/>
      <c r="FV331" s="873"/>
      <c r="FW331" s="575"/>
      <c r="FX331" s="594"/>
      <c r="FY331" s="698"/>
      <c r="FZ331" s="698"/>
      <c r="GQ331" s="440"/>
      <c r="GR331" s="873"/>
      <c r="GS331" s="575"/>
      <c r="GT331" s="594"/>
      <c r="GU331" s="698"/>
      <c r="GV331" s="698"/>
      <c r="HM331" s="440"/>
      <c r="HN331" s="873"/>
      <c r="HO331" s="575"/>
      <c r="HP331" s="594"/>
      <c r="HQ331" s="698"/>
      <c r="HR331" s="698"/>
      <c r="II331" s="440"/>
      <c r="IJ331" s="873"/>
      <c r="IK331" s="575"/>
      <c r="IL331" s="594"/>
      <c r="IM331" s="698"/>
      <c r="IN331" s="698"/>
    </row>
    <row r="332" spans="1:248">
      <c r="A332" s="737"/>
      <c r="B332" s="1165" t="s">
        <v>1082</v>
      </c>
      <c r="C332" s="433" t="s">
        <v>710</v>
      </c>
      <c r="D332" s="433">
        <v>12</v>
      </c>
      <c r="E332" s="576"/>
      <c r="F332" s="764">
        <f t="shared" si="0"/>
        <v>0</v>
      </c>
      <c r="W332" s="440"/>
      <c r="X332" s="873"/>
      <c r="Y332" s="575"/>
      <c r="Z332" s="594"/>
      <c r="AA332" s="698"/>
      <c r="AB332" s="698"/>
      <c r="AS332" s="440"/>
      <c r="AT332" s="873"/>
      <c r="AU332" s="575"/>
      <c r="AV332" s="594"/>
      <c r="AW332" s="698"/>
      <c r="AX332" s="698"/>
      <c r="BO332" s="440"/>
      <c r="BP332" s="873"/>
      <c r="BQ332" s="575"/>
      <c r="BR332" s="594"/>
      <c r="BS332" s="698"/>
      <c r="BT332" s="698"/>
      <c r="CK332" s="440"/>
      <c r="CL332" s="873"/>
      <c r="CM332" s="575"/>
      <c r="CN332" s="594"/>
      <c r="CO332" s="698"/>
      <c r="CP332" s="698"/>
      <c r="DG332" s="440"/>
      <c r="DH332" s="873"/>
      <c r="DI332" s="575"/>
      <c r="DJ332" s="594"/>
      <c r="DK332" s="698"/>
      <c r="DL332" s="698"/>
      <c r="EC332" s="440"/>
      <c r="ED332" s="873"/>
      <c r="EE332" s="575"/>
      <c r="EF332" s="594"/>
      <c r="EG332" s="698"/>
      <c r="EH332" s="698"/>
      <c r="EY332" s="440"/>
      <c r="EZ332" s="873"/>
      <c r="FA332" s="575"/>
      <c r="FB332" s="594"/>
      <c r="FC332" s="698"/>
      <c r="FD332" s="698"/>
      <c r="FU332" s="440"/>
      <c r="FV332" s="873"/>
      <c r="FW332" s="575"/>
      <c r="FX332" s="594"/>
      <c r="FY332" s="698"/>
      <c r="FZ332" s="698"/>
      <c r="GQ332" s="440"/>
      <c r="GR332" s="873"/>
      <c r="GS332" s="575"/>
      <c r="GT332" s="594"/>
      <c r="GU332" s="698"/>
      <c r="GV332" s="698"/>
      <c r="HM332" s="440"/>
      <c r="HN332" s="873"/>
      <c r="HO332" s="575"/>
      <c r="HP332" s="594"/>
      <c r="HQ332" s="698"/>
      <c r="HR332" s="698"/>
      <c r="II332" s="440"/>
      <c r="IJ332" s="873"/>
      <c r="IK332" s="575"/>
      <c r="IL332" s="594"/>
      <c r="IM332" s="698"/>
      <c r="IN332" s="698"/>
    </row>
    <row r="333" spans="1:248">
      <c r="A333" s="737"/>
      <c r="B333" s="1165" t="s">
        <v>1081</v>
      </c>
      <c r="C333" s="433" t="s">
        <v>710</v>
      </c>
      <c r="D333" s="433">
        <v>36</v>
      </c>
      <c r="E333" s="576"/>
      <c r="F333" s="764">
        <f t="shared" si="0"/>
        <v>0</v>
      </c>
      <c r="W333" s="440"/>
      <c r="X333" s="873"/>
      <c r="Y333" s="575"/>
      <c r="Z333" s="594"/>
      <c r="AA333" s="698"/>
      <c r="AB333" s="698"/>
      <c r="AS333" s="440"/>
      <c r="AT333" s="873"/>
      <c r="AU333" s="575"/>
      <c r="AV333" s="594"/>
      <c r="AW333" s="698"/>
      <c r="AX333" s="698"/>
      <c r="BO333" s="440"/>
      <c r="BP333" s="873"/>
      <c r="BQ333" s="575"/>
      <c r="BR333" s="594"/>
      <c r="BS333" s="698"/>
      <c r="BT333" s="698"/>
      <c r="CK333" s="440"/>
      <c r="CL333" s="873"/>
      <c r="CM333" s="575"/>
      <c r="CN333" s="594"/>
      <c r="CO333" s="698"/>
      <c r="CP333" s="698"/>
      <c r="DG333" s="440"/>
      <c r="DH333" s="873"/>
      <c r="DI333" s="575"/>
      <c r="DJ333" s="594"/>
      <c r="DK333" s="698"/>
      <c r="DL333" s="698"/>
      <c r="EC333" s="440"/>
      <c r="ED333" s="873"/>
      <c r="EE333" s="575"/>
      <c r="EF333" s="594"/>
      <c r="EG333" s="698"/>
      <c r="EH333" s="698"/>
      <c r="EY333" s="440"/>
      <c r="EZ333" s="873"/>
      <c r="FA333" s="575"/>
      <c r="FB333" s="594"/>
      <c r="FC333" s="698"/>
      <c r="FD333" s="698"/>
      <c r="FU333" s="440"/>
      <c r="FV333" s="873"/>
      <c r="FW333" s="575"/>
      <c r="FX333" s="594"/>
      <c r="FY333" s="698"/>
      <c r="FZ333" s="698"/>
      <c r="GQ333" s="440"/>
      <c r="GR333" s="873"/>
      <c r="GS333" s="575"/>
      <c r="GT333" s="594"/>
      <c r="GU333" s="698"/>
      <c r="GV333" s="698"/>
      <c r="HM333" s="440"/>
      <c r="HN333" s="873"/>
      <c r="HO333" s="575"/>
      <c r="HP333" s="594"/>
      <c r="HQ333" s="698"/>
      <c r="HR333" s="698"/>
      <c r="II333" s="440"/>
      <c r="IJ333" s="873"/>
      <c r="IK333" s="575"/>
      <c r="IL333" s="594"/>
      <c r="IM333" s="698"/>
      <c r="IN333" s="698"/>
    </row>
    <row r="334" spans="1:248">
      <c r="A334" s="737"/>
      <c r="B334" s="1165" t="s">
        <v>1080</v>
      </c>
      <c r="C334" s="433" t="s">
        <v>710</v>
      </c>
      <c r="D334" s="433">
        <v>24</v>
      </c>
      <c r="E334" s="576"/>
      <c r="F334" s="764">
        <f t="shared" si="0"/>
        <v>0</v>
      </c>
      <c r="W334" s="440"/>
      <c r="X334" s="873"/>
      <c r="Y334" s="575"/>
      <c r="Z334" s="594"/>
      <c r="AA334" s="698"/>
      <c r="AB334" s="698"/>
      <c r="AS334" s="440"/>
      <c r="AT334" s="873"/>
      <c r="AU334" s="575"/>
      <c r="AV334" s="594"/>
      <c r="AW334" s="698"/>
      <c r="AX334" s="698"/>
      <c r="BO334" s="440"/>
      <c r="BP334" s="873"/>
      <c r="BQ334" s="575"/>
      <c r="BR334" s="594"/>
      <c r="BS334" s="698"/>
      <c r="BT334" s="698"/>
      <c r="CK334" s="440"/>
      <c r="CL334" s="873"/>
      <c r="CM334" s="575"/>
      <c r="CN334" s="594"/>
      <c r="CO334" s="698"/>
      <c r="CP334" s="698"/>
      <c r="DG334" s="440"/>
      <c r="DH334" s="873"/>
      <c r="DI334" s="575"/>
      <c r="DJ334" s="594"/>
      <c r="DK334" s="698"/>
      <c r="DL334" s="698"/>
      <c r="EC334" s="440"/>
      <c r="ED334" s="873"/>
      <c r="EE334" s="575"/>
      <c r="EF334" s="594"/>
      <c r="EG334" s="698"/>
      <c r="EH334" s="698"/>
      <c r="EY334" s="440"/>
      <c r="EZ334" s="873"/>
      <c r="FA334" s="575"/>
      <c r="FB334" s="594"/>
      <c r="FC334" s="698"/>
      <c r="FD334" s="698"/>
      <c r="FU334" s="440"/>
      <c r="FV334" s="873"/>
      <c r="FW334" s="575"/>
      <c r="FX334" s="594"/>
      <c r="FY334" s="698"/>
      <c r="FZ334" s="698"/>
      <c r="GQ334" s="440"/>
      <c r="GR334" s="873"/>
      <c r="GS334" s="575"/>
      <c r="GT334" s="594"/>
      <c r="GU334" s="698"/>
      <c r="GV334" s="698"/>
      <c r="HM334" s="440"/>
      <c r="HN334" s="873"/>
      <c r="HO334" s="575"/>
      <c r="HP334" s="594"/>
      <c r="HQ334" s="698"/>
      <c r="HR334" s="698"/>
      <c r="II334" s="440"/>
      <c r="IJ334" s="873"/>
      <c r="IK334" s="575"/>
      <c r="IL334" s="594"/>
      <c r="IM334" s="698"/>
      <c r="IN334" s="698"/>
    </row>
    <row r="335" spans="1:248">
      <c r="A335" s="737"/>
      <c r="B335" s="1165" t="s">
        <v>1098</v>
      </c>
      <c r="C335" s="433" t="s">
        <v>710</v>
      </c>
      <c r="D335" s="433">
        <v>6</v>
      </c>
      <c r="E335" s="576"/>
      <c r="F335" s="764">
        <f t="shared" si="0"/>
        <v>0</v>
      </c>
      <c r="W335" s="440"/>
      <c r="X335" s="873"/>
      <c r="Y335" s="575"/>
      <c r="Z335" s="594"/>
      <c r="AA335" s="698"/>
      <c r="AB335" s="698"/>
      <c r="AS335" s="440"/>
      <c r="AT335" s="873"/>
      <c r="AU335" s="575"/>
      <c r="AV335" s="594"/>
      <c r="AW335" s="698"/>
      <c r="AX335" s="698"/>
      <c r="BO335" s="440"/>
      <c r="BP335" s="873"/>
      <c r="BQ335" s="575"/>
      <c r="BR335" s="594"/>
      <c r="BS335" s="698"/>
      <c r="BT335" s="698"/>
      <c r="CK335" s="440"/>
      <c r="CL335" s="873"/>
      <c r="CM335" s="575"/>
      <c r="CN335" s="594"/>
      <c r="CO335" s="698"/>
      <c r="CP335" s="698"/>
      <c r="DG335" s="440"/>
      <c r="DH335" s="873"/>
      <c r="DI335" s="575"/>
      <c r="DJ335" s="594"/>
      <c r="DK335" s="698"/>
      <c r="DL335" s="698"/>
      <c r="EC335" s="440"/>
      <c r="ED335" s="873"/>
      <c r="EE335" s="575"/>
      <c r="EF335" s="594"/>
      <c r="EG335" s="698"/>
      <c r="EH335" s="698"/>
      <c r="EY335" s="440"/>
      <c r="EZ335" s="873"/>
      <c r="FA335" s="575"/>
      <c r="FB335" s="594"/>
      <c r="FC335" s="698"/>
      <c r="FD335" s="698"/>
      <c r="FU335" s="440"/>
      <c r="FV335" s="873"/>
      <c r="FW335" s="575"/>
      <c r="FX335" s="594"/>
      <c r="FY335" s="698"/>
      <c r="FZ335" s="698"/>
      <c r="GQ335" s="440"/>
      <c r="GR335" s="873"/>
      <c r="GS335" s="575"/>
      <c r="GT335" s="594"/>
      <c r="GU335" s="698"/>
      <c r="GV335" s="698"/>
      <c r="HM335" s="440"/>
      <c r="HN335" s="873"/>
      <c r="HO335" s="575"/>
      <c r="HP335" s="594"/>
      <c r="HQ335" s="698"/>
      <c r="HR335" s="698"/>
      <c r="II335" s="440"/>
      <c r="IJ335" s="873"/>
      <c r="IK335" s="575"/>
      <c r="IL335" s="594"/>
      <c r="IM335" s="698"/>
      <c r="IN335" s="698"/>
    </row>
    <row r="336" spans="1:248">
      <c r="A336" s="737"/>
      <c r="B336" s="1165"/>
      <c r="C336" s="433"/>
      <c r="D336" s="433"/>
      <c r="E336" s="576"/>
      <c r="F336" s="764"/>
      <c r="W336" s="440"/>
      <c r="X336" s="873"/>
      <c r="Y336" s="575"/>
      <c r="Z336" s="594"/>
      <c r="AA336" s="698"/>
      <c r="AB336" s="698"/>
      <c r="AS336" s="440"/>
      <c r="AT336" s="873"/>
      <c r="AU336" s="575"/>
      <c r="AV336" s="594"/>
      <c r="AW336" s="698"/>
      <c r="AX336" s="698"/>
      <c r="BO336" s="440"/>
      <c r="BP336" s="873"/>
      <c r="BQ336" s="575"/>
      <c r="BR336" s="594"/>
      <c r="BS336" s="698"/>
      <c r="BT336" s="698"/>
      <c r="CK336" s="440"/>
      <c r="CL336" s="873"/>
      <c r="CM336" s="575"/>
      <c r="CN336" s="594"/>
      <c r="CO336" s="698"/>
      <c r="CP336" s="698"/>
      <c r="DG336" s="440"/>
      <c r="DH336" s="873"/>
      <c r="DI336" s="575"/>
      <c r="DJ336" s="594"/>
      <c r="DK336" s="698"/>
      <c r="DL336" s="698"/>
      <c r="EC336" s="440"/>
      <c r="ED336" s="873"/>
      <c r="EE336" s="575"/>
      <c r="EF336" s="594"/>
      <c r="EG336" s="698"/>
      <c r="EH336" s="698"/>
      <c r="EY336" s="440"/>
      <c r="EZ336" s="873"/>
      <c r="FA336" s="575"/>
      <c r="FB336" s="594"/>
      <c r="FC336" s="698"/>
      <c r="FD336" s="698"/>
      <c r="FU336" s="440"/>
      <c r="FV336" s="873"/>
      <c r="FW336" s="575"/>
      <c r="FX336" s="594"/>
      <c r="FY336" s="698"/>
      <c r="FZ336" s="698"/>
      <c r="GQ336" s="440"/>
      <c r="GR336" s="873"/>
      <c r="GS336" s="575"/>
      <c r="GT336" s="594"/>
      <c r="GU336" s="698"/>
      <c r="GV336" s="698"/>
      <c r="HM336" s="440"/>
      <c r="HN336" s="873"/>
      <c r="HO336" s="575"/>
      <c r="HP336" s="594"/>
      <c r="HQ336" s="698"/>
      <c r="HR336" s="698"/>
      <c r="II336" s="440"/>
      <c r="IJ336" s="873"/>
      <c r="IK336" s="575"/>
      <c r="IL336" s="594"/>
      <c r="IM336" s="698"/>
      <c r="IN336" s="698"/>
    </row>
    <row r="337" spans="1:248">
      <c r="A337" s="737"/>
      <c r="B337" s="1166" t="s">
        <v>2285</v>
      </c>
      <c r="C337" s="433"/>
      <c r="D337" s="433"/>
      <c r="E337" s="576"/>
      <c r="F337" s="764"/>
      <c r="W337" s="440"/>
      <c r="X337" s="873"/>
      <c r="Y337" s="575"/>
      <c r="Z337" s="594"/>
      <c r="AA337" s="698"/>
      <c r="AB337" s="698"/>
      <c r="AS337" s="440"/>
      <c r="AT337" s="873"/>
      <c r="AU337" s="575"/>
      <c r="AV337" s="594"/>
      <c r="AW337" s="698"/>
      <c r="AX337" s="698"/>
      <c r="BO337" s="440"/>
      <c r="BP337" s="873"/>
      <c r="BQ337" s="575"/>
      <c r="BR337" s="594"/>
      <c r="BS337" s="698"/>
      <c r="BT337" s="698"/>
      <c r="CK337" s="440"/>
      <c r="CL337" s="873"/>
      <c r="CM337" s="575"/>
      <c r="CN337" s="594"/>
      <c r="CO337" s="698"/>
      <c r="CP337" s="698"/>
      <c r="DG337" s="440"/>
      <c r="DH337" s="873"/>
      <c r="DI337" s="575"/>
      <c r="DJ337" s="594"/>
      <c r="DK337" s="698"/>
      <c r="DL337" s="698"/>
      <c r="EC337" s="440"/>
      <c r="ED337" s="873"/>
      <c r="EE337" s="575"/>
      <c r="EF337" s="594"/>
      <c r="EG337" s="698"/>
      <c r="EH337" s="698"/>
      <c r="EY337" s="440"/>
      <c r="EZ337" s="873"/>
      <c r="FA337" s="575"/>
      <c r="FB337" s="594"/>
      <c r="FC337" s="698"/>
      <c r="FD337" s="698"/>
      <c r="FU337" s="440"/>
      <c r="FV337" s="873"/>
      <c r="FW337" s="575"/>
      <c r="FX337" s="594"/>
      <c r="FY337" s="698"/>
      <c r="FZ337" s="698"/>
      <c r="GQ337" s="440"/>
      <c r="GR337" s="873"/>
      <c r="GS337" s="575"/>
      <c r="GT337" s="594"/>
      <c r="GU337" s="698"/>
      <c r="GV337" s="698"/>
      <c r="HM337" s="440"/>
      <c r="HN337" s="873"/>
      <c r="HO337" s="575"/>
      <c r="HP337" s="594"/>
      <c r="HQ337" s="698"/>
      <c r="HR337" s="698"/>
      <c r="II337" s="440"/>
      <c r="IJ337" s="873"/>
      <c r="IK337" s="575"/>
      <c r="IL337" s="594"/>
      <c r="IM337" s="698"/>
      <c r="IN337" s="698"/>
    </row>
    <row r="338" spans="1:248">
      <c r="A338" s="737"/>
      <c r="B338" s="1165" t="s">
        <v>1084</v>
      </c>
      <c r="C338" s="433" t="s">
        <v>4</v>
      </c>
      <c r="D338" s="433">
        <v>1</v>
      </c>
      <c r="E338" s="576"/>
      <c r="F338" s="764">
        <f>$D338*E338</f>
        <v>0</v>
      </c>
      <c r="W338" s="440"/>
      <c r="X338" s="873"/>
      <c r="Y338" s="575"/>
      <c r="Z338" s="594"/>
      <c r="AA338" s="698"/>
      <c r="AB338" s="698"/>
      <c r="AS338" s="440"/>
      <c r="AT338" s="873"/>
      <c r="AU338" s="575"/>
      <c r="AV338" s="594"/>
      <c r="AW338" s="698"/>
      <c r="AX338" s="698"/>
      <c r="BO338" s="440"/>
      <c r="BP338" s="873"/>
      <c r="BQ338" s="575"/>
      <c r="BR338" s="594"/>
      <c r="BS338" s="698"/>
      <c r="BT338" s="698"/>
      <c r="CK338" s="440"/>
      <c r="CL338" s="873"/>
      <c r="CM338" s="575"/>
      <c r="CN338" s="594"/>
      <c r="CO338" s="698"/>
      <c r="CP338" s="698"/>
      <c r="DG338" s="440"/>
      <c r="DH338" s="873"/>
      <c r="DI338" s="575"/>
      <c r="DJ338" s="594"/>
      <c r="DK338" s="698"/>
      <c r="DL338" s="698"/>
      <c r="EC338" s="440"/>
      <c r="ED338" s="873"/>
      <c r="EE338" s="575"/>
      <c r="EF338" s="594"/>
      <c r="EG338" s="698"/>
      <c r="EH338" s="698"/>
      <c r="EY338" s="440"/>
      <c r="EZ338" s="873"/>
      <c r="FA338" s="575"/>
      <c r="FB338" s="594"/>
      <c r="FC338" s="698"/>
      <c r="FD338" s="698"/>
      <c r="FU338" s="440"/>
      <c r="FV338" s="873"/>
      <c r="FW338" s="575"/>
      <c r="FX338" s="594"/>
      <c r="FY338" s="698"/>
      <c r="FZ338" s="698"/>
      <c r="GQ338" s="440"/>
      <c r="GR338" s="873"/>
      <c r="GS338" s="575"/>
      <c r="GT338" s="594"/>
      <c r="GU338" s="698"/>
      <c r="GV338" s="698"/>
      <c r="HM338" s="440"/>
      <c r="HN338" s="873"/>
      <c r="HO338" s="575"/>
      <c r="HP338" s="594"/>
      <c r="HQ338" s="698"/>
      <c r="HR338" s="698"/>
      <c r="II338" s="440"/>
      <c r="IJ338" s="873"/>
      <c r="IK338" s="575"/>
      <c r="IL338" s="594"/>
      <c r="IM338" s="698"/>
      <c r="IN338" s="698"/>
    </row>
    <row r="339" spans="1:248">
      <c r="A339" s="737"/>
      <c r="B339" s="1165" t="s">
        <v>1081</v>
      </c>
      <c r="C339" s="433" t="s">
        <v>4</v>
      </c>
      <c r="D339" s="433">
        <v>18</v>
      </c>
      <c r="E339" s="576"/>
      <c r="F339" s="764">
        <f>$D339*E339</f>
        <v>0</v>
      </c>
      <c r="W339" s="440"/>
      <c r="X339" s="873"/>
      <c r="Y339" s="575"/>
      <c r="Z339" s="594"/>
      <c r="AA339" s="698"/>
      <c r="AB339" s="698"/>
      <c r="AS339" s="440"/>
      <c r="AT339" s="873"/>
      <c r="AU339" s="575"/>
      <c r="AV339" s="594"/>
      <c r="AW339" s="698"/>
      <c r="AX339" s="698"/>
      <c r="BO339" s="440"/>
      <c r="BP339" s="873"/>
      <c r="BQ339" s="575"/>
      <c r="BR339" s="594"/>
      <c r="BS339" s="698"/>
      <c r="BT339" s="698"/>
      <c r="CK339" s="440"/>
      <c r="CL339" s="873"/>
      <c r="CM339" s="575"/>
      <c r="CN339" s="594"/>
      <c r="CO339" s="698"/>
      <c r="CP339" s="698"/>
      <c r="DG339" s="440"/>
      <c r="DH339" s="873"/>
      <c r="DI339" s="575"/>
      <c r="DJ339" s="594"/>
      <c r="DK339" s="698"/>
      <c r="DL339" s="698"/>
      <c r="EC339" s="440"/>
      <c r="ED339" s="873"/>
      <c r="EE339" s="575"/>
      <c r="EF339" s="594"/>
      <c r="EG339" s="698"/>
      <c r="EH339" s="698"/>
      <c r="EY339" s="440"/>
      <c r="EZ339" s="873"/>
      <c r="FA339" s="575"/>
      <c r="FB339" s="594"/>
      <c r="FC339" s="698"/>
      <c r="FD339" s="698"/>
      <c r="FU339" s="440"/>
      <c r="FV339" s="873"/>
      <c r="FW339" s="575"/>
      <c r="FX339" s="594"/>
      <c r="FY339" s="698"/>
      <c r="FZ339" s="698"/>
      <c r="GQ339" s="440"/>
      <c r="GR339" s="873"/>
      <c r="GS339" s="575"/>
      <c r="GT339" s="594"/>
      <c r="GU339" s="698"/>
      <c r="GV339" s="698"/>
      <c r="HM339" s="440"/>
      <c r="HN339" s="873"/>
      <c r="HO339" s="575"/>
      <c r="HP339" s="594"/>
      <c r="HQ339" s="698"/>
      <c r="HR339" s="698"/>
      <c r="II339" s="440"/>
      <c r="IJ339" s="873"/>
      <c r="IK339" s="575"/>
      <c r="IL339" s="594"/>
      <c r="IM339" s="698"/>
      <c r="IN339" s="698"/>
    </row>
    <row r="340" spans="1:248">
      <c r="A340" s="737"/>
      <c r="B340" s="1165" t="s">
        <v>1080</v>
      </c>
      <c r="C340" s="433" t="s">
        <v>4</v>
      </c>
      <c r="D340" s="433">
        <v>6</v>
      </c>
      <c r="E340" s="576"/>
      <c r="F340" s="764">
        <f>$D340*E340</f>
        <v>0</v>
      </c>
      <c r="W340" s="440"/>
      <c r="X340" s="873"/>
      <c r="Y340" s="575"/>
      <c r="Z340" s="594"/>
      <c r="AA340" s="698"/>
      <c r="AB340" s="698"/>
      <c r="AS340" s="440"/>
      <c r="AT340" s="873"/>
      <c r="AU340" s="575"/>
      <c r="AV340" s="594"/>
      <c r="AW340" s="698"/>
      <c r="AX340" s="698"/>
      <c r="BO340" s="440"/>
      <c r="BP340" s="873"/>
      <c r="BQ340" s="575"/>
      <c r="BR340" s="594"/>
      <c r="BS340" s="698"/>
      <c r="BT340" s="698"/>
      <c r="CK340" s="440"/>
      <c r="CL340" s="873"/>
      <c r="CM340" s="575"/>
      <c r="CN340" s="594"/>
      <c r="CO340" s="698"/>
      <c r="CP340" s="698"/>
      <c r="DG340" s="440"/>
      <c r="DH340" s="873"/>
      <c r="DI340" s="575"/>
      <c r="DJ340" s="594"/>
      <c r="DK340" s="698"/>
      <c r="DL340" s="698"/>
      <c r="EC340" s="440"/>
      <c r="ED340" s="873"/>
      <c r="EE340" s="575"/>
      <c r="EF340" s="594"/>
      <c r="EG340" s="698"/>
      <c r="EH340" s="698"/>
      <c r="EY340" s="440"/>
      <c r="EZ340" s="873"/>
      <c r="FA340" s="575"/>
      <c r="FB340" s="594"/>
      <c r="FC340" s="698"/>
      <c r="FD340" s="698"/>
      <c r="FU340" s="440"/>
      <c r="FV340" s="873"/>
      <c r="FW340" s="575"/>
      <c r="FX340" s="594"/>
      <c r="FY340" s="698"/>
      <c r="FZ340" s="698"/>
      <c r="GQ340" s="440"/>
      <c r="GR340" s="873"/>
      <c r="GS340" s="575"/>
      <c r="GT340" s="594"/>
      <c r="GU340" s="698"/>
      <c r="GV340" s="698"/>
      <c r="HM340" s="440"/>
      <c r="HN340" s="873"/>
      <c r="HO340" s="575"/>
      <c r="HP340" s="594"/>
      <c r="HQ340" s="698"/>
      <c r="HR340" s="698"/>
      <c r="II340" s="440"/>
      <c r="IJ340" s="873"/>
      <c r="IK340" s="575"/>
      <c r="IL340" s="594"/>
      <c r="IM340" s="698"/>
      <c r="IN340" s="698"/>
    </row>
    <row r="341" spans="1:248">
      <c r="A341" s="737"/>
      <c r="B341" s="1165"/>
      <c r="C341" s="433"/>
      <c r="D341" s="433"/>
      <c r="E341" s="576"/>
      <c r="F341" s="764"/>
      <c r="W341" s="440"/>
      <c r="X341" s="873"/>
      <c r="Y341" s="575"/>
      <c r="Z341" s="594"/>
      <c r="AA341" s="698"/>
      <c r="AB341" s="698"/>
      <c r="AS341" s="440"/>
      <c r="AT341" s="873"/>
      <c r="AU341" s="575"/>
      <c r="AV341" s="594"/>
      <c r="AW341" s="698"/>
      <c r="AX341" s="698"/>
      <c r="BO341" s="440"/>
      <c r="BP341" s="873"/>
      <c r="BQ341" s="575"/>
      <c r="BR341" s="594"/>
      <c r="BS341" s="698"/>
      <c r="BT341" s="698"/>
      <c r="CK341" s="440"/>
      <c r="CL341" s="873"/>
      <c r="CM341" s="575"/>
      <c r="CN341" s="594"/>
      <c r="CO341" s="698"/>
      <c r="CP341" s="698"/>
      <c r="DG341" s="440"/>
      <c r="DH341" s="873"/>
      <c r="DI341" s="575"/>
      <c r="DJ341" s="594"/>
      <c r="DK341" s="698"/>
      <c r="DL341" s="698"/>
      <c r="EC341" s="440"/>
      <c r="ED341" s="873"/>
      <c r="EE341" s="575"/>
      <c r="EF341" s="594"/>
      <c r="EG341" s="698"/>
      <c r="EH341" s="698"/>
      <c r="EY341" s="440"/>
      <c r="EZ341" s="873"/>
      <c r="FA341" s="575"/>
      <c r="FB341" s="594"/>
      <c r="FC341" s="698"/>
      <c r="FD341" s="698"/>
      <c r="FU341" s="440"/>
      <c r="FV341" s="873"/>
      <c r="FW341" s="575"/>
      <c r="FX341" s="594"/>
      <c r="FY341" s="698"/>
      <c r="FZ341" s="698"/>
      <c r="GQ341" s="440"/>
      <c r="GR341" s="873"/>
      <c r="GS341" s="575"/>
      <c r="GT341" s="594"/>
      <c r="GU341" s="698"/>
      <c r="GV341" s="698"/>
      <c r="HM341" s="440"/>
      <c r="HN341" s="873"/>
      <c r="HO341" s="575"/>
      <c r="HP341" s="594"/>
      <c r="HQ341" s="698"/>
      <c r="HR341" s="698"/>
      <c r="II341" s="440"/>
      <c r="IJ341" s="873"/>
      <c r="IK341" s="575"/>
      <c r="IL341" s="594"/>
      <c r="IM341" s="698"/>
      <c r="IN341" s="698"/>
    </row>
    <row r="342" spans="1:248">
      <c r="A342" s="737"/>
      <c r="B342" s="1166" t="s">
        <v>1099</v>
      </c>
      <c r="C342" s="433"/>
      <c r="D342" s="433"/>
      <c r="E342" s="576"/>
      <c r="F342" s="764"/>
      <c r="W342" s="440"/>
      <c r="X342" s="873"/>
      <c r="Y342" s="575"/>
      <c r="Z342" s="594"/>
      <c r="AA342" s="698"/>
      <c r="AB342" s="698"/>
      <c r="AS342" s="440"/>
      <c r="AT342" s="873"/>
      <c r="AU342" s="575"/>
      <c r="AV342" s="594"/>
      <c r="AW342" s="698"/>
      <c r="AX342" s="698"/>
      <c r="BO342" s="440"/>
      <c r="BP342" s="873"/>
      <c r="BQ342" s="575"/>
      <c r="BR342" s="594"/>
      <c r="BS342" s="698"/>
      <c r="BT342" s="698"/>
      <c r="CK342" s="440"/>
      <c r="CL342" s="873"/>
      <c r="CM342" s="575"/>
      <c r="CN342" s="594"/>
      <c r="CO342" s="698"/>
      <c r="CP342" s="698"/>
      <c r="DG342" s="440"/>
      <c r="DH342" s="873"/>
      <c r="DI342" s="575"/>
      <c r="DJ342" s="594"/>
      <c r="DK342" s="698"/>
      <c r="DL342" s="698"/>
      <c r="EC342" s="440"/>
      <c r="ED342" s="873"/>
      <c r="EE342" s="575"/>
      <c r="EF342" s="594"/>
      <c r="EG342" s="698"/>
      <c r="EH342" s="698"/>
      <c r="EY342" s="440"/>
      <c r="EZ342" s="873"/>
      <c r="FA342" s="575"/>
      <c r="FB342" s="594"/>
      <c r="FC342" s="698"/>
      <c r="FD342" s="698"/>
      <c r="FU342" s="440"/>
      <c r="FV342" s="873"/>
      <c r="FW342" s="575"/>
      <c r="FX342" s="594"/>
      <c r="FY342" s="698"/>
      <c r="FZ342" s="698"/>
      <c r="GQ342" s="440"/>
      <c r="GR342" s="873"/>
      <c r="GS342" s="575"/>
      <c r="GT342" s="594"/>
      <c r="GU342" s="698"/>
      <c r="GV342" s="698"/>
      <c r="HM342" s="440"/>
      <c r="HN342" s="873"/>
      <c r="HO342" s="575"/>
      <c r="HP342" s="594"/>
      <c r="HQ342" s="698"/>
      <c r="HR342" s="698"/>
      <c r="II342" s="440"/>
      <c r="IJ342" s="873"/>
      <c r="IK342" s="575"/>
      <c r="IL342" s="594"/>
      <c r="IM342" s="698"/>
      <c r="IN342" s="698"/>
    </row>
    <row r="343" spans="1:248">
      <c r="A343" s="737"/>
      <c r="B343" s="1165" t="s">
        <v>2286</v>
      </c>
      <c r="C343" s="433" t="s">
        <v>4</v>
      </c>
      <c r="D343" s="433">
        <v>1</v>
      </c>
      <c r="E343" s="576"/>
      <c r="F343" s="764">
        <f t="shared" ref="F343:F350" si="1">$D343*E343</f>
        <v>0</v>
      </c>
      <c r="W343" s="440"/>
      <c r="X343" s="873"/>
      <c r="Y343" s="575"/>
      <c r="Z343" s="594"/>
      <c r="AA343" s="698"/>
      <c r="AB343" s="698"/>
      <c r="AS343" s="440"/>
      <c r="AT343" s="873"/>
      <c r="AU343" s="575"/>
      <c r="AV343" s="594"/>
      <c r="AW343" s="698"/>
      <c r="AX343" s="698"/>
      <c r="BO343" s="440"/>
      <c r="BP343" s="873"/>
      <c r="BQ343" s="575"/>
      <c r="BR343" s="594"/>
      <c r="BS343" s="698"/>
      <c r="BT343" s="698"/>
      <c r="CK343" s="440"/>
      <c r="CL343" s="873"/>
      <c r="CM343" s="575"/>
      <c r="CN343" s="594"/>
      <c r="CO343" s="698"/>
      <c r="CP343" s="698"/>
      <c r="DG343" s="440"/>
      <c r="DH343" s="873"/>
      <c r="DI343" s="575"/>
      <c r="DJ343" s="594"/>
      <c r="DK343" s="698"/>
      <c r="DL343" s="698"/>
      <c r="EC343" s="440"/>
      <c r="ED343" s="873"/>
      <c r="EE343" s="575"/>
      <c r="EF343" s="594"/>
      <c r="EG343" s="698"/>
      <c r="EH343" s="698"/>
      <c r="EY343" s="440"/>
      <c r="EZ343" s="873"/>
      <c r="FA343" s="575"/>
      <c r="FB343" s="594"/>
      <c r="FC343" s="698"/>
      <c r="FD343" s="698"/>
      <c r="FU343" s="440"/>
      <c r="FV343" s="873"/>
      <c r="FW343" s="575"/>
      <c r="FX343" s="594"/>
      <c r="FY343" s="698"/>
      <c r="FZ343" s="698"/>
      <c r="GQ343" s="440"/>
      <c r="GR343" s="873"/>
      <c r="GS343" s="575"/>
      <c r="GT343" s="594"/>
      <c r="GU343" s="698"/>
      <c r="GV343" s="698"/>
      <c r="HM343" s="440"/>
      <c r="HN343" s="873"/>
      <c r="HO343" s="575"/>
      <c r="HP343" s="594"/>
      <c r="HQ343" s="698"/>
      <c r="HR343" s="698"/>
      <c r="II343" s="440"/>
      <c r="IJ343" s="873"/>
      <c r="IK343" s="575"/>
      <c r="IL343" s="594"/>
      <c r="IM343" s="698"/>
      <c r="IN343" s="698"/>
    </row>
    <row r="344" spans="1:248">
      <c r="A344" s="737"/>
      <c r="B344" s="1165" t="s">
        <v>2287</v>
      </c>
      <c r="C344" s="433" t="s">
        <v>4</v>
      </c>
      <c r="D344" s="433">
        <v>1</v>
      </c>
      <c r="E344" s="576"/>
      <c r="F344" s="764">
        <f t="shared" si="1"/>
        <v>0</v>
      </c>
      <c r="W344" s="440"/>
      <c r="X344" s="873"/>
      <c r="Y344" s="575"/>
      <c r="Z344" s="594"/>
      <c r="AA344" s="698"/>
      <c r="AB344" s="698"/>
      <c r="AS344" s="440"/>
      <c r="AT344" s="873"/>
      <c r="AU344" s="575"/>
      <c r="AV344" s="594"/>
      <c r="AW344" s="698"/>
      <c r="AX344" s="698"/>
      <c r="BO344" s="440"/>
      <c r="BP344" s="873"/>
      <c r="BQ344" s="575"/>
      <c r="BR344" s="594"/>
      <c r="BS344" s="698"/>
      <c r="BT344" s="698"/>
      <c r="CK344" s="440"/>
      <c r="CL344" s="873"/>
      <c r="CM344" s="575"/>
      <c r="CN344" s="594"/>
      <c r="CO344" s="698"/>
      <c r="CP344" s="698"/>
      <c r="DG344" s="440"/>
      <c r="DH344" s="873"/>
      <c r="DI344" s="575"/>
      <c r="DJ344" s="594"/>
      <c r="DK344" s="698"/>
      <c r="DL344" s="698"/>
      <c r="EC344" s="440"/>
      <c r="ED344" s="873"/>
      <c r="EE344" s="575"/>
      <c r="EF344" s="594"/>
      <c r="EG344" s="698"/>
      <c r="EH344" s="698"/>
      <c r="EY344" s="440"/>
      <c r="EZ344" s="873"/>
      <c r="FA344" s="575"/>
      <c r="FB344" s="594"/>
      <c r="FC344" s="698"/>
      <c r="FD344" s="698"/>
      <c r="FU344" s="440"/>
      <c r="FV344" s="873"/>
      <c r="FW344" s="575"/>
      <c r="FX344" s="594"/>
      <c r="FY344" s="698"/>
      <c r="FZ344" s="698"/>
      <c r="GQ344" s="440"/>
      <c r="GR344" s="873"/>
      <c r="GS344" s="575"/>
      <c r="GT344" s="594"/>
      <c r="GU344" s="698"/>
      <c r="GV344" s="698"/>
      <c r="HM344" s="440"/>
      <c r="HN344" s="873"/>
      <c r="HO344" s="575"/>
      <c r="HP344" s="594"/>
      <c r="HQ344" s="698"/>
      <c r="HR344" s="698"/>
      <c r="II344" s="440"/>
      <c r="IJ344" s="873"/>
      <c r="IK344" s="575"/>
      <c r="IL344" s="594"/>
      <c r="IM344" s="698"/>
      <c r="IN344" s="698"/>
    </row>
    <row r="345" spans="1:248">
      <c r="A345" s="737"/>
      <c r="B345" s="1165" t="s">
        <v>2288</v>
      </c>
      <c r="C345" s="433" t="s">
        <v>4</v>
      </c>
      <c r="D345" s="433">
        <v>4</v>
      </c>
      <c r="E345" s="576"/>
      <c r="F345" s="764">
        <f t="shared" si="1"/>
        <v>0</v>
      </c>
      <c r="W345" s="440"/>
      <c r="X345" s="873"/>
      <c r="Y345" s="575"/>
      <c r="Z345" s="594"/>
      <c r="AA345" s="698"/>
      <c r="AB345" s="698"/>
      <c r="AS345" s="440"/>
      <c r="AT345" s="873"/>
      <c r="AU345" s="575"/>
      <c r="AV345" s="594"/>
      <c r="AW345" s="698"/>
      <c r="AX345" s="698"/>
      <c r="BO345" s="440"/>
      <c r="BP345" s="873"/>
      <c r="BQ345" s="575"/>
      <c r="BR345" s="594"/>
      <c r="BS345" s="698"/>
      <c r="BT345" s="698"/>
      <c r="CK345" s="440"/>
      <c r="CL345" s="873"/>
      <c r="CM345" s="575"/>
      <c r="CN345" s="594"/>
      <c r="CO345" s="698"/>
      <c r="CP345" s="698"/>
      <c r="DG345" s="440"/>
      <c r="DH345" s="873"/>
      <c r="DI345" s="575"/>
      <c r="DJ345" s="594"/>
      <c r="DK345" s="698"/>
      <c r="DL345" s="698"/>
      <c r="EC345" s="440"/>
      <c r="ED345" s="873"/>
      <c r="EE345" s="575"/>
      <c r="EF345" s="594"/>
      <c r="EG345" s="698"/>
      <c r="EH345" s="698"/>
      <c r="EY345" s="440"/>
      <c r="EZ345" s="873"/>
      <c r="FA345" s="575"/>
      <c r="FB345" s="594"/>
      <c r="FC345" s="698"/>
      <c r="FD345" s="698"/>
      <c r="FU345" s="440"/>
      <c r="FV345" s="873"/>
      <c r="FW345" s="575"/>
      <c r="FX345" s="594"/>
      <c r="FY345" s="698"/>
      <c r="FZ345" s="698"/>
      <c r="GQ345" s="440"/>
      <c r="GR345" s="873"/>
      <c r="GS345" s="575"/>
      <c r="GT345" s="594"/>
      <c r="GU345" s="698"/>
      <c r="GV345" s="698"/>
      <c r="HM345" s="440"/>
      <c r="HN345" s="873"/>
      <c r="HO345" s="575"/>
      <c r="HP345" s="594"/>
      <c r="HQ345" s="698"/>
      <c r="HR345" s="698"/>
      <c r="II345" s="440"/>
      <c r="IJ345" s="873"/>
      <c r="IK345" s="575"/>
      <c r="IL345" s="594"/>
      <c r="IM345" s="698"/>
      <c r="IN345" s="698"/>
    </row>
    <row r="346" spans="1:248">
      <c r="A346" s="737"/>
      <c r="B346" s="1165" t="s">
        <v>2289</v>
      </c>
      <c r="C346" s="433" t="s">
        <v>4</v>
      </c>
      <c r="D346" s="433">
        <v>2</v>
      </c>
      <c r="E346" s="576"/>
      <c r="F346" s="764">
        <f t="shared" si="1"/>
        <v>0</v>
      </c>
      <c r="W346" s="440"/>
      <c r="X346" s="873"/>
      <c r="Y346" s="575"/>
      <c r="Z346" s="594"/>
      <c r="AA346" s="698"/>
      <c r="AB346" s="698"/>
      <c r="AS346" s="440"/>
      <c r="AT346" s="873"/>
      <c r="AU346" s="575"/>
      <c r="AV346" s="594"/>
      <c r="AW346" s="698"/>
      <c r="AX346" s="698"/>
      <c r="BO346" s="440"/>
      <c r="BP346" s="873"/>
      <c r="BQ346" s="575"/>
      <c r="BR346" s="594"/>
      <c r="BS346" s="698"/>
      <c r="BT346" s="698"/>
      <c r="CK346" s="440"/>
      <c r="CL346" s="873"/>
      <c r="CM346" s="575"/>
      <c r="CN346" s="594"/>
      <c r="CO346" s="698"/>
      <c r="CP346" s="698"/>
      <c r="DG346" s="440"/>
      <c r="DH346" s="873"/>
      <c r="DI346" s="575"/>
      <c r="DJ346" s="594"/>
      <c r="DK346" s="698"/>
      <c r="DL346" s="698"/>
      <c r="EC346" s="440"/>
      <c r="ED346" s="873"/>
      <c r="EE346" s="575"/>
      <c r="EF346" s="594"/>
      <c r="EG346" s="698"/>
      <c r="EH346" s="698"/>
      <c r="EY346" s="440"/>
      <c r="EZ346" s="873"/>
      <c r="FA346" s="575"/>
      <c r="FB346" s="594"/>
      <c r="FC346" s="698"/>
      <c r="FD346" s="698"/>
      <c r="FU346" s="440"/>
      <c r="FV346" s="873"/>
      <c r="FW346" s="575"/>
      <c r="FX346" s="594"/>
      <c r="FY346" s="698"/>
      <c r="FZ346" s="698"/>
      <c r="GQ346" s="440"/>
      <c r="GR346" s="873"/>
      <c r="GS346" s="575"/>
      <c r="GT346" s="594"/>
      <c r="GU346" s="698"/>
      <c r="GV346" s="698"/>
      <c r="HM346" s="440"/>
      <c r="HN346" s="873"/>
      <c r="HO346" s="575"/>
      <c r="HP346" s="594"/>
      <c r="HQ346" s="698"/>
      <c r="HR346" s="698"/>
      <c r="II346" s="440"/>
      <c r="IJ346" s="873"/>
      <c r="IK346" s="575"/>
      <c r="IL346" s="594"/>
      <c r="IM346" s="698"/>
      <c r="IN346" s="698"/>
    </row>
    <row r="347" spans="1:248">
      <c r="A347" s="737"/>
      <c r="B347" s="1165" t="s">
        <v>1082</v>
      </c>
      <c r="C347" s="433" t="s">
        <v>4</v>
      </c>
      <c r="D347" s="433">
        <v>1</v>
      </c>
      <c r="E347" s="576"/>
      <c r="F347" s="764">
        <f t="shared" si="1"/>
        <v>0</v>
      </c>
      <c r="W347" s="440"/>
      <c r="X347" s="873"/>
      <c r="Y347" s="575"/>
      <c r="Z347" s="594"/>
      <c r="AA347" s="698"/>
      <c r="AB347" s="698"/>
      <c r="AS347" s="440"/>
      <c r="AT347" s="873"/>
      <c r="AU347" s="575"/>
      <c r="AV347" s="594"/>
      <c r="AW347" s="698"/>
      <c r="AX347" s="698"/>
      <c r="BO347" s="440"/>
      <c r="BP347" s="873"/>
      <c r="BQ347" s="575"/>
      <c r="BR347" s="594"/>
      <c r="BS347" s="698"/>
      <c r="BT347" s="698"/>
      <c r="CK347" s="440"/>
      <c r="CL347" s="873"/>
      <c r="CM347" s="575"/>
      <c r="CN347" s="594"/>
      <c r="CO347" s="698"/>
      <c r="CP347" s="698"/>
      <c r="DG347" s="440"/>
      <c r="DH347" s="873"/>
      <c r="DI347" s="575"/>
      <c r="DJ347" s="594"/>
      <c r="DK347" s="698"/>
      <c r="DL347" s="698"/>
      <c r="EC347" s="440"/>
      <c r="ED347" s="873"/>
      <c r="EE347" s="575"/>
      <c r="EF347" s="594"/>
      <c r="EG347" s="698"/>
      <c r="EH347" s="698"/>
      <c r="EY347" s="440"/>
      <c r="EZ347" s="873"/>
      <c r="FA347" s="575"/>
      <c r="FB347" s="594"/>
      <c r="FC347" s="698"/>
      <c r="FD347" s="698"/>
      <c r="FU347" s="440"/>
      <c r="FV347" s="873"/>
      <c r="FW347" s="575"/>
      <c r="FX347" s="594"/>
      <c r="FY347" s="698"/>
      <c r="FZ347" s="698"/>
      <c r="GQ347" s="440"/>
      <c r="GR347" s="873"/>
      <c r="GS347" s="575"/>
      <c r="GT347" s="594"/>
      <c r="GU347" s="698"/>
      <c r="GV347" s="698"/>
      <c r="HM347" s="440"/>
      <c r="HN347" s="873"/>
      <c r="HO347" s="575"/>
      <c r="HP347" s="594"/>
      <c r="HQ347" s="698"/>
      <c r="HR347" s="698"/>
      <c r="II347" s="440"/>
      <c r="IJ347" s="873"/>
      <c r="IK347" s="575"/>
      <c r="IL347" s="594"/>
      <c r="IM347" s="698"/>
      <c r="IN347" s="698"/>
    </row>
    <row r="348" spans="1:248">
      <c r="A348" s="737"/>
      <c r="B348" s="1165" t="s">
        <v>2290</v>
      </c>
      <c r="C348" s="433" t="s">
        <v>4</v>
      </c>
      <c r="D348" s="433">
        <v>4</v>
      </c>
      <c r="E348" s="576"/>
      <c r="F348" s="764">
        <f t="shared" si="1"/>
        <v>0</v>
      </c>
      <c r="W348" s="440"/>
      <c r="X348" s="873"/>
      <c r="Y348" s="575"/>
      <c r="Z348" s="594"/>
      <c r="AA348" s="698"/>
      <c r="AB348" s="698"/>
      <c r="AS348" s="440"/>
      <c r="AT348" s="873"/>
      <c r="AU348" s="575"/>
      <c r="AV348" s="594"/>
      <c r="AW348" s="698"/>
      <c r="AX348" s="698"/>
      <c r="BO348" s="440"/>
      <c r="BP348" s="873"/>
      <c r="BQ348" s="575"/>
      <c r="BR348" s="594"/>
      <c r="BS348" s="698"/>
      <c r="BT348" s="698"/>
      <c r="CK348" s="440"/>
      <c r="CL348" s="873"/>
      <c r="CM348" s="575"/>
      <c r="CN348" s="594"/>
      <c r="CO348" s="698"/>
      <c r="CP348" s="698"/>
      <c r="DG348" s="440"/>
      <c r="DH348" s="873"/>
      <c r="DI348" s="575"/>
      <c r="DJ348" s="594"/>
      <c r="DK348" s="698"/>
      <c r="DL348" s="698"/>
      <c r="EC348" s="440"/>
      <c r="ED348" s="873"/>
      <c r="EE348" s="575"/>
      <c r="EF348" s="594"/>
      <c r="EG348" s="698"/>
      <c r="EH348" s="698"/>
      <c r="EY348" s="440"/>
      <c r="EZ348" s="873"/>
      <c r="FA348" s="575"/>
      <c r="FB348" s="594"/>
      <c r="FC348" s="698"/>
      <c r="FD348" s="698"/>
      <c r="FU348" s="440"/>
      <c r="FV348" s="873"/>
      <c r="FW348" s="575"/>
      <c r="FX348" s="594"/>
      <c r="FY348" s="698"/>
      <c r="FZ348" s="698"/>
      <c r="GQ348" s="440"/>
      <c r="GR348" s="873"/>
      <c r="GS348" s="575"/>
      <c r="GT348" s="594"/>
      <c r="GU348" s="698"/>
      <c r="GV348" s="698"/>
      <c r="HM348" s="440"/>
      <c r="HN348" s="873"/>
      <c r="HO348" s="575"/>
      <c r="HP348" s="594"/>
      <c r="HQ348" s="698"/>
      <c r="HR348" s="698"/>
      <c r="II348" s="440"/>
      <c r="IJ348" s="873"/>
      <c r="IK348" s="575"/>
      <c r="IL348" s="594"/>
      <c r="IM348" s="698"/>
      <c r="IN348" s="698"/>
    </row>
    <row r="349" spans="1:248">
      <c r="A349" s="737"/>
      <c r="B349" s="1165" t="s">
        <v>2291</v>
      </c>
      <c r="C349" s="433" t="s">
        <v>4</v>
      </c>
      <c r="D349" s="433">
        <v>1</v>
      </c>
      <c r="E349" s="576"/>
      <c r="F349" s="764">
        <f t="shared" si="1"/>
        <v>0</v>
      </c>
      <c r="W349" s="440"/>
      <c r="X349" s="873"/>
      <c r="Y349" s="575"/>
      <c r="Z349" s="594"/>
      <c r="AA349" s="698"/>
      <c r="AB349" s="698"/>
      <c r="AS349" s="440"/>
      <c r="AT349" s="873"/>
      <c r="AU349" s="575"/>
      <c r="AV349" s="594"/>
      <c r="AW349" s="698"/>
      <c r="AX349" s="698"/>
      <c r="BO349" s="440"/>
      <c r="BP349" s="873"/>
      <c r="BQ349" s="575"/>
      <c r="BR349" s="594"/>
      <c r="BS349" s="698"/>
      <c r="BT349" s="698"/>
      <c r="CK349" s="440"/>
      <c r="CL349" s="873"/>
      <c r="CM349" s="575"/>
      <c r="CN349" s="594"/>
      <c r="CO349" s="698"/>
      <c r="CP349" s="698"/>
      <c r="DG349" s="440"/>
      <c r="DH349" s="873"/>
      <c r="DI349" s="575"/>
      <c r="DJ349" s="594"/>
      <c r="DK349" s="698"/>
      <c r="DL349" s="698"/>
      <c r="EC349" s="440"/>
      <c r="ED349" s="873"/>
      <c r="EE349" s="575"/>
      <c r="EF349" s="594"/>
      <c r="EG349" s="698"/>
      <c r="EH349" s="698"/>
      <c r="EY349" s="440"/>
      <c r="EZ349" s="873"/>
      <c r="FA349" s="575"/>
      <c r="FB349" s="594"/>
      <c r="FC349" s="698"/>
      <c r="FD349" s="698"/>
      <c r="FU349" s="440"/>
      <c r="FV349" s="873"/>
      <c r="FW349" s="575"/>
      <c r="FX349" s="594"/>
      <c r="FY349" s="698"/>
      <c r="FZ349" s="698"/>
      <c r="GQ349" s="440"/>
      <c r="GR349" s="873"/>
      <c r="GS349" s="575"/>
      <c r="GT349" s="594"/>
      <c r="GU349" s="698"/>
      <c r="GV349" s="698"/>
      <c r="HM349" s="440"/>
      <c r="HN349" s="873"/>
      <c r="HO349" s="575"/>
      <c r="HP349" s="594"/>
      <c r="HQ349" s="698"/>
      <c r="HR349" s="698"/>
      <c r="II349" s="440"/>
      <c r="IJ349" s="873"/>
      <c r="IK349" s="575"/>
      <c r="IL349" s="594"/>
      <c r="IM349" s="698"/>
      <c r="IN349" s="698"/>
    </row>
    <row r="350" spans="1:248">
      <c r="A350" s="737"/>
      <c r="B350" s="1165" t="s">
        <v>2292</v>
      </c>
      <c r="C350" s="433" t="s">
        <v>4</v>
      </c>
      <c r="D350" s="433">
        <v>1</v>
      </c>
      <c r="E350" s="576"/>
      <c r="F350" s="764">
        <f t="shared" si="1"/>
        <v>0</v>
      </c>
      <c r="W350" s="440"/>
      <c r="X350" s="873"/>
      <c r="Y350" s="575"/>
      <c r="Z350" s="594"/>
      <c r="AA350" s="698"/>
      <c r="AB350" s="698"/>
      <c r="AS350" s="440"/>
      <c r="AT350" s="873"/>
      <c r="AU350" s="575"/>
      <c r="AV350" s="594"/>
      <c r="AW350" s="698"/>
      <c r="AX350" s="698"/>
      <c r="BO350" s="440"/>
      <c r="BP350" s="873"/>
      <c r="BQ350" s="575"/>
      <c r="BR350" s="594"/>
      <c r="BS350" s="698"/>
      <c r="BT350" s="698"/>
      <c r="CK350" s="440"/>
      <c r="CL350" s="873"/>
      <c r="CM350" s="575"/>
      <c r="CN350" s="594"/>
      <c r="CO350" s="698"/>
      <c r="CP350" s="698"/>
      <c r="DG350" s="440"/>
      <c r="DH350" s="873"/>
      <c r="DI350" s="575"/>
      <c r="DJ350" s="594"/>
      <c r="DK350" s="698"/>
      <c r="DL350" s="698"/>
      <c r="EC350" s="440"/>
      <c r="ED350" s="873"/>
      <c r="EE350" s="575"/>
      <c r="EF350" s="594"/>
      <c r="EG350" s="698"/>
      <c r="EH350" s="698"/>
      <c r="EY350" s="440"/>
      <c r="EZ350" s="873"/>
      <c r="FA350" s="575"/>
      <c r="FB350" s="594"/>
      <c r="FC350" s="698"/>
      <c r="FD350" s="698"/>
      <c r="FU350" s="440"/>
      <c r="FV350" s="873"/>
      <c r="FW350" s="575"/>
      <c r="FX350" s="594"/>
      <c r="FY350" s="698"/>
      <c r="FZ350" s="698"/>
      <c r="GQ350" s="440"/>
      <c r="GR350" s="873"/>
      <c r="GS350" s="575"/>
      <c r="GT350" s="594"/>
      <c r="GU350" s="698"/>
      <c r="GV350" s="698"/>
      <c r="HM350" s="440"/>
      <c r="HN350" s="873"/>
      <c r="HO350" s="575"/>
      <c r="HP350" s="594"/>
      <c r="HQ350" s="698"/>
      <c r="HR350" s="698"/>
      <c r="II350" s="440"/>
      <c r="IJ350" s="873"/>
      <c r="IK350" s="575"/>
      <c r="IL350" s="594"/>
      <c r="IM350" s="698"/>
      <c r="IN350" s="698"/>
    </row>
    <row r="351" spans="1:248">
      <c r="A351" s="737"/>
      <c r="B351" s="1165"/>
      <c r="C351" s="433"/>
      <c r="D351" s="433"/>
      <c r="E351" s="576"/>
      <c r="F351" s="764"/>
      <c r="W351" s="440"/>
      <c r="X351" s="873"/>
      <c r="Y351" s="575"/>
      <c r="Z351" s="594"/>
      <c r="AA351" s="698"/>
      <c r="AB351" s="698"/>
      <c r="AS351" s="440"/>
      <c r="AT351" s="873"/>
      <c r="AU351" s="575"/>
      <c r="AV351" s="594"/>
      <c r="AW351" s="698"/>
      <c r="AX351" s="698"/>
      <c r="BO351" s="440"/>
      <c r="BP351" s="873"/>
      <c r="BQ351" s="575"/>
      <c r="BR351" s="594"/>
      <c r="BS351" s="698"/>
      <c r="BT351" s="698"/>
      <c r="CK351" s="440"/>
      <c r="CL351" s="873"/>
      <c r="CM351" s="575"/>
      <c r="CN351" s="594"/>
      <c r="CO351" s="698"/>
      <c r="CP351" s="698"/>
      <c r="DG351" s="440"/>
      <c r="DH351" s="873"/>
      <c r="DI351" s="575"/>
      <c r="DJ351" s="594"/>
      <c r="DK351" s="698"/>
      <c r="DL351" s="698"/>
      <c r="EC351" s="440"/>
      <c r="ED351" s="873"/>
      <c r="EE351" s="575"/>
      <c r="EF351" s="594"/>
      <c r="EG351" s="698"/>
      <c r="EH351" s="698"/>
      <c r="EY351" s="440"/>
      <c r="EZ351" s="873"/>
      <c r="FA351" s="575"/>
      <c r="FB351" s="594"/>
      <c r="FC351" s="698"/>
      <c r="FD351" s="698"/>
      <c r="FU351" s="440"/>
      <c r="FV351" s="873"/>
      <c r="FW351" s="575"/>
      <c r="FX351" s="594"/>
      <c r="FY351" s="698"/>
      <c r="FZ351" s="698"/>
      <c r="GQ351" s="440"/>
      <c r="GR351" s="873"/>
      <c r="GS351" s="575"/>
      <c r="GT351" s="594"/>
      <c r="GU351" s="698"/>
      <c r="GV351" s="698"/>
      <c r="HM351" s="440"/>
      <c r="HN351" s="873"/>
      <c r="HO351" s="575"/>
      <c r="HP351" s="594"/>
      <c r="HQ351" s="698"/>
      <c r="HR351" s="698"/>
      <c r="II351" s="440"/>
      <c r="IJ351" s="873"/>
      <c r="IK351" s="575"/>
      <c r="IL351" s="594"/>
      <c r="IM351" s="698"/>
      <c r="IN351" s="698"/>
    </row>
    <row r="352" spans="1:248">
      <c r="A352" s="737"/>
      <c r="B352" s="1166" t="s">
        <v>1100</v>
      </c>
      <c r="C352" s="433"/>
      <c r="D352" s="433"/>
      <c r="E352" s="576"/>
      <c r="F352" s="764"/>
      <c r="W352" s="440"/>
      <c r="X352" s="873"/>
      <c r="Y352" s="575"/>
      <c r="Z352" s="594"/>
      <c r="AA352" s="698"/>
      <c r="AB352" s="698"/>
      <c r="AS352" s="440"/>
      <c r="AT352" s="873"/>
      <c r="AU352" s="575"/>
      <c r="AV352" s="594"/>
      <c r="AW352" s="698"/>
      <c r="AX352" s="698"/>
      <c r="BO352" s="440"/>
      <c r="BP352" s="873"/>
      <c r="BQ352" s="575"/>
      <c r="BR352" s="594"/>
      <c r="BS352" s="698"/>
      <c r="BT352" s="698"/>
      <c r="CK352" s="440"/>
      <c r="CL352" s="873"/>
      <c r="CM352" s="575"/>
      <c r="CN352" s="594"/>
      <c r="CO352" s="698"/>
      <c r="CP352" s="698"/>
      <c r="DG352" s="440"/>
      <c r="DH352" s="873"/>
      <c r="DI352" s="575"/>
      <c r="DJ352" s="594"/>
      <c r="DK352" s="698"/>
      <c r="DL352" s="698"/>
      <c r="EC352" s="440"/>
      <c r="ED352" s="873"/>
      <c r="EE352" s="575"/>
      <c r="EF352" s="594"/>
      <c r="EG352" s="698"/>
      <c r="EH352" s="698"/>
      <c r="EY352" s="440"/>
      <c r="EZ352" s="873"/>
      <c r="FA352" s="575"/>
      <c r="FB352" s="594"/>
      <c r="FC352" s="698"/>
      <c r="FD352" s="698"/>
      <c r="FU352" s="440"/>
      <c r="FV352" s="873"/>
      <c r="FW352" s="575"/>
      <c r="FX352" s="594"/>
      <c r="FY352" s="698"/>
      <c r="FZ352" s="698"/>
      <c r="GQ352" s="440"/>
      <c r="GR352" s="873"/>
      <c r="GS352" s="575"/>
      <c r="GT352" s="594"/>
      <c r="GU352" s="698"/>
      <c r="GV352" s="698"/>
      <c r="HM352" s="440"/>
      <c r="HN352" s="873"/>
      <c r="HO352" s="575"/>
      <c r="HP352" s="594"/>
      <c r="HQ352" s="698"/>
      <c r="HR352" s="698"/>
      <c r="II352" s="440"/>
      <c r="IJ352" s="873"/>
      <c r="IK352" s="575"/>
      <c r="IL352" s="594"/>
      <c r="IM352" s="698"/>
      <c r="IN352" s="698"/>
    </row>
    <row r="353" spans="1:248">
      <c r="A353" s="737"/>
      <c r="B353" s="1165" t="s">
        <v>2293</v>
      </c>
      <c r="C353" s="433" t="s">
        <v>4</v>
      </c>
      <c r="D353" s="433">
        <v>1</v>
      </c>
      <c r="E353" s="576"/>
      <c r="F353" s="764">
        <f t="shared" ref="F353:F359" si="2">$D353*E353</f>
        <v>0</v>
      </c>
      <c r="W353" s="440"/>
      <c r="X353" s="873"/>
      <c r="Y353" s="575"/>
      <c r="Z353" s="594"/>
      <c r="AA353" s="698"/>
      <c r="AB353" s="698"/>
      <c r="AS353" s="440"/>
      <c r="AT353" s="873"/>
      <c r="AU353" s="575"/>
      <c r="AV353" s="594"/>
      <c r="AW353" s="698"/>
      <c r="AX353" s="698"/>
      <c r="BO353" s="440"/>
      <c r="BP353" s="873"/>
      <c r="BQ353" s="575"/>
      <c r="BR353" s="594"/>
      <c r="BS353" s="698"/>
      <c r="BT353" s="698"/>
      <c r="CK353" s="440"/>
      <c r="CL353" s="873"/>
      <c r="CM353" s="575"/>
      <c r="CN353" s="594"/>
      <c r="CO353" s="698"/>
      <c r="CP353" s="698"/>
      <c r="DG353" s="440"/>
      <c r="DH353" s="873"/>
      <c r="DI353" s="575"/>
      <c r="DJ353" s="594"/>
      <c r="DK353" s="698"/>
      <c r="DL353" s="698"/>
      <c r="EC353" s="440"/>
      <c r="ED353" s="873"/>
      <c r="EE353" s="575"/>
      <c r="EF353" s="594"/>
      <c r="EG353" s="698"/>
      <c r="EH353" s="698"/>
      <c r="EY353" s="440"/>
      <c r="EZ353" s="873"/>
      <c r="FA353" s="575"/>
      <c r="FB353" s="594"/>
      <c r="FC353" s="698"/>
      <c r="FD353" s="698"/>
      <c r="FU353" s="440"/>
      <c r="FV353" s="873"/>
      <c r="FW353" s="575"/>
      <c r="FX353" s="594"/>
      <c r="FY353" s="698"/>
      <c r="FZ353" s="698"/>
      <c r="GQ353" s="440"/>
      <c r="GR353" s="873"/>
      <c r="GS353" s="575"/>
      <c r="GT353" s="594"/>
      <c r="GU353" s="698"/>
      <c r="GV353" s="698"/>
      <c r="HM353" s="440"/>
      <c r="HN353" s="873"/>
      <c r="HO353" s="575"/>
      <c r="HP353" s="594"/>
      <c r="HQ353" s="698"/>
      <c r="HR353" s="698"/>
      <c r="II353" s="440"/>
      <c r="IJ353" s="873"/>
      <c r="IK353" s="575"/>
      <c r="IL353" s="594"/>
      <c r="IM353" s="698"/>
      <c r="IN353" s="698"/>
    </row>
    <row r="354" spans="1:248">
      <c r="A354" s="737"/>
      <c r="B354" s="1165" t="s">
        <v>2294</v>
      </c>
      <c r="C354" s="433" t="s">
        <v>4</v>
      </c>
      <c r="D354" s="433">
        <v>1</v>
      </c>
      <c r="E354" s="576"/>
      <c r="F354" s="764">
        <f t="shared" si="2"/>
        <v>0</v>
      </c>
      <c r="W354" s="440"/>
      <c r="X354" s="873"/>
      <c r="Y354" s="575"/>
      <c r="Z354" s="594"/>
      <c r="AA354" s="698"/>
      <c r="AB354" s="698"/>
      <c r="AS354" s="440"/>
      <c r="AT354" s="873"/>
      <c r="AU354" s="575"/>
      <c r="AV354" s="594"/>
      <c r="AW354" s="698"/>
      <c r="AX354" s="698"/>
      <c r="BO354" s="440"/>
      <c r="BP354" s="873"/>
      <c r="BQ354" s="575"/>
      <c r="BR354" s="594"/>
      <c r="BS354" s="698"/>
      <c r="BT354" s="698"/>
      <c r="CK354" s="440"/>
      <c r="CL354" s="873"/>
      <c r="CM354" s="575"/>
      <c r="CN354" s="594"/>
      <c r="CO354" s="698"/>
      <c r="CP354" s="698"/>
      <c r="DG354" s="440"/>
      <c r="DH354" s="873"/>
      <c r="DI354" s="575"/>
      <c r="DJ354" s="594"/>
      <c r="DK354" s="698"/>
      <c r="DL354" s="698"/>
      <c r="EC354" s="440"/>
      <c r="ED354" s="873"/>
      <c r="EE354" s="575"/>
      <c r="EF354" s="594"/>
      <c r="EG354" s="698"/>
      <c r="EH354" s="698"/>
      <c r="EY354" s="440"/>
      <c r="EZ354" s="873"/>
      <c r="FA354" s="575"/>
      <c r="FB354" s="594"/>
      <c r="FC354" s="698"/>
      <c r="FD354" s="698"/>
      <c r="FU354" s="440"/>
      <c r="FV354" s="873"/>
      <c r="FW354" s="575"/>
      <c r="FX354" s="594"/>
      <c r="FY354" s="698"/>
      <c r="FZ354" s="698"/>
      <c r="GQ354" s="440"/>
      <c r="GR354" s="873"/>
      <c r="GS354" s="575"/>
      <c r="GT354" s="594"/>
      <c r="GU354" s="698"/>
      <c r="GV354" s="698"/>
      <c r="HM354" s="440"/>
      <c r="HN354" s="873"/>
      <c r="HO354" s="575"/>
      <c r="HP354" s="594"/>
      <c r="HQ354" s="698"/>
      <c r="HR354" s="698"/>
      <c r="II354" s="440"/>
      <c r="IJ354" s="873"/>
      <c r="IK354" s="575"/>
      <c r="IL354" s="594"/>
      <c r="IM354" s="698"/>
      <c r="IN354" s="698"/>
    </row>
    <row r="355" spans="1:248">
      <c r="A355" s="737"/>
      <c r="B355" s="1165" t="s">
        <v>2295</v>
      </c>
      <c r="C355" s="433" t="s">
        <v>4</v>
      </c>
      <c r="D355" s="433">
        <v>2</v>
      </c>
      <c r="E355" s="576"/>
      <c r="F355" s="764">
        <f t="shared" si="2"/>
        <v>0</v>
      </c>
      <c r="W355" s="440"/>
      <c r="X355" s="873"/>
      <c r="Y355" s="575"/>
      <c r="Z355" s="594"/>
      <c r="AA355" s="698"/>
      <c r="AB355" s="698"/>
      <c r="AS355" s="440"/>
      <c r="AT355" s="873"/>
      <c r="AU355" s="575"/>
      <c r="AV355" s="594"/>
      <c r="AW355" s="698"/>
      <c r="AX355" s="698"/>
      <c r="BO355" s="440"/>
      <c r="BP355" s="873"/>
      <c r="BQ355" s="575"/>
      <c r="BR355" s="594"/>
      <c r="BS355" s="698"/>
      <c r="BT355" s="698"/>
      <c r="CK355" s="440"/>
      <c r="CL355" s="873"/>
      <c r="CM355" s="575"/>
      <c r="CN355" s="594"/>
      <c r="CO355" s="698"/>
      <c r="CP355" s="698"/>
      <c r="DG355" s="440"/>
      <c r="DH355" s="873"/>
      <c r="DI355" s="575"/>
      <c r="DJ355" s="594"/>
      <c r="DK355" s="698"/>
      <c r="DL355" s="698"/>
      <c r="EC355" s="440"/>
      <c r="ED355" s="873"/>
      <c r="EE355" s="575"/>
      <c r="EF355" s="594"/>
      <c r="EG355" s="698"/>
      <c r="EH355" s="698"/>
      <c r="EY355" s="440"/>
      <c r="EZ355" s="873"/>
      <c r="FA355" s="575"/>
      <c r="FB355" s="594"/>
      <c r="FC355" s="698"/>
      <c r="FD355" s="698"/>
      <c r="FU355" s="440"/>
      <c r="FV355" s="873"/>
      <c r="FW355" s="575"/>
      <c r="FX355" s="594"/>
      <c r="FY355" s="698"/>
      <c r="FZ355" s="698"/>
      <c r="GQ355" s="440"/>
      <c r="GR355" s="873"/>
      <c r="GS355" s="575"/>
      <c r="GT355" s="594"/>
      <c r="GU355" s="698"/>
      <c r="GV355" s="698"/>
      <c r="HM355" s="440"/>
      <c r="HN355" s="873"/>
      <c r="HO355" s="575"/>
      <c r="HP355" s="594"/>
      <c r="HQ355" s="698"/>
      <c r="HR355" s="698"/>
      <c r="II355" s="440"/>
      <c r="IJ355" s="873"/>
      <c r="IK355" s="575"/>
      <c r="IL355" s="594"/>
      <c r="IM355" s="698"/>
      <c r="IN355" s="698"/>
    </row>
    <row r="356" spans="1:248">
      <c r="A356" s="737"/>
      <c r="B356" s="1165" t="s">
        <v>2296</v>
      </c>
      <c r="C356" s="433" t="s">
        <v>4</v>
      </c>
      <c r="D356" s="433">
        <v>2</v>
      </c>
      <c r="E356" s="576"/>
      <c r="F356" s="764">
        <f t="shared" si="2"/>
        <v>0</v>
      </c>
      <c r="W356" s="440"/>
      <c r="X356" s="873"/>
      <c r="Y356" s="575"/>
      <c r="Z356" s="594"/>
      <c r="AA356" s="698"/>
      <c r="AB356" s="698"/>
      <c r="AS356" s="440"/>
      <c r="AT356" s="873"/>
      <c r="AU356" s="575"/>
      <c r="AV356" s="594"/>
      <c r="AW356" s="698"/>
      <c r="AX356" s="698"/>
      <c r="BO356" s="440"/>
      <c r="BP356" s="873"/>
      <c r="BQ356" s="575"/>
      <c r="BR356" s="594"/>
      <c r="BS356" s="698"/>
      <c r="BT356" s="698"/>
      <c r="CK356" s="440"/>
      <c r="CL356" s="873"/>
      <c r="CM356" s="575"/>
      <c r="CN356" s="594"/>
      <c r="CO356" s="698"/>
      <c r="CP356" s="698"/>
      <c r="DG356" s="440"/>
      <c r="DH356" s="873"/>
      <c r="DI356" s="575"/>
      <c r="DJ356" s="594"/>
      <c r="DK356" s="698"/>
      <c r="DL356" s="698"/>
      <c r="EC356" s="440"/>
      <c r="ED356" s="873"/>
      <c r="EE356" s="575"/>
      <c r="EF356" s="594"/>
      <c r="EG356" s="698"/>
      <c r="EH356" s="698"/>
      <c r="EY356" s="440"/>
      <c r="EZ356" s="873"/>
      <c r="FA356" s="575"/>
      <c r="FB356" s="594"/>
      <c r="FC356" s="698"/>
      <c r="FD356" s="698"/>
      <c r="FU356" s="440"/>
      <c r="FV356" s="873"/>
      <c r="FW356" s="575"/>
      <c r="FX356" s="594"/>
      <c r="FY356" s="698"/>
      <c r="FZ356" s="698"/>
      <c r="GQ356" s="440"/>
      <c r="GR356" s="873"/>
      <c r="GS356" s="575"/>
      <c r="GT356" s="594"/>
      <c r="GU356" s="698"/>
      <c r="GV356" s="698"/>
      <c r="HM356" s="440"/>
      <c r="HN356" s="873"/>
      <c r="HO356" s="575"/>
      <c r="HP356" s="594"/>
      <c r="HQ356" s="698"/>
      <c r="HR356" s="698"/>
      <c r="II356" s="440"/>
      <c r="IJ356" s="873"/>
      <c r="IK356" s="575"/>
      <c r="IL356" s="594"/>
      <c r="IM356" s="698"/>
      <c r="IN356" s="698"/>
    </row>
    <row r="357" spans="1:248">
      <c r="A357" s="737"/>
      <c r="B357" s="1165" t="s">
        <v>2290</v>
      </c>
      <c r="C357" s="433" t="s">
        <v>4</v>
      </c>
      <c r="D357" s="433">
        <v>3</v>
      </c>
      <c r="E357" s="576"/>
      <c r="F357" s="764">
        <f t="shared" si="2"/>
        <v>0</v>
      </c>
      <c r="W357" s="440"/>
      <c r="X357" s="873"/>
      <c r="Y357" s="575"/>
      <c r="Z357" s="594"/>
      <c r="AA357" s="698"/>
      <c r="AB357" s="698"/>
      <c r="AS357" s="440"/>
      <c r="AT357" s="873"/>
      <c r="AU357" s="575"/>
      <c r="AV357" s="594"/>
      <c r="AW357" s="698"/>
      <c r="AX357" s="698"/>
      <c r="BO357" s="440"/>
      <c r="BP357" s="873"/>
      <c r="BQ357" s="575"/>
      <c r="BR357" s="594"/>
      <c r="BS357" s="698"/>
      <c r="BT357" s="698"/>
      <c r="CK357" s="440"/>
      <c r="CL357" s="873"/>
      <c r="CM357" s="575"/>
      <c r="CN357" s="594"/>
      <c r="CO357" s="698"/>
      <c r="CP357" s="698"/>
      <c r="DG357" s="440"/>
      <c r="DH357" s="873"/>
      <c r="DI357" s="575"/>
      <c r="DJ357" s="594"/>
      <c r="DK357" s="698"/>
      <c r="DL357" s="698"/>
      <c r="EC357" s="440"/>
      <c r="ED357" s="873"/>
      <c r="EE357" s="575"/>
      <c r="EF357" s="594"/>
      <c r="EG357" s="698"/>
      <c r="EH357" s="698"/>
      <c r="EY357" s="440"/>
      <c r="EZ357" s="873"/>
      <c r="FA357" s="575"/>
      <c r="FB357" s="594"/>
      <c r="FC357" s="698"/>
      <c r="FD357" s="698"/>
      <c r="FU357" s="440"/>
      <c r="FV357" s="873"/>
      <c r="FW357" s="575"/>
      <c r="FX357" s="594"/>
      <c r="FY357" s="698"/>
      <c r="FZ357" s="698"/>
      <c r="GQ357" s="440"/>
      <c r="GR357" s="873"/>
      <c r="GS357" s="575"/>
      <c r="GT357" s="594"/>
      <c r="GU357" s="698"/>
      <c r="GV357" s="698"/>
      <c r="HM357" s="440"/>
      <c r="HN357" s="873"/>
      <c r="HO357" s="575"/>
      <c r="HP357" s="594"/>
      <c r="HQ357" s="698"/>
      <c r="HR357" s="698"/>
      <c r="II357" s="440"/>
      <c r="IJ357" s="873"/>
      <c r="IK357" s="575"/>
      <c r="IL357" s="594"/>
      <c r="IM357" s="698"/>
      <c r="IN357" s="698"/>
    </row>
    <row r="358" spans="1:248">
      <c r="A358" s="737"/>
      <c r="B358" s="1165" t="s">
        <v>2291</v>
      </c>
      <c r="C358" s="433" t="s">
        <v>4</v>
      </c>
      <c r="D358" s="433">
        <v>1</v>
      </c>
      <c r="E358" s="576"/>
      <c r="F358" s="764">
        <f t="shared" si="2"/>
        <v>0</v>
      </c>
      <c r="W358" s="440"/>
      <c r="X358" s="873"/>
      <c r="Y358" s="575"/>
      <c r="Z358" s="594"/>
      <c r="AA358" s="698"/>
      <c r="AB358" s="698"/>
      <c r="AS358" s="440"/>
      <c r="AT358" s="873"/>
      <c r="AU358" s="575"/>
      <c r="AV358" s="594"/>
      <c r="AW358" s="698"/>
      <c r="AX358" s="698"/>
      <c r="BO358" s="440"/>
      <c r="BP358" s="873"/>
      <c r="BQ358" s="575"/>
      <c r="BR358" s="594"/>
      <c r="BS358" s="698"/>
      <c r="BT358" s="698"/>
      <c r="CK358" s="440"/>
      <c r="CL358" s="873"/>
      <c r="CM358" s="575"/>
      <c r="CN358" s="594"/>
      <c r="CO358" s="698"/>
      <c r="CP358" s="698"/>
      <c r="DG358" s="440"/>
      <c r="DH358" s="873"/>
      <c r="DI358" s="575"/>
      <c r="DJ358" s="594"/>
      <c r="DK358" s="698"/>
      <c r="DL358" s="698"/>
      <c r="EC358" s="440"/>
      <c r="ED358" s="873"/>
      <c r="EE358" s="575"/>
      <c r="EF358" s="594"/>
      <c r="EG358" s="698"/>
      <c r="EH358" s="698"/>
      <c r="EY358" s="440"/>
      <c r="EZ358" s="873"/>
      <c r="FA358" s="575"/>
      <c r="FB358" s="594"/>
      <c r="FC358" s="698"/>
      <c r="FD358" s="698"/>
      <c r="FU358" s="440"/>
      <c r="FV358" s="873"/>
      <c r="FW358" s="575"/>
      <c r="FX358" s="594"/>
      <c r="FY358" s="698"/>
      <c r="FZ358" s="698"/>
      <c r="GQ358" s="440"/>
      <c r="GR358" s="873"/>
      <c r="GS358" s="575"/>
      <c r="GT358" s="594"/>
      <c r="GU358" s="698"/>
      <c r="GV358" s="698"/>
      <c r="HM358" s="440"/>
      <c r="HN358" s="873"/>
      <c r="HO358" s="575"/>
      <c r="HP358" s="594"/>
      <c r="HQ358" s="698"/>
      <c r="HR358" s="698"/>
      <c r="II358" s="440"/>
      <c r="IJ358" s="873"/>
      <c r="IK358" s="575"/>
      <c r="IL358" s="594"/>
      <c r="IM358" s="698"/>
      <c r="IN358" s="698"/>
    </row>
    <row r="359" spans="1:248">
      <c r="A359" s="737"/>
      <c r="B359" s="1165" t="s">
        <v>2297</v>
      </c>
      <c r="C359" s="433" t="s">
        <v>4</v>
      </c>
      <c r="D359" s="433">
        <v>1</v>
      </c>
      <c r="E359" s="576"/>
      <c r="F359" s="764">
        <f t="shared" si="2"/>
        <v>0</v>
      </c>
      <c r="W359" s="440"/>
      <c r="X359" s="873"/>
      <c r="Y359" s="575"/>
      <c r="Z359" s="594"/>
      <c r="AA359" s="698"/>
      <c r="AB359" s="698"/>
      <c r="AS359" s="440"/>
      <c r="AT359" s="873"/>
      <c r="AU359" s="575"/>
      <c r="AV359" s="594"/>
      <c r="AW359" s="698"/>
      <c r="AX359" s="698"/>
      <c r="BO359" s="440"/>
      <c r="BP359" s="873"/>
      <c r="BQ359" s="575"/>
      <c r="BR359" s="594"/>
      <c r="BS359" s="698"/>
      <c r="BT359" s="698"/>
      <c r="CK359" s="440"/>
      <c r="CL359" s="873"/>
      <c r="CM359" s="575"/>
      <c r="CN359" s="594"/>
      <c r="CO359" s="698"/>
      <c r="CP359" s="698"/>
      <c r="DG359" s="440"/>
      <c r="DH359" s="873"/>
      <c r="DI359" s="575"/>
      <c r="DJ359" s="594"/>
      <c r="DK359" s="698"/>
      <c r="DL359" s="698"/>
      <c r="EC359" s="440"/>
      <c r="ED359" s="873"/>
      <c r="EE359" s="575"/>
      <c r="EF359" s="594"/>
      <c r="EG359" s="698"/>
      <c r="EH359" s="698"/>
      <c r="EY359" s="440"/>
      <c r="EZ359" s="873"/>
      <c r="FA359" s="575"/>
      <c r="FB359" s="594"/>
      <c r="FC359" s="698"/>
      <c r="FD359" s="698"/>
      <c r="FU359" s="440"/>
      <c r="FV359" s="873"/>
      <c r="FW359" s="575"/>
      <c r="FX359" s="594"/>
      <c r="FY359" s="698"/>
      <c r="FZ359" s="698"/>
      <c r="GQ359" s="440"/>
      <c r="GR359" s="873"/>
      <c r="GS359" s="575"/>
      <c r="GT359" s="594"/>
      <c r="GU359" s="698"/>
      <c r="GV359" s="698"/>
      <c r="HM359" s="440"/>
      <c r="HN359" s="873"/>
      <c r="HO359" s="575"/>
      <c r="HP359" s="594"/>
      <c r="HQ359" s="698"/>
      <c r="HR359" s="698"/>
      <c r="II359" s="440"/>
      <c r="IJ359" s="873"/>
      <c r="IK359" s="575"/>
      <c r="IL359" s="594"/>
      <c r="IM359" s="698"/>
      <c r="IN359" s="698"/>
    </row>
    <row r="360" spans="1:248">
      <c r="A360" s="737"/>
      <c r="B360" s="1165"/>
      <c r="C360" s="433"/>
      <c r="D360" s="433"/>
      <c r="E360" s="576"/>
      <c r="F360" s="764"/>
      <c r="W360" s="440"/>
      <c r="X360" s="873"/>
      <c r="Y360" s="575"/>
      <c r="Z360" s="594"/>
      <c r="AA360" s="698"/>
      <c r="AB360" s="698"/>
      <c r="AS360" s="440"/>
      <c r="AT360" s="873"/>
      <c r="AU360" s="575"/>
      <c r="AV360" s="594"/>
      <c r="AW360" s="698"/>
      <c r="AX360" s="698"/>
      <c r="BO360" s="440"/>
      <c r="BP360" s="873"/>
      <c r="BQ360" s="575"/>
      <c r="BR360" s="594"/>
      <c r="BS360" s="698"/>
      <c r="BT360" s="698"/>
      <c r="CK360" s="440"/>
      <c r="CL360" s="873"/>
      <c r="CM360" s="575"/>
      <c r="CN360" s="594"/>
      <c r="CO360" s="698"/>
      <c r="CP360" s="698"/>
      <c r="DG360" s="440"/>
      <c r="DH360" s="873"/>
      <c r="DI360" s="575"/>
      <c r="DJ360" s="594"/>
      <c r="DK360" s="698"/>
      <c r="DL360" s="698"/>
      <c r="EC360" s="440"/>
      <c r="ED360" s="873"/>
      <c r="EE360" s="575"/>
      <c r="EF360" s="594"/>
      <c r="EG360" s="698"/>
      <c r="EH360" s="698"/>
      <c r="EY360" s="440"/>
      <c r="EZ360" s="873"/>
      <c r="FA360" s="575"/>
      <c r="FB360" s="594"/>
      <c r="FC360" s="698"/>
      <c r="FD360" s="698"/>
      <c r="FU360" s="440"/>
      <c r="FV360" s="873"/>
      <c r="FW360" s="575"/>
      <c r="FX360" s="594"/>
      <c r="FY360" s="698"/>
      <c r="FZ360" s="698"/>
      <c r="GQ360" s="440"/>
      <c r="GR360" s="873"/>
      <c r="GS360" s="575"/>
      <c r="GT360" s="594"/>
      <c r="GU360" s="698"/>
      <c r="GV360" s="698"/>
      <c r="HM360" s="440"/>
      <c r="HN360" s="873"/>
      <c r="HO360" s="575"/>
      <c r="HP360" s="594"/>
      <c r="HQ360" s="698"/>
      <c r="HR360" s="698"/>
      <c r="II360" s="440"/>
      <c r="IJ360" s="873"/>
      <c r="IK360" s="575"/>
      <c r="IL360" s="594"/>
      <c r="IM360" s="698"/>
      <c r="IN360" s="698"/>
    </row>
    <row r="361" spans="1:248" ht="127.5">
      <c r="A361" s="737" t="s">
        <v>1101</v>
      </c>
      <c r="B361" s="1170" t="s">
        <v>2320</v>
      </c>
      <c r="C361" s="433"/>
      <c r="D361" s="433"/>
      <c r="E361" s="576"/>
      <c r="F361" s="764"/>
      <c r="W361" s="440"/>
      <c r="X361" s="873"/>
      <c r="Y361" s="575"/>
      <c r="Z361" s="594"/>
      <c r="AA361" s="698"/>
      <c r="AB361" s="698"/>
      <c r="AS361" s="440"/>
      <c r="AT361" s="873"/>
      <c r="AU361" s="575"/>
      <c r="AV361" s="594"/>
      <c r="AW361" s="698"/>
      <c r="AX361" s="698"/>
      <c r="BO361" s="440"/>
      <c r="BP361" s="873"/>
      <c r="BQ361" s="575"/>
      <c r="BR361" s="594"/>
      <c r="BS361" s="698"/>
      <c r="BT361" s="698"/>
      <c r="CK361" s="440"/>
      <c r="CL361" s="873"/>
      <c r="CM361" s="575"/>
      <c r="CN361" s="594"/>
      <c r="CO361" s="698"/>
      <c r="CP361" s="698"/>
      <c r="DG361" s="440"/>
      <c r="DH361" s="873"/>
      <c r="DI361" s="575"/>
      <c r="DJ361" s="594"/>
      <c r="DK361" s="698"/>
      <c r="DL361" s="698"/>
      <c r="EC361" s="440"/>
      <c r="ED361" s="873"/>
      <c r="EE361" s="575"/>
      <c r="EF361" s="594"/>
      <c r="EG361" s="698"/>
      <c r="EH361" s="698"/>
      <c r="EY361" s="440"/>
      <c r="EZ361" s="873"/>
      <c r="FA361" s="575"/>
      <c r="FB361" s="594"/>
      <c r="FC361" s="698"/>
      <c r="FD361" s="698"/>
      <c r="FU361" s="440"/>
      <c r="FV361" s="873"/>
      <c r="FW361" s="575"/>
      <c r="FX361" s="594"/>
      <c r="FY361" s="698"/>
      <c r="FZ361" s="698"/>
      <c r="GQ361" s="440"/>
      <c r="GR361" s="873"/>
      <c r="GS361" s="575"/>
      <c r="GT361" s="594"/>
      <c r="GU361" s="698"/>
      <c r="GV361" s="698"/>
      <c r="HM361" s="440"/>
      <c r="HN361" s="873"/>
      <c r="HO361" s="575"/>
      <c r="HP361" s="594"/>
      <c r="HQ361" s="698"/>
      <c r="HR361" s="698"/>
      <c r="II361" s="440"/>
      <c r="IJ361" s="873"/>
      <c r="IK361" s="575"/>
      <c r="IL361" s="594"/>
      <c r="IM361" s="698"/>
      <c r="IN361" s="698"/>
    </row>
    <row r="362" spans="1:248">
      <c r="A362" s="737"/>
      <c r="B362" s="1165" t="s">
        <v>1102</v>
      </c>
      <c r="C362" s="433"/>
      <c r="D362" s="433"/>
      <c r="E362" s="576"/>
      <c r="F362" s="764"/>
      <c r="W362" s="440"/>
      <c r="X362" s="873"/>
      <c r="Y362" s="575"/>
      <c r="Z362" s="594"/>
      <c r="AA362" s="698"/>
      <c r="AB362" s="698"/>
      <c r="AS362" s="440"/>
      <c r="AT362" s="873"/>
      <c r="AU362" s="575"/>
      <c r="AV362" s="594"/>
      <c r="AW362" s="698"/>
      <c r="AX362" s="698"/>
      <c r="BO362" s="440"/>
      <c r="BP362" s="873"/>
      <c r="BQ362" s="575"/>
      <c r="BR362" s="594"/>
      <c r="BS362" s="698"/>
      <c r="BT362" s="698"/>
      <c r="CK362" s="440"/>
      <c r="CL362" s="873"/>
      <c r="CM362" s="575"/>
      <c r="CN362" s="594"/>
      <c r="CO362" s="698"/>
      <c r="CP362" s="698"/>
      <c r="DG362" s="440"/>
      <c r="DH362" s="873"/>
      <c r="DI362" s="575"/>
      <c r="DJ362" s="594"/>
      <c r="DK362" s="698"/>
      <c r="DL362" s="698"/>
      <c r="EC362" s="440"/>
      <c r="ED362" s="873"/>
      <c r="EE362" s="575"/>
      <c r="EF362" s="594"/>
      <c r="EG362" s="698"/>
      <c r="EH362" s="698"/>
      <c r="EY362" s="440"/>
      <c r="EZ362" s="873"/>
      <c r="FA362" s="575"/>
      <c r="FB362" s="594"/>
      <c r="FC362" s="698"/>
      <c r="FD362" s="698"/>
      <c r="FU362" s="440"/>
      <c r="FV362" s="873"/>
      <c r="FW362" s="575"/>
      <c r="FX362" s="594"/>
      <c r="FY362" s="698"/>
      <c r="FZ362" s="698"/>
      <c r="GQ362" s="440"/>
      <c r="GR362" s="873"/>
      <c r="GS362" s="575"/>
      <c r="GT362" s="594"/>
      <c r="GU362" s="698"/>
      <c r="GV362" s="698"/>
      <c r="HM362" s="440"/>
      <c r="HN362" s="873"/>
      <c r="HO362" s="575"/>
      <c r="HP362" s="594"/>
      <c r="HQ362" s="698"/>
      <c r="HR362" s="698"/>
      <c r="II362" s="440"/>
      <c r="IJ362" s="873"/>
      <c r="IK362" s="575"/>
      <c r="IL362" s="594"/>
      <c r="IM362" s="698"/>
      <c r="IN362" s="698"/>
    </row>
    <row r="363" spans="1:248">
      <c r="A363" s="737"/>
      <c r="B363" s="1165" t="s">
        <v>1103</v>
      </c>
      <c r="C363" s="433"/>
      <c r="D363" s="433"/>
      <c r="E363" s="576"/>
      <c r="F363" s="764"/>
      <c r="W363" s="440"/>
      <c r="X363" s="873"/>
      <c r="Y363" s="575"/>
      <c r="Z363" s="594"/>
      <c r="AA363" s="698"/>
      <c r="AB363" s="698"/>
      <c r="AS363" s="440"/>
      <c r="AT363" s="873"/>
      <c r="AU363" s="575"/>
      <c r="AV363" s="594"/>
      <c r="AW363" s="698"/>
      <c r="AX363" s="698"/>
      <c r="BO363" s="440"/>
      <c r="BP363" s="873"/>
      <c r="BQ363" s="575"/>
      <c r="BR363" s="594"/>
      <c r="BS363" s="698"/>
      <c r="BT363" s="698"/>
      <c r="CK363" s="440"/>
      <c r="CL363" s="873"/>
      <c r="CM363" s="575"/>
      <c r="CN363" s="594"/>
      <c r="CO363" s="698"/>
      <c r="CP363" s="698"/>
      <c r="DG363" s="440"/>
      <c r="DH363" s="873"/>
      <c r="DI363" s="575"/>
      <c r="DJ363" s="594"/>
      <c r="DK363" s="698"/>
      <c r="DL363" s="698"/>
      <c r="EC363" s="440"/>
      <c r="ED363" s="873"/>
      <c r="EE363" s="575"/>
      <c r="EF363" s="594"/>
      <c r="EG363" s="698"/>
      <c r="EH363" s="698"/>
      <c r="EY363" s="440"/>
      <c r="EZ363" s="873"/>
      <c r="FA363" s="575"/>
      <c r="FB363" s="594"/>
      <c r="FC363" s="698"/>
      <c r="FD363" s="698"/>
      <c r="FU363" s="440"/>
      <c r="FV363" s="873"/>
      <c r="FW363" s="575"/>
      <c r="FX363" s="594"/>
      <c r="FY363" s="698"/>
      <c r="FZ363" s="698"/>
      <c r="GQ363" s="440"/>
      <c r="GR363" s="873"/>
      <c r="GS363" s="575"/>
      <c r="GT363" s="594"/>
      <c r="GU363" s="698"/>
      <c r="GV363" s="698"/>
      <c r="HM363" s="440"/>
      <c r="HN363" s="873"/>
      <c r="HO363" s="575"/>
      <c r="HP363" s="594"/>
      <c r="HQ363" s="698"/>
      <c r="HR363" s="698"/>
      <c r="II363" s="440"/>
      <c r="IJ363" s="873"/>
      <c r="IK363" s="575"/>
      <c r="IL363" s="594"/>
      <c r="IM363" s="698"/>
      <c r="IN363" s="698"/>
    </row>
    <row r="364" spans="1:248">
      <c r="A364" s="737"/>
      <c r="B364" s="1160" t="s">
        <v>1104</v>
      </c>
      <c r="C364" s="433"/>
      <c r="D364" s="433"/>
      <c r="E364" s="576"/>
      <c r="F364" s="764"/>
      <c r="W364" s="440"/>
      <c r="X364" s="873"/>
      <c r="Y364" s="575"/>
      <c r="Z364" s="594"/>
      <c r="AA364" s="698"/>
      <c r="AB364" s="698"/>
      <c r="AS364" s="440"/>
      <c r="AT364" s="873"/>
      <c r="AU364" s="575"/>
      <c r="AV364" s="594"/>
      <c r="AW364" s="698"/>
      <c r="AX364" s="698"/>
      <c r="BO364" s="440"/>
      <c r="BP364" s="873"/>
      <c r="BQ364" s="575"/>
      <c r="BR364" s="594"/>
      <c r="BS364" s="698"/>
      <c r="BT364" s="698"/>
      <c r="CK364" s="440"/>
      <c r="CL364" s="873"/>
      <c r="CM364" s="575"/>
      <c r="CN364" s="594"/>
      <c r="CO364" s="698"/>
      <c r="CP364" s="698"/>
      <c r="DG364" s="440"/>
      <c r="DH364" s="873"/>
      <c r="DI364" s="575"/>
      <c r="DJ364" s="594"/>
      <c r="DK364" s="698"/>
      <c r="DL364" s="698"/>
      <c r="EC364" s="440"/>
      <c r="ED364" s="873"/>
      <c r="EE364" s="575"/>
      <c r="EF364" s="594"/>
      <c r="EG364" s="698"/>
      <c r="EH364" s="698"/>
      <c r="EY364" s="440"/>
      <c r="EZ364" s="873"/>
      <c r="FA364" s="575"/>
      <c r="FB364" s="594"/>
      <c r="FC364" s="698"/>
      <c r="FD364" s="698"/>
      <c r="FU364" s="440"/>
      <c r="FV364" s="873"/>
      <c r="FW364" s="575"/>
      <c r="FX364" s="594"/>
      <c r="FY364" s="698"/>
      <c r="FZ364" s="698"/>
      <c r="GQ364" s="440"/>
      <c r="GR364" s="873"/>
      <c r="GS364" s="575"/>
      <c r="GT364" s="594"/>
      <c r="GU364" s="698"/>
      <c r="GV364" s="698"/>
      <c r="HM364" s="440"/>
      <c r="HN364" s="873"/>
      <c r="HO364" s="575"/>
      <c r="HP364" s="594"/>
      <c r="HQ364" s="698"/>
      <c r="HR364" s="698"/>
      <c r="II364" s="440"/>
      <c r="IJ364" s="873"/>
      <c r="IK364" s="575"/>
      <c r="IL364" s="594"/>
      <c r="IM364" s="698"/>
      <c r="IN364" s="698"/>
    </row>
    <row r="365" spans="1:248">
      <c r="A365" s="737"/>
      <c r="B365" s="1160"/>
      <c r="C365" s="433" t="s">
        <v>24</v>
      </c>
      <c r="D365" s="433">
        <v>730</v>
      </c>
      <c r="E365" s="576"/>
      <c r="F365" s="764">
        <f>$D365*E365</f>
        <v>0</v>
      </c>
      <c r="W365" s="440"/>
      <c r="X365" s="873"/>
      <c r="Y365" s="575"/>
      <c r="Z365" s="594"/>
      <c r="AA365" s="698"/>
      <c r="AB365" s="698"/>
      <c r="AS365" s="440"/>
      <c r="AT365" s="873"/>
      <c r="AU365" s="575"/>
      <c r="AV365" s="594"/>
      <c r="AW365" s="698"/>
      <c r="AX365" s="698"/>
      <c r="BO365" s="440"/>
      <c r="BP365" s="873"/>
      <c r="BQ365" s="575"/>
      <c r="BR365" s="594"/>
      <c r="BS365" s="698"/>
      <c r="BT365" s="698"/>
      <c r="CK365" s="440"/>
      <c r="CL365" s="873"/>
      <c r="CM365" s="575"/>
      <c r="CN365" s="594"/>
      <c r="CO365" s="698"/>
      <c r="CP365" s="698"/>
      <c r="DG365" s="440"/>
      <c r="DH365" s="873"/>
      <c r="DI365" s="575"/>
      <c r="DJ365" s="594"/>
      <c r="DK365" s="698"/>
      <c r="DL365" s="698"/>
      <c r="EC365" s="440"/>
      <c r="ED365" s="873"/>
      <c r="EE365" s="575"/>
      <c r="EF365" s="594"/>
      <c r="EG365" s="698"/>
      <c r="EH365" s="698"/>
      <c r="EY365" s="440"/>
      <c r="EZ365" s="873"/>
      <c r="FA365" s="575"/>
      <c r="FB365" s="594"/>
      <c r="FC365" s="698"/>
      <c r="FD365" s="698"/>
      <c r="FU365" s="440"/>
      <c r="FV365" s="873"/>
      <c r="FW365" s="575"/>
      <c r="FX365" s="594"/>
      <c r="FY365" s="698"/>
      <c r="FZ365" s="698"/>
      <c r="GQ365" s="440"/>
      <c r="GR365" s="873"/>
      <c r="GS365" s="575"/>
      <c r="GT365" s="594"/>
      <c r="GU365" s="698"/>
      <c r="GV365" s="698"/>
      <c r="HM365" s="440"/>
      <c r="HN365" s="873"/>
      <c r="HO365" s="575"/>
      <c r="HP365" s="594"/>
      <c r="HQ365" s="698"/>
      <c r="HR365" s="698"/>
      <c r="II365" s="440"/>
      <c r="IJ365" s="873"/>
      <c r="IK365" s="575"/>
      <c r="IL365" s="594"/>
      <c r="IM365" s="698"/>
      <c r="IN365" s="698"/>
    </row>
    <row r="366" spans="1:248">
      <c r="A366" s="737"/>
      <c r="B366" s="1160"/>
      <c r="C366" s="433"/>
      <c r="D366" s="433"/>
      <c r="E366" s="576"/>
      <c r="F366" s="764"/>
      <c r="W366" s="440"/>
      <c r="X366" s="873"/>
      <c r="Y366" s="575"/>
      <c r="Z366" s="594"/>
      <c r="AA366" s="698"/>
      <c r="AB366" s="698"/>
      <c r="AS366" s="440"/>
      <c r="AT366" s="873"/>
      <c r="AU366" s="575"/>
      <c r="AV366" s="594"/>
      <c r="AW366" s="698"/>
      <c r="AX366" s="698"/>
      <c r="BO366" s="440"/>
      <c r="BP366" s="873"/>
      <c r="BQ366" s="575"/>
      <c r="BR366" s="594"/>
      <c r="BS366" s="698"/>
      <c r="BT366" s="698"/>
      <c r="CK366" s="440"/>
      <c r="CL366" s="873"/>
      <c r="CM366" s="575"/>
      <c r="CN366" s="594"/>
      <c r="CO366" s="698"/>
      <c r="CP366" s="698"/>
      <c r="DG366" s="440"/>
      <c r="DH366" s="873"/>
      <c r="DI366" s="575"/>
      <c r="DJ366" s="594"/>
      <c r="DK366" s="698"/>
      <c r="DL366" s="698"/>
      <c r="EC366" s="440"/>
      <c r="ED366" s="873"/>
      <c r="EE366" s="575"/>
      <c r="EF366" s="594"/>
      <c r="EG366" s="698"/>
      <c r="EH366" s="698"/>
      <c r="EY366" s="440"/>
      <c r="EZ366" s="873"/>
      <c r="FA366" s="575"/>
      <c r="FB366" s="594"/>
      <c r="FC366" s="698"/>
      <c r="FD366" s="698"/>
      <c r="FU366" s="440"/>
      <c r="FV366" s="873"/>
      <c r="FW366" s="575"/>
      <c r="FX366" s="594"/>
      <c r="FY366" s="698"/>
      <c r="FZ366" s="698"/>
      <c r="GQ366" s="440"/>
      <c r="GR366" s="873"/>
      <c r="GS366" s="575"/>
      <c r="GT366" s="594"/>
      <c r="GU366" s="698"/>
      <c r="GV366" s="698"/>
      <c r="HM366" s="440"/>
      <c r="HN366" s="873"/>
      <c r="HO366" s="575"/>
      <c r="HP366" s="594"/>
      <c r="HQ366" s="698"/>
      <c r="HR366" s="698"/>
      <c r="II366" s="440"/>
      <c r="IJ366" s="873"/>
      <c r="IK366" s="575"/>
      <c r="IL366" s="594"/>
      <c r="IM366" s="698"/>
      <c r="IN366" s="698"/>
    </row>
    <row r="367" spans="1:248" ht="76.5">
      <c r="A367" s="737" t="s">
        <v>1105</v>
      </c>
      <c r="B367" s="1160" t="s">
        <v>1106</v>
      </c>
      <c r="C367" s="433"/>
      <c r="D367" s="433"/>
      <c r="E367" s="576"/>
      <c r="F367" s="764"/>
      <c r="W367" s="440"/>
      <c r="X367" s="873"/>
      <c r="Y367" s="575"/>
      <c r="Z367" s="594"/>
      <c r="AA367" s="698"/>
      <c r="AB367" s="698"/>
      <c r="AS367" s="440"/>
      <c r="AT367" s="873"/>
      <c r="AU367" s="575"/>
      <c r="AV367" s="594"/>
      <c r="AW367" s="698"/>
      <c r="AX367" s="698"/>
      <c r="BO367" s="440"/>
      <c r="BP367" s="873"/>
      <c r="BQ367" s="575"/>
      <c r="BR367" s="594"/>
      <c r="BS367" s="698"/>
      <c r="BT367" s="698"/>
      <c r="CK367" s="440"/>
      <c r="CL367" s="873"/>
      <c r="CM367" s="575"/>
      <c r="CN367" s="594"/>
      <c r="CO367" s="698"/>
      <c r="CP367" s="698"/>
      <c r="DG367" s="440"/>
      <c r="DH367" s="873"/>
      <c r="DI367" s="575"/>
      <c r="DJ367" s="594"/>
      <c r="DK367" s="698"/>
      <c r="DL367" s="698"/>
      <c r="EC367" s="440"/>
      <c r="ED367" s="873"/>
      <c r="EE367" s="575"/>
      <c r="EF367" s="594"/>
      <c r="EG367" s="698"/>
      <c r="EH367" s="698"/>
      <c r="EY367" s="440"/>
      <c r="EZ367" s="873"/>
      <c r="FA367" s="575"/>
      <c r="FB367" s="594"/>
      <c r="FC367" s="698"/>
      <c r="FD367" s="698"/>
      <c r="FU367" s="440"/>
      <c r="FV367" s="873"/>
      <c r="FW367" s="575"/>
      <c r="FX367" s="594"/>
      <c r="FY367" s="698"/>
      <c r="FZ367" s="698"/>
      <c r="GQ367" s="440"/>
      <c r="GR367" s="873"/>
      <c r="GS367" s="575"/>
      <c r="GT367" s="594"/>
      <c r="GU367" s="698"/>
      <c r="GV367" s="698"/>
      <c r="HM367" s="440"/>
      <c r="HN367" s="873"/>
      <c r="HO367" s="575"/>
      <c r="HP367" s="594"/>
      <c r="HQ367" s="698"/>
      <c r="HR367" s="698"/>
      <c r="II367" s="440"/>
      <c r="IJ367" s="873"/>
      <c r="IK367" s="575"/>
      <c r="IL367" s="594"/>
      <c r="IM367" s="698"/>
      <c r="IN367" s="698"/>
    </row>
    <row r="368" spans="1:248">
      <c r="A368" s="943"/>
      <c r="B368" s="1160"/>
      <c r="C368" s="573" t="s">
        <v>24</v>
      </c>
      <c r="D368" s="573">
        <v>1180</v>
      </c>
      <c r="E368" s="576"/>
      <c r="F368" s="576">
        <f>$D368*E368</f>
        <v>0</v>
      </c>
      <c r="W368" s="440"/>
      <c r="X368" s="873"/>
      <c r="Y368" s="575"/>
      <c r="Z368" s="594"/>
      <c r="AA368" s="698"/>
      <c r="AB368" s="698"/>
      <c r="AS368" s="440"/>
      <c r="AT368" s="873"/>
      <c r="AU368" s="575"/>
      <c r="AV368" s="594"/>
      <c r="AW368" s="698"/>
      <c r="AX368" s="698"/>
      <c r="BO368" s="440"/>
      <c r="BP368" s="873"/>
      <c r="BQ368" s="575"/>
      <c r="BR368" s="594"/>
      <c r="BS368" s="698"/>
      <c r="BT368" s="698"/>
      <c r="CK368" s="440"/>
      <c r="CL368" s="873"/>
      <c r="CM368" s="575"/>
      <c r="CN368" s="594"/>
      <c r="CO368" s="698"/>
      <c r="CP368" s="698"/>
      <c r="DG368" s="440"/>
      <c r="DH368" s="873"/>
      <c r="DI368" s="575"/>
      <c r="DJ368" s="594"/>
      <c r="DK368" s="698"/>
      <c r="DL368" s="698"/>
      <c r="EC368" s="440"/>
      <c r="ED368" s="873"/>
      <c r="EE368" s="575"/>
      <c r="EF368" s="594"/>
      <c r="EG368" s="698"/>
      <c r="EH368" s="698"/>
      <c r="EY368" s="440"/>
      <c r="EZ368" s="873"/>
      <c r="FA368" s="575"/>
      <c r="FB368" s="594"/>
      <c r="FC368" s="698"/>
      <c r="FD368" s="698"/>
      <c r="FU368" s="440"/>
      <c r="FV368" s="873"/>
      <c r="FW368" s="575"/>
      <c r="FX368" s="594"/>
      <c r="FY368" s="698"/>
      <c r="FZ368" s="698"/>
      <c r="GQ368" s="440"/>
      <c r="GR368" s="873"/>
      <c r="GS368" s="575"/>
      <c r="GT368" s="594"/>
      <c r="GU368" s="698"/>
      <c r="GV368" s="698"/>
      <c r="HM368" s="440"/>
      <c r="HN368" s="873"/>
      <c r="HO368" s="575"/>
      <c r="HP368" s="594"/>
      <c r="HQ368" s="698"/>
      <c r="HR368" s="698"/>
      <c r="II368" s="440"/>
      <c r="IJ368" s="873"/>
      <c r="IK368" s="575"/>
      <c r="IL368" s="594"/>
      <c r="IM368" s="698"/>
      <c r="IN368" s="698"/>
    </row>
    <row r="369" spans="1:248">
      <c r="A369" s="737"/>
      <c r="B369" s="1160"/>
      <c r="C369" s="433"/>
      <c r="D369" s="433"/>
      <c r="E369" s="576"/>
      <c r="F369" s="764"/>
      <c r="W369" s="440"/>
      <c r="X369" s="873"/>
      <c r="Y369" s="575"/>
      <c r="Z369" s="594"/>
      <c r="AA369" s="698"/>
      <c r="AB369" s="698"/>
      <c r="AS369" s="440"/>
      <c r="AT369" s="873"/>
      <c r="AU369" s="575"/>
      <c r="AV369" s="594"/>
      <c r="AW369" s="698"/>
      <c r="AX369" s="698"/>
      <c r="BO369" s="440"/>
      <c r="BP369" s="873"/>
      <c r="BQ369" s="575"/>
      <c r="BR369" s="594"/>
      <c r="BS369" s="698"/>
      <c r="BT369" s="698"/>
      <c r="CK369" s="440"/>
      <c r="CL369" s="873"/>
      <c r="CM369" s="575"/>
      <c r="CN369" s="594"/>
      <c r="CO369" s="698"/>
      <c r="CP369" s="698"/>
      <c r="DG369" s="440"/>
      <c r="DH369" s="873"/>
      <c r="DI369" s="575"/>
      <c r="DJ369" s="594"/>
      <c r="DK369" s="698"/>
      <c r="DL369" s="698"/>
      <c r="EC369" s="440"/>
      <c r="ED369" s="873"/>
      <c r="EE369" s="575"/>
      <c r="EF369" s="594"/>
      <c r="EG369" s="698"/>
      <c r="EH369" s="698"/>
      <c r="EY369" s="440"/>
      <c r="EZ369" s="873"/>
      <c r="FA369" s="575"/>
      <c r="FB369" s="594"/>
      <c r="FC369" s="698"/>
      <c r="FD369" s="698"/>
      <c r="FU369" s="440"/>
      <c r="FV369" s="873"/>
      <c r="FW369" s="575"/>
      <c r="FX369" s="594"/>
      <c r="FY369" s="698"/>
      <c r="FZ369" s="698"/>
      <c r="GQ369" s="440"/>
      <c r="GR369" s="873"/>
      <c r="GS369" s="575"/>
      <c r="GT369" s="594"/>
      <c r="GU369" s="698"/>
      <c r="GV369" s="698"/>
      <c r="HM369" s="440"/>
      <c r="HN369" s="873"/>
      <c r="HO369" s="575"/>
      <c r="HP369" s="594"/>
      <c r="HQ369" s="698"/>
      <c r="HR369" s="698"/>
      <c r="II369" s="440"/>
      <c r="IJ369" s="873"/>
      <c r="IK369" s="575"/>
      <c r="IL369" s="594"/>
      <c r="IM369" s="698"/>
      <c r="IN369" s="698"/>
    </row>
    <row r="370" spans="1:248" ht="38.25">
      <c r="A370" s="737" t="s">
        <v>1107</v>
      </c>
      <c r="B370" s="1160" t="s">
        <v>1108</v>
      </c>
      <c r="C370" s="433"/>
      <c r="D370" s="433"/>
      <c r="E370" s="576"/>
      <c r="F370" s="764"/>
      <c r="W370" s="440"/>
      <c r="X370" s="873"/>
      <c r="Y370" s="575"/>
      <c r="Z370" s="594"/>
      <c r="AA370" s="698"/>
      <c r="AB370" s="698"/>
      <c r="AS370" s="440"/>
      <c r="AT370" s="873"/>
      <c r="AU370" s="575"/>
      <c r="AV370" s="594"/>
      <c r="AW370" s="698"/>
      <c r="AX370" s="698"/>
      <c r="BO370" s="440"/>
      <c r="BP370" s="873"/>
      <c r="BQ370" s="575"/>
      <c r="BR370" s="594"/>
      <c r="BS370" s="698"/>
      <c r="BT370" s="698"/>
      <c r="CK370" s="440"/>
      <c r="CL370" s="873"/>
      <c r="CM370" s="575"/>
      <c r="CN370" s="594"/>
      <c r="CO370" s="698"/>
      <c r="CP370" s="698"/>
      <c r="DG370" s="440"/>
      <c r="DH370" s="873"/>
      <c r="DI370" s="575"/>
      <c r="DJ370" s="594"/>
      <c r="DK370" s="698"/>
      <c r="DL370" s="698"/>
      <c r="EC370" s="440"/>
      <c r="ED370" s="873"/>
      <c r="EE370" s="575"/>
      <c r="EF370" s="594"/>
      <c r="EG370" s="698"/>
      <c r="EH370" s="698"/>
      <c r="EY370" s="440"/>
      <c r="EZ370" s="873"/>
      <c r="FA370" s="575"/>
      <c r="FB370" s="594"/>
      <c r="FC370" s="698"/>
      <c r="FD370" s="698"/>
      <c r="FU370" s="440"/>
      <c r="FV370" s="873"/>
      <c r="FW370" s="575"/>
      <c r="FX370" s="594"/>
      <c r="FY370" s="698"/>
      <c r="FZ370" s="698"/>
      <c r="GQ370" s="440"/>
      <c r="GR370" s="873"/>
      <c r="GS370" s="575"/>
      <c r="GT370" s="594"/>
      <c r="GU370" s="698"/>
      <c r="GV370" s="698"/>
      <c r="HM370" s="440"/>
      <c r="HN370" s="873"/>
      <c r="HO370" s="575"/>
      <c r="HP370" s="594"/>
      <c r="HQ370" s="698"/>
      <c r="HR370" s="698"/>
      <c r="II370" s="440"/>
      <c r="IJ370" s="873"/>
      <c r="IK370" s="575"/>
      <c r="IL370" s="594"/>
      <c r="IM370" s="698"/>
      <c r="IN370" s="698"/>
    </row>
    <row r="371" spans="1:248">
      <c r="A371" s="737"/>
      <c r="B371" s="1160"/>
      <c r="C371" s="433" t="s">
        <v>4</v>
      </c>
      <c r="D371" s="433">
        <v>4</v>
      </c>
      <c r="E371" s="576"/>
      <c r="F371" s="764">
        <f>$D371*E371</f>
        <v>0</v>
      </c>
      <c r="W371" s="440"/>
      <c r="X371" s="873"/>
      <c r="Y371" s="575"/>
      <c r="Z371" s="594"/>
      <c r="AA371" s="698"/>
      <c r="AB371" s="698"/>
      <c r="AS371" s="440"/>
      <c r="AT371" s="873"/>
      <c r="AU371" s="575"/>
      <c r="AV371" s="594"/>
      <c r="AW371" s="698"/>
      <c r="AX371" s="698"/>
      <c r="BO371" s="440"/>
      <c r="BP371" s="873"/>
      <c r="BQ371" s="575"/>
      <c r="BR371" s="594"/>
      <c r="BS371" s="698"/>
      <c r="BT371" s="698"/>
      <c r="CK371" s="440"/>
      <c r="CL371" s="873"/>
      <c r="CM371" s="575"/>
      <c r="CN371" s="594"/>
      <c r="CO371" s="698"/>
      <c r="CP371" s="698"/>
      <c r="DG371" s="440"/>
      <c r="DH371" s="873"/>
      <c r="DI371" s="575"/>
      <c r="DJ371" s="594"/>
      <c r="DK371" s="698"/>
      <c r="DL371" s="698"/>
      <c r="EC371" s="440"/>
      <c r="ED371" s="873"/>
      <c r="EE371" s="575"/>
      <c r="EF371" s="594"/>
      <c r="EG371" s="698"/>
      <c r="EH371" s="698"/>
      <c r="EY371" s="440"/>
      <c r="EZ371" s="873"/>
      <c r="FA371" s="575"/>
      <c r="FB371" s="594"/>
      <c r="FC371" s="698"/>
      <c r="FD371" s="698"/>
      <c r="FU371" s="440"/>
      <c r="FV371" s="873"/>
      <c r="FW371" s="575"/>
      <c r="FX371" s="594"/>
      <c r="FY371" s="698"/>
      <c r="FZ371" s="698"/>
      <c r="GQ371" s="440"/>
      <c r="GR371" s="873"/>
      <c r="GS371" s="575"/>
      <c r="GT371" s="594"/>
      <c r="GU371" s="698"/>
      <c r="GV371" s="698"/>
      <c r="HM371" s="440"/>
      <c r="HN371" s="873"/>
      <c r="HO371" s="575"/>
      <c r="HP371" s="594"/>
      <c r="HQ371" s="698"/>
      <c r="HR371" s="698"/>
      <c r="II371" s="440"/>
      <c r="IJ371" s="873"/>
      <c r="IK371" s="575"/>
      <c r="IL371" s="594"/>
      <c r="IM371" s="698"/>
      <c r="IN371" s="698"/>
    </row>
    <row r="372" spans="1:248">
      <c r="A372" s="737"/>
      <c r="B372" s="1160"/>
      <c r="C372" s="433"/>
      <c r="D372" s="433"/>
      <c r="E372" s="576"/>
      <c r="F372" s="764"/>
      <c r="W372" s="440"/>
      <c r="X372" s="873"/>
      <c r="Y372" s="575"/>
      <c r="Z372" s="594"/>
      <c r="AA372" s="698"/>
      <c r="AB372" s="698"/>
      <c r="AS372" s="440"/>
      <c r="AT372" s="873"/>
      <c r="AU372" s="575"/>
      <c r="AV372" s="594"/>
      <c r="AW372" s="698"/>
      <c r="AX372" s="698"/>
      <c r="BO372" s="440"/>
      <c r="BP372" s="873"/>
      <c r="BQ372" s="575"/>
      <c r="BR372" s="594"/>
      <c r="BS372" s="698"/>
      <c r="BT372" s="698"/>
      <c r="CK372" s="440"/>
      <c r="CL372" s="873"/>
      <c r="CM372" s="575"/>
      <c r="CN372" s="594"/>
      <c r="CO372" s="698"/>
      <c r="CP372" s="698"/>
      <c r="DG372" s="440"/>
      <c r="DH372" s="873"/>
      <c r="DI372" s="575"/>
      <c r="DJ372" s="594"/>
      <c r="DK372" s="698"/>
      <c r="DL372" s="698"/>
      <c r="EC372" s="440"/>
      <c r="ED372" s="873"/>
      <c r="EE372" s="575"/>
      <c r="EF372" s="594"/>
      <c r="EG372" s="698"/>
      <c r="EH372" s="698"/>
      <c r="EY372" s="440"/>
      <c r="EZ372" s="873"/>
      <c r="FA372" s="575"/>
      <c r="FB372" s="594"/>
      <c r="FC372" s="698"/>
      <c r="FD372" s="698"/>
      <c r="FU372" s="440"/>
      <c r="FV372" s="873"/>
      <c r="FW372" s="575"/>
      <c r="FX372" s="594"/>
      <c r="FY372" s="698"/>
      <c r="FZ372" s="698"/>
      <c r="GQ372" s="440"/>
      <c r="GR372" s="873"/>
      <c r="GS372" s="575"/>
      <c r="GT372" s="594"/>
      <c r="GU372" s="698"/>
      <c r="GV372" s="698"/>
      <c r="HM372" s="440"/>
      <c r="HN372" s="873"/>
      <c r="HO372" s="575"/>
      <c r="HP372" s="594"/>
      <c r="HQ372" s="698"/>
      <c r="HR372" s="698"/>
      <c r="II372" s="440"/>
      <c r="IJ372" s="873"/>
      <c r="IK372" s="575"/>
      <c r="IL372" s="594"/>
      <c r="IM372" s="698"/>
      <c r="IN372" s="698"/>
    </row>
    <row r="373" spans="1:248" ht="76.5">
      <c r="A373" s="737" t="s">
        <v>1109</v>
      </c>
      <c r="B373" s="1160" t="s">
        <v>1110</v>
      </c>
      <c r="C373" s="433"/>
      <c r="D373" s="433"/>
      <c r="E373" s="576"/>
      <c r="F373" s="764"/>
      <c r="W373" s="440"/>
      <c r="X373" s="873"/>
      <c r="Y373" s="575"/>
      <c r="Z373" s="594"/>
      <c r="AA373" s="698"/>
      <c r="AB373" s="698"/>
      <c r="AS373" s="440"/>
      <c r="AT373" s="873"/>
      <c r="AU373" s="575"/>
      <c r="AV373" s="594"/>
      <c r="AW373" s="698"/>
      <c r="AX373" s="698"/>
      <c r="BO373" s="440"/>
      <c r="BP373" s="873"/>
      <c r="BQ373" s="575"/>
      <c r="BR373" s="594"/>
      <c r="BS373" s="698"/>
      <c r="BT373" s="698"/>
      <c r="CK373" s="440"/>
      <c r="CL373" s="873"/>
      <c r="CM373" s="575"/>
      <c r="CN373" s="594"/>
      <c r="CO373" s="698"/>
      <c r="CP373" s="698"/>
      <c r="DG373" s="440"/>
      <c r="DH373" s="873"/>
      <c r="DI373" s="575"/>
      <c r="DJ373" s="594"/>
      <c r="DK373" s="698"/>
      <c r="DL373" s="698"/>
      <c r="EC373" s="440"/>
      <c r="ED373" s="873"/>
      <c r="EE373" s="575"/>
      <c r="EF373" s="594"/>
      <c r="EG373" s="698"/>
      <c r="EH373" s="698"/>
      <c r="EY373" s="440"/>
      <c r="EZ373" s="873"/>
      <c r="FA373" s="575"/>
      <c r="FB373" s="594"/>
      <c r="FC373" s="698"/>
      <c r="FD373" s="698"/>
      <c r="FU373" s="440"/>
      <c r="FV373" s="873"/>
      <c r="FW373" s="575"/>
      <c r="FX373" s="594"/>
      <c r="FY373" s="698"/>
      <c r="FZ373" s="698"/>
      <c r="GQ373" s="440"/>
      <c r="GR373" s="873"/>
      <c r="GS373" s="575"/>
      <c r="GT373" s="594"/>
      <c r="GU373" s="698"/>
      <c r="GV373" s="698"/>
      <c r="HM373" s="440"/>
      <c r="HN373" s="873"/>
      <c r="HO373" s="575"/>
      <c r="HP373" s="594"/>
      <c r="HQ373" s="698"/>
      <c r="HR373" s="698"/>
      <c r="II373" s="440"/>
      <c r="IJ373" s="873"/>
      <c r="IK373" s="575"/>
      <c r="IL373" s="594"/>
      <c r="IM373" s="698"/>
      <c r="IN373" s="698"/>
    </row>
    <row r="374" spans="1:248">
      <c r="A374" s="737"/>
      <c r="B374" s="1160"/>
      <c r="C374" s="433" t="s">
        <v>24</v>
      </c>
      <c r="D374" s="573">
        <v>30</v>
      </c>
      <c r="E374" s="576"/>
      <c r="F374" s="764">
        <f>$D374*E374</f>
        <v>0</v>
      </c>
      <c r="W374" s="440"/>
      <c r="X374" s="873"/>
      <c r="Y374" s="575"/>
      <c r="Z374" s="594"/>
      <c r="AA374" s="698"/>
      <c r="AB374" s="698"/>
      <c r="AS374" s="440"/>
      <c r="AT374" s="873"/>
      <c r="AU374" s="575"/>
      <c r="AV374" s="594"/>
      <c r="AW374" s="698"/>
      <c r="AX374" s="698"/>
      <c r="BO374" s="440"/>
      <c r="BP374" s="873"/>
      <c r="BQ374" s="575"/>
      <c r="BR374" s="594"/>
      <c r="BS374" s="698"/>
      <c r="BT374" s="698"/>
      <c r="CK374" s="440"/>
      <c r="CL374" s="873"/>
      <c r="CM374" s="575"/>
      <c r="CN374" s="594"/>
      <c r="CO374" s="698"/>
      <c r="CP374" s="698"/>
      <c r="DG374" s="440"/>
      <c r="DH374" s="873"/>
      <c r="DI374" s="575"/>
      <c r="DJ374" s="594"/>
      <c r="DK374" s="698"/>
      <c r="DL374" s="698"/>
      <c r="EC374" s="440"/>
      <c r="ED374" s="873"/>
      <c r="EE374" s="575"/>
      <c r="EF374" s="594"/>
      <c r="EG374" s="698"/>
      <c r="EH374" s="698"/>
      <c r="EY374" s="440"/>
      <c r="EZ374" s="873"/>
      <c r="FA374" s="575"/>
      <c r="FB374" s="594"/>
      <c r="FC374" s="698"/>
      <c r="FD374" s="698"/>
      <c r="FU374" s="440"/>
      <c r="FV374" s="873"/>
      <c r="FW374" s="575"/>
      <c r="FX374" s="594"/>
      <c r="FY374" s="698"/>
      <c r="FZ374" s="698"/>
      <c r="GQ374" s="440"/>
      <c r="GR374" s="873"/>
      <c r="GS374" s="575"/>
      <c r="GT374" s="594"/>
      <c r="GU374" s="698"/>
      <c r="GV374" s="698"/>
      <c r="HM374" s="440"/>
      <c r="HN374" s="873"/>
      <c r="HO374" s="575"/>
      <c r="HP374" s="594"/>
      <c r="HQ374" s="698"/>
      <c r="HR374" s="698"/>
      <c r="II374" s="440"/>
      <c r="IJ374" s="873"/>
      <c r="IK374" s="575"/>
      <c r="IL374" s="594"/>
      <c r="IM374" s="698"/>
      <c r="IN374" s="698"/>
    </row>
    <row r="375" spans="1:248">
      <c r="A375" s="737"/>
      <c r="B375" s="1160"/>
      <c r="C375" s="433"/>
      <c r="D375" s="433"/>
      <c r="E375" s="576"/>
      <c r="F375" s="764"/>
      <c r="W375" s="440"/>
      <c r="X375" s="873"/>
      <c r="Y375" s="575"/>
      <c r="Z375" s="594"/>
      <c r="AA375" s="698"/>
      <c r="AB375" s="698"/>
      <c r="AS375" s="440"/>
      <c r="AT375" s="873"/>
      <c r="AU375" s="575"/>
      <c r="AV375" s="594"/>
      <c r="AW375" s="698"/>
      <c r="AX375" s="698"/>
      <c r="BO375" s="440"/>
      <c r="BP375" s="873"/>
      <c r="BQ375" s="575"/>
      <c r="BR375" s="594"/>
      <c r="BS375" s="698"/>
      <c r="BT375" s="698"/>
      <c r="CK375" s="440"/>
      <c r="CL375" s="873"/>
      <c r="CM375" s="575"/>
      <c r="CN375" s="594"/>
      <c r="CO375" s="698"/>
      <c r="CP375" s="698"/>
      <c r="DG375" s="440"/>
      <c r="DH375" s="873"/>
      <c r="DI375" s="575"/>
      <c r="DJ375" s="594"/>
      <c r="DK375" s="698"/>
      <c r="DL375" s="698"/>
      <c r="EC375" s="440"/>
      <c r="ED375" s="873"/>
      <c r="EE375" s="575"/>
      <c r="EF375" s="594"/>
      <c r="EG375" s="698"/>
      <c r="EH375" s="698"/>
      <c r="EY375" s="440"/>
      <c r="EZ375" s="873"/>
      <c r="FA375" s="575"/>
      <c r="FB375" s="594"/>
      <c r="FC375" s="698"/>
      <c r="FD375" s="698"/>
      <c r="FU375" s="440"/>
      <c r="FV375" s="873"/>
      <c r="FW375" s="575"/>
      <c r="FX375" s="594"/>
      <c r="FY375" s="698"/>
      <c r="FZ375" s="698"/>
      <c r="GQ375" s="440"/>
      <c r="GR375" s="873"/>
      <c r="GS375" s="575"/>
      <c r="GT375" s="594"/>
      <c r="GU375" s="698"/>
      <c r="GV375" s="698"/>
      <c r="HM375" s="440"/>
      <c r="HN375" s="873"/>
      <c r="HO375" s="575"/>
      <c r="HP375" s="594"/>
      <c r="HQ375" s="698"/>
      <c r="HR375" s="698"/>
      <c r="II375" s="440"/>
      <c r="IJ375" s="873"/>
      <c r="IK375" s="575"/>
      <c r="IL375" s="594"/>
      <c r="IM375" s="698"/>
      <c r="IN375" s="698"/>
    </row>
    <row r="376" spans="1:248" ht="102">
      <c r="A376" s="737"/>
      <c r="B376" s="1160" t="s">
        <v>2298</v>
      </c>
      <c r="C376" s="433"/>
      <c r="D376" s="433"/>
      <c r="E376" s="576"/>
      <c r="F376" s="764"/>
      <c r="W376" s="440"/>
      <c r="X376" s="873"/>
      <c r="Y376" s="575"/>
      <c r="Z376" s="594"/>
      <c r="AA376" s="698"/>
      <c r="AB376" s="698"/>
      <c r="AS376" s="440"/>
      <c r="AT376" s="873"/>
      <c r="AU376" s="575"/>
      <c r="AV376" s="594"/>
      <c r="AW376" s="698"/>
      <c r="AX376" s="698"/>
      <c r="BO376" s="440"/>
      <c r="BP376" s="873"/>
      <c r="BQ376" s="575"/>
      <c r="BR376" s="594"/>
      <c r="BS376" s="698"/>
      <c r="BT376" s="698"/>
      <c r="CK376" s="440"/>
      <c r="CL376" s="873"/>
      <c r="CM376" s="575"/>
      <c r="CN376" s="594"/>
      <c r="CO376" s="698"/>
      <c r="CP376" s="698"/>
      <c r="DG376" s="440"/>
      <c r="DH376" s="873"/>
      <c r="DI376" s="575"/>
      <c r="DJ376" s="594"/>
      <c r="DK376" s="698"/>
      <c r="DL376" s="698"/>
      <c r="EC376" s="440"/>
      <c r="ED376" s="873"/>
      <c r="EE376" s="575"/>
      <c r="EF376" s="594"/>
      <c r="EG376" s="698"/>
      <c r="EH376" s="698"/>
      <c r="EY376" s="440"/>
      <c r="EZ376" s="873"/>
      <c r="FA376" s="575"/>
      <c r="FB376" s="594"/>
      <c r="FC376" s="698"/>
      <c r="FD376" s="698"/>
      <c r="FU376" s="440"/>
      <c r="FV376" s="873"/>
      <c r="FW376" s="575"/>
      <c r="FX376" s="594"/>
      <c r="FY376" s="698"/>
      <c r="FZ376" s="698"/>
      <c r="GQ376" s="440"/>
      <c r="GR376" s="873"/>
      <c r="GS376" s="575"/>
      <c r="GT376" s="594"/>
      <c r="GU376" s="698"/>
      <c r="GV376" s="698"/>
      <c r="HM376" s="440"/>
      <c r="HN376" s="873"/>
      <c r="HO376" s="575"/>
      <c r="HP376" s="594"/>
      <c r="HQ376" s="698"/>
      <c r="HR376" s="698"/>
      <c r="II376" s="440"/>
      <c r="IJ376" s="873"/>
      <c r="IK376" s="575"/>
      <c r="IL376" s="594"/>
      <c r="IM376" s="698"/>
      <c r="IN376" s="698"/>
    </row>
    <row r="377" spans="1:248">
      <c r="A377" s="737"/>
      <c r="B377" s="1160"/>
      <c r="C377" s="433"/>
      <c r="D377" s="433"/>
      <c r="E377" s="576"/>
      <c r="F377" s="764"/>
      <c r="W377" s="440"/>
      <c r="X377" s="873"/>
      <c r="Y377" s="575"/>
      <c r="Z377" s="594"/>
      <c r="AA377" s="698"/>
      <c r="AB377" s="698"/>
      <c r="AS377" s="440"/>
      <c r="AT377" s="873"/>
      <c r="AU377" s="575"/>
      <c r="AV377" s="594"/>
      <c r="AW377" s="698"/>
      <c r="AX377" s="698"/>
      <c r="BO377" s="440"/>
      <c r="BP377" s="873"/>
      <c r="BQ377" s="575"/>
      <c r="BR377" s="594"/>
      <c r="BS377" s="698"/>
      <c r="BT377" s="698"/>
      <c r="CK377" s="440"/>
      <c r="CL377" s="873"/>
      <c r="CM377" s="575"/>
      <c r="CN377" s="594"/>
      <c r="CO377" s="698"/>
      <c r="CP377" s="698"/>
      <c r="DG377" s="440"/>
      <c r="DH377" s="873"/>
      <c r="DI377" s="575"/>
      <c r="DJ377" s="594"/>
      <c r="DK377" s="698"/>
      <c r="DL377" s="698"/>
      <c r="EC377" s="440"/>
      <c r="ED377" s="873"/>
      <c r="EE377" s="575"/>
      <c r="EF377" s="594"/>
      <c r="EG377" s="698"/>
      <c r="EH377" s="698"/>
      <c r="EY377" s="440"/>
      <c r="EZ377" s="873"/>
      <c r="FA377" s="575"/>
      <c r="FB377" s="594"/>
      <c r="FC377" s="698"/>
      <c r="FD377" s="698"/>
      <c r="FU377" s="440"/>
      <c r="FV377" s="873"/>
      <c r="FW377" s="575"/>
      <c r="FX377" s="594"/>
      <c r="FY377" s="698"/>
      <c r="FZ377" s="698"/>
      <c r="GQ377" s="440"/>
      <c r="GR377" s="873"/>
      <c r="GS377" s="575"/>
      <c r="GT377" s="594"/>
      <c r="GU377" s="698"/>
      <c r="GV377" s="698"/>
      <c r="HM377" s="440"/>
      <c r="HN377" s="873"/>
      <c r="HO377" s="575"/>
      <c r="HP377" s="594"/>
      <c r="HQ377" s="698"/>
      <c r="HR377" s="698"/>
      <c r="II377" s="440"/>
      <c r="IJ377" s="873"/>
      <c r="IK377" s="575"/>
      <c r="IL377" s="594"/>
      <c r="IM377" s="698"/>
      <c r="IN377" s="698"/>
    </row>
    <row r="378" spans="1:248" ht="51">
      <c r="A378" s="737" t="s">
        <v>1111</v>
      </c>
      <c r="B378" s="1172" t="s">
        <v>2321</v>
      </c>
      <c r="C378" s="433"/>
      <c r="D378" s="433"/>
      <c r="E378" s="576"/>
      <c r="F378" s="764"/>
      <c r="W378" s="440"/>
      <c r="X378" s="873"/>
      <c r="Y378" s="575"/>
      <c r="Z378" s="594"/>
      <c r="AA378" s="698"/>
      <c r="AB378" s="698"/>
      <c r="AS378" s="440"/>
      <c r="AT378" s="873"/>
      <c r="AU378" s="575"/>
      <c r="AV378" s="594"/>
      <c r="AW378" s="698"/>
      <c r="AX378" s="698"/>
      <c r="BO378" s="440"/>
      <c r="BP378" s="873"/>
      <c r="BQ378" s="575"/>
      <c r="BR378" s="594"/>
      <c r="BS378" s="698"/>
      <c r="BT378" s="698"/>
      <c r="CK378" s="440"/>
      <c r="CL378" s="873"/>
      <c r="CM378" s="575"/>
      <c r="CN378" s="594"/>
      <c r="CO378" s="698"/>
      <c r="CP378" s="698"/>
      <c r="DG378" s="440"/>
      <c r="DH378" s="873"/>
      <c r="DI378" s="575"/>
      <c r="DJ378" s="594"/>
      <c r="DK378" s="698"/>
      <c r="DL378" s="698"/>
      <c r="EC378" s="440"/>
      <c r="ED378" s="873"/>
      <c r="EE378" s="575"/>
      <c r="EF378" s="594"/>
      <c r="EG378" s="698"/>
      <c r="EH378" s="698"/>
      <c r="EY378" s="440"/>
      <c r="EZ378" s="873"/>
      <c r="FA378" s="575"/>
      <c r="FB378" s="594"/>
      <c r="FC378" s="698"/>
      <c r="FD378" s="698"/>
      <c r="FU378" s="440"/>
      <c r="FV378" s="873"/>
      <c r="FW378" s="575"/>
      <c r="FX378" s="594"/>
      <c r="FY378" s="698"/>
      <c r="FZ378" s="698"/>
      <c r="GQ378" s="440"/>
      <c r="GR378" s="873"/>
      <c r="GS378" s="575"/>
      <c r="GT378" s="594"/>
      <c r="GU378" s="698"/>
      <c r="GV378" s="698"/>
      <c r="HM378" s="440"/>
      <c r="HN378" s="873"/>
      <c r="HO378" s="575"/>
      <c r="HP378" s="594"/>
      <c r="HQ378" s="698"/>
      <c r="HR378" s="698"/>
      <c r="II378" s="440"/>
      <c r="IJ378" s="873"/>
      <c r="IK378" s="575"/>
      <c r="IL378" s="594"/>
      <c r="IM378" s="698"/>
      <c r="IN378" s="698"/>
    </row>
    <row r="379" spans="1:248">
      <c r="A379" s="737"/>
      <c r="B379" s="1160"/>
      <c r="C379" s="433" t="s">
        <v>24</v>
      </c>
      <c r="D379" s="573">
        <v>960</v>
      </c>
      <c r="E379" s="576"/>
      <c r="F379" s="764">
        <f>$D379*E379</f>
        <v>0</v>
      </c>
      <c r="W379" s="440"/>
      <c r="X379" s="873"/>
      <c r="Y379" s="575"/>
      <c r="Z379" s="594"/>
      <c r="AA379" s="698"/>
      <c r="AB379" s="698"/>
      <c r="AS379" s="440"/>
      <c r="AT379" s="873"/>
      <c r="AU379" s="575"/>
      <c r="AV379" s="594"/>
      <c r="AW379" s="698"/>
      <c r="AX379" s="698"/>
      <c r="BO379" s="440"/>
      <c r="BP379" s="873"/>
      <c r="BQ379" s="575"/>
      <c r="BR379" s="594"/>
      <c r="BS379" s="698"/>
      <c r="BT379" s="698"/>
      <c r="CK379" s="440"/>
      <c r="CL379" s="873"/>
      <c r="CM379" s="575"/>
      <c r="CN379" s="594"/>
      <c r="CO379" s="698"/>
      <c r="CP379" s="698"/>
      <c r="DG379" s="440"/>
      <c r="DH379" s="873"/>
      <c r="DI379" s="575"/>
      <c r="DJ379" s="594"/>
      <c r="DK379" s="698"/>
      <c r="DL379" s="698"/>
      <c r="EC379" s="440"/>
      <c r="ED379" s="873"/>
      <c r="EE379" s="575"/>
      <c r="EF379" s="594"/>
      <c r="EG379" s="698"/>
      <c r="EH379" s="698"/>
      <c r="EY379" s="440"/>
      <c r="EZ379" s="873"/>
      <c r="FA379" s="575"/>
      <c r="FB379" s="594"/>
      <c r="FC379" s="698"/>
      <c r="FD379" s="698"/>
      <c r="FU379" s="440"/>
      <c r="FV379" s="873"/>
      <c r="FW379" s="575"/>
      <c r="FX379" s="594"/>
      <c r="FY379" s="698"/>
      <c r="FZ379" s="698"/>
      <c r="GQ379" s="440"/>
      <c r="GR379" s="873"/>
      <c r="GS379" s="575"/>
      <c r="GT379" s="594"/>
      <c r="GU379" s="698"/>
      <c r="GV379" s="698"/>
      <c r="HM379" s="440"/>
      <c r="HN379" s="873"/>
      <c r="HO379" s="575"/>
      <c r="HP379" s="594"/>
      <c r="HQ379" s="698"/>
      <c r="HR379" s="698"/>
      <c r="II379" s="440"/>
      <c r="IJ379" s="873"/>
      <c r="IK379" s="575"/>
      <c r="IL379" s="594"/>
      <c r="IM379" s="698"/>
      <c r="IN379" s="698"/>
    </row>
    <row r="380" spans="1:248">
      <c r="A380" s="737"/>
      <c r="B380" s="1160"/>
      <c r="C380" s="433"/>
      <c r="D380" s="433"/>
      <c r="E380" s="576"/>
      <c r="F380" s="764"/>
      <c r="W380" s="440"/>
      <c r="X380" s="873"/>
      <c r="Y380" s="575"/>
      <c r="Z380" s="594"/>
      <c r="AA380" s="698"/>
      <c r="AB380" s="698"/>
      <c r="AS380" s="440"/>
      <c r="AT380" s="873"/>
      <c r="AU380" s="575"/>
      <c r="AV380" s="594"/>
      <c r="AW380" s="698"/>
      <c r="AX380" s="698"/>
      <c r="BO380" s="440"/>
      <c r="BP380" s="873"/>
      <c r="BQ380" s="575"/>
      <c r="BR380" s="594"/>
      <c r="BS380" s="698"/>
      <c r="BT380" s="698"/>
      <c r="CK380" s="440"/>
      <c r="CL380" s="873"/>
      <c r="CM380" s="575"/>
      <c r="CN380" s="594"/>
      <c r="CO380" s="698"/>
      <c r="CP380" s="698"/>
      <c r="DG380" s="440"/>
      <c r="DH380" s="873"/>
      <c r="DI380" s="575"/>
      <c r="DJ380" s="594"/>
      <c r="DK380" s="698"/>
      <c r="DL380" s="698"/>
      <c r="EC380" s="440"/>
      <c r="ED380" s="873"/>
      <c r="EE380" s="575"/>
      <c r="EF380" s="594"/>
      <c r="EG380" s="698"/>
      <c r="EH380" s="698"/>
      <c r="EY380" s="440"/>
      <c r="EZ380" s="873"/>
      <c r="FA380" s="575"/>
      <c r="FB380" s="594"/>
      <c r="FC380" s="698"/>
      <c r="FD380" s="698"/>
      <c r="FU380" s="440"/>
      <c r="FV380" s="873"/>
      <c r="FW380" s="575"/>
      <c r="FX380" s="594"/>
      <c r="FY380" s="698"/>
      <c r="FZ380" s="698"/>
      <c r="GQ380" s="440"/>
      <c r="GR380" s="873"/>
      <c r="GS380" s="575"/>
      <c r="GT380" s="594"/>
      <c r="GU380" s="698"/>
      <c r="GV380" s="698"/>
      <c r="HM380" s="440"/>
      <c r="HN380" s="873"/>
      <c r="HO380" s="575"/>
      <c r="HP380" s="594"/>
      <c r="HQ380" s="698"/>
      <c r="HR380" s="698"/>
      <c r="II380" s="440"/>
      <c r="IJ380" s="873"/>
      <c r="IK380" s="575"/>
      <c r="IL380" s="594"/>
      <c r="IM380" s="698"/>
      <c r="IN380" s="698"/>
    </row>
    <row r="381" spans="1:248" ht="51">
      <c r="A381" s="737" t="s">
        <v>1112</v>
      </c>
      <c r="B381" s="1164" t="s">
        <v>2322</v>
      </c>
      <c r="C381" s="433"/>
      <c r="D381" s="433"/>
      <c r="E381" s="576"/>
      <c r="F381" s="764"/>
      <c r="W381" s="440"/>
      <c r="X381" s="873"/>
      <c r="Y381" s="575"/>
      <c r="Z381" s="594"/>
      <c r="AA381" s="698"/>
      <c r="AB381" s="698"/>
      <c r="AS381" s="440"/>
      <c r="AT381" s="873"/>
      <c r="AU381" s="575"/>
      <c r="AV381" s="594"/>
      <c r="AW381" s="698"/>
      <c r="AX381" s="698"/>
      <c r="BO381" s="440"/>
      <c r="BP381" s="873"/>
      <c r="BQ381" s="575"/>
      <c r="BR381" s="594"/>
      <c r="BS381" s="698"/>
      <c r="BT381" s="698"/>
      <c r="CK381" s="440"/>
      <c r="CL381" s="873"/>
      <c r="CM381" s="575"/>
      <c r="CN381" s="594"/>
      <c r="CO381" s="698"/>
      <c r="CP381" s="698"/>
      <c r="DG381" s="440"/>
      <c r="DH381" s="873"/>
      <c r="DI381" s="575"/>
      <c r="DJ381" s="594"/>
      <c r="DK381" s="698"/>
      <c r="DL381" s="698"/>
      <c r="EC381" s="440"/>
      <c r="ED381" s="873"/>
      <c r="EE381" s="575"/>
      <c r="EF381" s="594"/>
      <c r="EG381" s="698"/>
      <c r="EH381" s="698"/>
      <c r="EY381" s="440"/>
      <c r="EZ381" s="873"/>
      <c r="FA381" s="575"/>
      <c r="FB381" s="594"/>
      <c r="FC381" s="698"/>
      <c r="FD381" s="698"/>
      <c r="FU381" s="440"/>
      <c r="FV381" s="873"/>
      <c r="FW381" s="575"/>
      <c r="FX381" s="594"/>
      <c r="FY381" s="698"/>
      <c r="FZ381" s="698"/>
      <c r="GQ381" s="440"/>
      <c r="GR381" s="873"/>
      <c r="GS381" s="575"/>
      <c r="GT381" s="594"/>
      <c r="GU381" s="698"/>
      <c r="GV381" s="698"/>
      <c r="HM381" s="440"/>
      <c r="HN381" s="873"/>
      <c r="HO381" s="575"/>
      <c r="HP381" s="594"/>
      <c r="HQ381" s="698"/>
      <c r="HR381" s="698"/>
      <c r="II381" s="440"/>
      <c r="IJ381" s="873"/>
      <c r="IK381" s="575"/>
      <c r="IL381" s="594"/>
      <c r="IM381" s="698"/>
      <c r="IN381" s="698"/>
    </row>
    <row r="382" spans="1:248">
      <c r="A382" s="737"/>
      <c r="B382" s="1160"/>
      <c r="C382" s="838" t="s">
        <v>1113</v>
      </c>
      <c r="D382" s="433">
        <v>75</v>
      </c>
      <c r="E382" s="576"/>
      <c r="F382" s="764">
        <f>$D382*E382</f>
        <v>0</v>
      </c>
      <c r="W382" s="440"/>
      <c r="X382" s="873"/>
      <c r="Y382" s="575"/>
      <c r="Z382" s="594"/>
      <c r="AA382" s="698"/>
      <c r="AB382" s="698"/>
      <c r="AS382" s="440"/>
      <c r="AT382" s="873"/>
      <c r="AU382" s="575"/>
      <c r="AV382" s="594"/>
      <c r="AW382" s="698"/>
      <c r="AX382" s="698"/>
      <c r="BO382" s="440"/>
      <c r="BP382" s="873"/>
      <c r="BQ382" s="575"/>
      <c r="BR382" s="594"/>
      <c r="BS382" s="698"/>
      <c r="BT382" s="698"/>
      <c r="CK382" s="440"/>
      <c r="CL382" s="873"/>
      <c r="CM382" s="575"/>
      <c r="CN382" s="594"/>
      <c r="CO382" s="698"/>
      <c r="CP382" s="698"/>
      <c r="DG382" s="440"/>
      <c r="DH382" s="873"/>
      <c r="DI382" s="575"/>
      <c r="DJ382" s="594"/>
      <c r="DK382" s="698"/>
      <c r="DL382" s="698"/>
      <c r="EC382" s="440"/>
      <c r="ED382" s="873"/>
      <c r="EE382" s="575"/>
      <c r="EF382" s="594"/>
      <c r="EG382" s="698"/>
      <c r="EH382" s="698"/>
      <c r="EY382" s="440"/>
      <c r="EZ382" s="873"/>
      <c r="FA382" s="575"/>
      <c r="FB382" s="594"/>
      <c r="FC382" s="698"/>
      <c r="FD382" s="698"/>
      <c r="FU382" s="440"/>
      <c r="FV382" s="873"/>
      <c r="FW382" s="575"/>
      <c r="FX382" s="594"/>
      <c r="FY382" s="698"/>
      <c r="FZ382" s="698"/>
      <c r="GQ382" s="440"/>
      <c r="GR382" s="873"/>
      <c r="GS382" s="575"/>
      <c r="GT382" s="594"/>
      <c r="GU382" s="698"/>
      <c r="GV382" s="698"/>
      <c r="HM382" s="440"/>
      <c r="HN382" s="873"/>
      <c r="HO382" s="575"/>
      <c r="HP382" s="594"/>
      <c r="HQ382" s="698"/>
      <c r="HR382" s="698"/>
      <c r="II382" s="440"/>
      <c r="IJ382" s="873"/>
      <c r="IK382" s="575"/>
      <c r="IL382" s="594"/>
      <c r="IM382" s="698"/>
      <c r="IN382" s="698"/>
    </row>
    <row r="383" spans="1:248">
      <c r="A383" s="737"/>
      <c r="B383" s="1160"/>
      <c r="C383" s="433"/>
      <c r="D383" s="433"/>
      <c r="E383" s="576"/>
      <c r="F383" s="764"/>
      <c r="W383" s="440"/>
      <c r="X383" s="873"/>
      <c r="Y383" s="575"/>
      <c r="Z383" s="594"/>
      <c r="AA383" s="698"/>
      <c r="AB383" s="698"/>
      <c r="AS383" s="440"/>
      <c r="AT383" s="873"/>
      <c r="AU383" s="575"/>
      <c r="AV383" s="594"/>
      <c r="AW383" s="698"/>
      <c r="AX383" s="698"/>
      <c r="BO383" s="440"/>
      <c r="BP383" s="873"/>
      <c r="BQ383" s="575"/>
      <c r="BR383" s="594"/>
      <c r="BS383" s="698"/>
      <c r="BT383" s="698"/>
      <c r="CK383" s="440"/>
      <c r="CL383" s="873"/>
      <c r="CM383" s="575"/>
      <c r="CN383" s="594"/>
      <c r="CO383" s="698"/>
      <c r="CP383" s="698"/>
      <c r="DG383" s="440"/>
      <c r="DH383" s="873"/>
      <c r="DI383" s="575"/>
      <c r="DJ383" s="594"/>
      <c r="DK383" s="698"/>
      <c r="DL383" s="698"/>
      <c r="EC383" s="440"/>
      <c r="ED383" s="873"/>
      <c r="EE383" s="575"/>
      <c r="EF383" s="594"/>
      <c r="EG383" s="698"/>
      <c r="EH383" s="698"/>
      <c r="EY383" s="440"/>
      <c r="EZ383" s="873"/>
      <c r="FA383" s="575"/>
      <c r="FB383" s="594"/>
      <c r="FC383" s="698"/>
      <c r="FD383" s="698"/>
      <c r="FU383" s="440"/>
      <c r="FV383" s="873"/>
      <c r="FW383" s="575"/>
      <c r="FX383" s="594"/>
      <c r="FY383" s="698"/>
      <c r="FZ383" s="698"/>
      <c r="GQ383" s="440"/>
      <c r="GR383" s="873"/>
      <c r="GS383" s="575"/>
      <c r="GT383" s="594"/>
      <c r="GU383" s="698"/>
      <c r="GV383" s="698"/>
      <c r="HM383" s="440"/>
      <c r="HN383" s="873"/>
      <c r="HO383" s="575"/>
      <c r="HP383" s="594"/>
      <c r="HQ383" s="698"/>
      <c r="HR383" s="698"/>
      <c r="II383" s="440"/>
      <c r="IJ383" s="873"/>
      <c r="IK383" s="575"/>
      <c r="IL383" s="594"/>
      <c r="IM383" s="698"/>
      <c r="IN383" s="698"/>
    </row>
    <row r="384" spans="1:248" ht="63.75">
      <c r="A384" s="737" t="s">
        <v>1114</v>
      </c>
      <c r="B384" s="1160" t="s">
        <v>1115</v>
      </c>
      <c r="C384" s="433"/>
      <c r="D384" s="433"/>
      <c r="E384" s="576"/>
      <c r="F384" s="764"/>
      <c r="W384" s="440"/>
      <c r="X384" s="873"/>
      <c r="Y384" s="575"/>
      <c r="Z384" s="594"/>
      <c r="AA384" s="698"/>
      <c r="AB384" s="698"/>
      <c r="AS384" s="440"/>
      <c r="AT384" s="873"/>
      <c r="AU384" s="575"/>
      <c r="AV384" s="594"/>
      <c r="AW384" s="698"/>
      <c r="AX384" s="698"/>
      <c r="BO384" s="440"/>
      <c r="BP384" s="873"/>
      <c r="BQ384" s="575"/>
      <c r="BR384" s="594"/>
      <c r="BS384" s="698"/>
      <c r="BT384" s="698"/>
      <c r="CK384" s="440"/>
      <c r="CL384" s="873"/>
      <c r="CM384" s="575"/>
      <c r="CN384" s="594"/>
      <c r="CO384" s="698"/>
      <c r="CP384" s="698"/>
      <c r="DG384" s="440"/>
      <c r="DH384" s="873"/>
      <c r="DI384" s="575"/>
      <c r="DJ384" s="594"/>
      <c r="DK384" s="698"/>
      <c r="DL384" s="698"/>
      <c r="EC384" s="440"/>
      <c r="ED384" s="873"/>
      <c r="EE384" s="575"/>
      <c r="EF384" s="594"/>
      <c r="EG384" s="698"/>
      <c r="EH384" s="698"/>
      <c r="EY384" s="440"/>
      <c r="EZ384" s="873"/>
      <c r="FA384" s="575"/>
      <c r="FB384" s="594"/>
      <c r="FC384" s="698"/>
      <c r="FD384" s="698"/>
      <c r="FU384" s="440"/>
      <c r="FV384" s="873"/>
      <c r="FW384" s="575"/>
      <c r="FX384" s="594"/>
      <c r="FY384" s="698"/>
      <c r="FZ384" s="698"/>
      <c r="GQ384" s="440"/>
      <c r="GR384" s="873"/>
      <c r="GS384" s="575"/>
      <c r="GT384" s="594"/>
      <c r="GU384" s="698"/>
      <c r="GV384" s="698"/>
      <c r="HM384" s="440"/>
      <c r="HN384" s="873"/>
      <c r="HO384" s="575"/>
      <c r="HP384" s="594"/>
      <c r="HQ384" s="698"/>
      <c r="HR384" s="698"/>
      <c r="II384" s="440"/>
      <c r="IJ384" s="873"/>
      <c r="IK384" s="575"/>
      <c r="IL384" s="594"/>
      <c r="IM384" s="698"/>
      <c r="IN384" s="698"/>
    </row>
    <row r="385" spans="1:248">
      <c r="A385" s="737"/>
      <c r="B385" s="1160"/>
      <c r="C385" s="433" t="s">
        <v>861</v>
      </c>
      <c r="D385" s="433">
        <v>1</v>
      </c>
      <c r="E385" s="576"/>
      <c r="F385" s="764">
        <f>$D385*E385</f>
        <v>0</v>
      </c>
      <c r="W385" s="440"/>
      <c r="X385" s="873"/>
      <c r="Y385" s="575"/>
      <c r="Z385" s="594"/>
      <c r="AA385" s="698"/>
      <c r="AB385" s="698"/>
      <c r="AS385" s="440"/>
      <c r="AT385" s="873"/>
      <c r="AU385" s="575"/>
      <c r="AV385" s="594"/>
      <c r="AW385" s="698"/>
      <c r="AX385" s="698"/>
      <c r="BO385" s="440"/>
      <c r="BP385" s="873"/>
      <c r="BQ385" s="575"/>
      <c r="BR385" s="594"/>
      <c r="BS385" s="698"/>
      <c r="BT385" s="698"/>
      <c r="CK385" s="440"/>
      <c r="CL385" s="873"/>
      <c r="CM385" s="575"/>
      <c r="CN385" s="594"/>
      <c r="CO385" s="698"/>
      <c r="CP385" s="698"/>
      <c r="DG385" s="440"/>
      <c r="DH385" s="873"/>
      <c r="DI385" s="575"/>
      <c r="DJ385" s="594"/>
      <c r="DK385" s="698"/>
      <c r="DL385" s="698"/>
      <c r="EC385" s="440"/>
      <c r="ED385" s="873"/>
      <c r="EE385" s="575"/>
      <c r="EF385" s="594"/>
      <c r="EG385" s="698"/>
      <c r="EH385" s="698"/>
      <c r="EY385" s="440"/>
      <c r="EZ385" s="873"/>
      <c r="FA385" s="575"/>
      <c r="FB385" s="594"/>
      <c r="FC385" s="698"/>
      <c r="FD385" s="698"/>
      <c r="FU385" s="440"/>
      <c r="FV385" s="873"/>
      <c r="FW385" s="575"/>
      <c r="FX385" s="594"/>
      <c r="FY385" s="698"/>
      <c r="FZ385" s="698"/>
      <c r="GQ385" s="440"/>
      <c r="GR385" s="873"/>
      <c r="GS385" s="575"/>
      <c r="GT385" s="594"/>
      <c r="GU385" s="698"/>
      <c r="GV385" s="698"/>
      <c r="HM385" s="440"/>
      <c r="HN385" s="873"/>
      <c r="HO385" s="575"/>
      <c r="HP385" s="594"/>
      <c r="HQ385" s="698"/>
      <c r="HR385" s="698"/>
      <c r="II385" s="440"/>
      <c r="IJ385" s="873"/>
      <c r="IK385" s="575"/>
      <c r="IL385" s="594"/>
      <c r="IM385" s="698"/>
      <c r="IN385" s="698"/>
    </row>
    <row r="386" spans="1:248">
      <c r="A386" s="737"/>
      <c r="B386" s="1160"/>
      <c r="C386" s="433"/>
      <c r="D386" s="433"/>
      <c r="E386" s="576"/>
      <c r="F386" s="764"/>
      <c r="W386" s="440"/>
      <c r="X386" s="873"/>
      <c r="Y386" s="575"/>
      <c r="Z386" s="594"/>
      <c r="AA386" s="698"/>
      <c r="AB386" s="698"/>
      <c r="AS386" s="440"/>
      <c r="AT386" s="873"/>
      <c r="AU386" s="575"/>
      <c r="AV386" s="594"/>
      <c r="AW386" s="698"/>
      <c r="AX386" s="698"/>
      <c r="BO386" s="440"/>
      <c r="BP386" s="873"/>
      <c r="BQ386" s="575"/>
      <c r="BR386" s="594"/>
      <c r="BS386" s="698"/>
      <c r="BT386" s="698"/>
      <c r="CK386" s="440"/>
      <c r="CL386" s="873"/>
      <c r="CM386" s="575"/>
      <c r="CN386" s="594"/>
      <c r="CO386" s="698"/>
      <c r="CP386" s="698"/>
      <c r="DG386" s="440"/>
      <c r="DH386" s="873"/>
      <c r="DI386" s="575"/>
      <c r="DJ386" s="594"/>
      <c r="DK386" s="698"/>
      <c r="DL386" s="698"/>
      <c r="EC386" s="440"/>
      <c r="ED386" s="873"/>
      <c r="EE386" s="575"/>
      <c r="EF386" s="594"/>
      <c r="EG386" s="698"/>
      <c r="EH386" s="698"/>
      <c r="EY386" s="440"/>
      <c r="EZ386" s="873"/>
      <c r="FA386" s="575"/>
      <c r="FB386" s="594"/>
      <c r="FC386" s="698"/>
      <c r="FD386" s="698"/>
      <c r="FU386" s="440"/>
      <c r="FV386" s="873"/>
      <c r="FW386" s="575"/>
      <c r="FX386" s="594"/>
      <c r="FY386" s="698"/>
      <c r="FZ386" s="698"/>
      <c r="GQ386" s="440"/>
      <c r="GR386" s="873"/>
      <c r="GS386" s="575"/>
      <c r="GT386" s="594"/>
      <c r="GU386" s="698"/>
      <c r="GV386" s="698"/>
      <c r="HM386" s="440"/>
      <c r="HN386" s="873"/>
      <c r="HO386" s="575"/>
      <c r="HP386" s="594"/>
      <c r="HQ386" s="698"/>
      <c r="HR386" s="698"/>
      <c r="II386" s="440"/>
      <c r="IJ386" s="873"/>
      <c r="IK386" s="575"/>
      <c r="IL386" s="594"/>
      <c r="IM386" s="698"/>
      <c r="IN386" s="698"/>
    </row>
    <row r="387" spans="1:248" ht="51">
      <c r="A387" s="737" t="s">
        <v>1116</v>
      </c>
      <c r="B387" s="1160" t="s">
        <v>1117</v>
      </c>
      <c r="C387" s="433"/>
      <c r="D387" s="433"/>
      <c r="E387" s="576"/>
      <c r="F387" s="764"/>
      <c r="W387" s="440"/>
      <c r="X387" s="873"/>
      <c r="Y387" s="575"/>
      <c r="Z387" s="594"/>
      <c r="AA387" s="698"/>
      <c r="AB387" s="698"/>
      <c r="AS387" s="440"/>
      <c r="AT387" s="873"/>
      <c r="AU387" s="575"/>
      <c r="AV387" s="594"/>
      <c r="AW387" s="698"/>
      <c r="AX387" s="698"/>
      <c r="BO387" s="440"/>
      <c r="BP387" s="873"/>
      <c r="BQ387" s="575"/>
      <c r="BR387" s="594"/>
      <c r="BS387" s="698"/>
      <c r="BT387" s="698"/>
      <c r="CK387" s="440"/>
      <c r="CL387" s="873"/>
      <c r="CM387" s="575"/>
      <c r="CN387" s="594"/>
      <c r="CO387" s="698"/>
      <c r="CP387" s="698"/>
      <c r="DG387" s="440"/>
      <c r="DH387" s="873"/>
      <c r="DI387" s="575"/>
      <c r="DJ387" s="594"/>
      <c r="DK387" s="698"/>
      <c r="DL387" s="698"/>
      <c r="EC387" s="440"/>
      <c r="ED387" s="873"/>
      <c r="EE387" s="575"/>
      <c r="EF387" s="594"/>
      <c r="EG387" s="698"/>
      <c r="EH387" s="698"/>
      <c r="EY387" s="440"/>
      <c r="EZ387" s="873"/>
      <c r="FA387" s="575"/>
      <c r="FB387" s="594"/>
      <c r="FC387" s="698"/>
      <c r="FD387" s="698"/>
      <c r="FU387" s="440"/>
      <c r="FV387" s="873"/>
      <c r="FW387" s="575"/>
      <c r="FX387" s="594"/>
      <c r="FY387" s="698"/>
      <c r="FZ387" s="698"/>
      <c r="GQ387" s="440"/>
      <c r="GR387" s="873"/>
      <c r="GS387" s="575"/>
      <c r="GT387" s="594"/>
      <c r="GU387" s="698"/>
      <c r="GV387" s="698"/>
      <c r="HM387" s="440"/>
      <c r="HN387" s="873"/>
      <c r="HO387" s="575"/>
      <c r="HP387" s="594"/>
      <c r="HQ387" s="698"/>
      <c r="HR387" s="698"/>
      <c r="II387" s="440"/>
      <c r="IJ387" s="873"/>
      <c r="IK387" s="575"/>
      <c r="IL387" s="594"/>
      <c r="IM387" s="698"/>
      <c r="IN387" s="698"/>
    </row>
    <row r="388" spans="1:248" ht="25.5">
      <c r="A388" s="737"/>
      <c r="B388" s="1173" t="s">
        <v>2323</v>
      </c>
      <c r="C388" s="433"/>
      <c r="D388" s="433"/>
      <c r="E388" s="576"/>
      <c r="F388" s="764"/>
      <c r="W388" s="440"/>
      <c r="X388" s="873"/>
      <c r="Y388" s="575"/>
      <c r="Z388" s="594"/>
      <c r="AA388" s="698"/>
      <c r="AB388" s="698"/>
      <c r="AS388" s="440"/>
      <c r="AT388" s="873"/>
      <c r="AU388" s="575"/>
      <c r="AV388" s="594"/>
      <c r="AW388" s="698"/>
      <c r="AX388" s="698"/>
      <c r="BO388" s="440"/>
      <c r="BP388" s="873"/>
      <c r="BQ388" s="575"/>
      <c r="BR388" s="594"/>
      <c r="BS388" s="698"/>
      <c r="BT388" s="698"/>
      <c r="CK388" s="440"/>
      <c r="CL388" s="873"/>
      <c r="CM388" s="575"/>
      <c r="CN388" s="594"/>
      <c r="CO388" s="698"/>
      <c r="CP388" s="698"/>
      <c r="DG388" s="440"/>
      <c r="DH388" s="873"/>
      <c r="DI388" s="575"/>
      <c r="DJ388" s="594"/>
      <c r="DK388" s="698"/>
      <c r="DL388" s="698"/>
      <c r="EC388" s="440"/>
      <c r="ED388" s="873"/>
      <c r="EE388" s="575"/>
      <c r="EF388" s="594"/>
      <c r="EG388" s="698"/>
      <c r="EH388" s="698"/>
      <c r="EY388" s="440"/>
      <c r="EZ388" s="873"/>
      <c r="FA388" s="575"/>
      <c r="FB388" s="594"/>
      <c r="FC388" s="698"/>
      <c r="FD388" s="698"/>
      <c r="FU388" s="440"/>
      <c r="FV388" s="873"/>
      <c r="FW388" s="575"/>
      <c r="FX388" s="594"/>
      <c r="FY388" s="698"/>
      <c r="FZ388" s="698"/>
      <c r="GQ388" s="440"/>
      <c r="GR388" s="873"/>
      <c r="GS388" s="575"/>
      <c r="GT388" s="594"/>
      <c r="GU388" s="698"/>
      <c r="GV388" s="698"/>
      <c r="HM388" s="440"/>
      <c r="HN388" s="873"/>
      <c r="HO388" s="575"/>
      <c r="HP388" s="594"/>
      <c r="HQ388" s="698"/>
      <c r="HR388" s="698"/>
      <c r="II388" s="440"/>
      <c r="IJ388" s="873"/>
      <c r="IK388" s="575"/>
      <c r="IL388" s="594"/>
      <c r="IM388" s="698"/>
      <c r="IN388" s="698"/>
    </row>
    <row r="389" spans="1:248" ht="51">
      <c r="A389" s="737"/>
      <c r="B389" s="1173" t="s">
        <v>2324</v>
      </c>
      <c r="C389" s="433"/>
      <c r="D389" s="433"/>
      <c r="E389" s="576"/>
      <c r="F389" s="764"/>
      <c r="W389" s="440"/>
      <c r="X389" s="873"/>
      <c r="Y389" s="575"/>
      <c r="Z389" s="594"/>
      <c r="AA389" s="698"/>
      <c r="AB389" s="698"/>
      <c r="AS389" s="440"/>
      <c r="AT389" s="873"/>
      <c r="AU389" s="575"/>
      <c r="AV389" s="594"/>
      <c r="AW389" s="698"/>
      <c r="AX389" s="698"/>
      <c r="BO389" s="440"/>
      <c r="BP389" s="873"/>
      <c r="BQ389" s="575"/>
      <c r="BR389" s="594"/>
      <c r="BS389" s="698"/>
      <c r="BT389" s="698"/>
      <c r="CK389" s="440"/>
      <c r="CL389" s="873"/>
      <c r="CM389" s="575"/>
      <c r="CN389" s="594"/>
      <c r="CO389" s="698"/>
      <c r="CP389" s="698"/>
      <c r="DG389" s="440"/>
      <c r="DH389" s="873"/>
      <c r="DI389" s="575"/>
      <c r="DJ389" s="594"/>
      <c r="DK389" s="698"/>
      <c r="DL389" s="698"/>
      <c r="EC389" s="440"/>
      <c r="ED389" s="873"/>
      <c r="EE389" s="575"/>
      <c r="EF389" s="594"/>
      <c r="EG389" s="698"/>
      <c r="EH389" s="698"/>
      <c r="EY389" s="440"/>
      <c r="EZ389" s="873"/>
      <c r="FA389" s="575"/>
      <c r="FB389" s="594"/>
      <c r="FC389" s="698"/>
      <c r="FD389" s="698"/>
      <c r="FU389" s="440"/>
      <c r="FV389" s="873"/>
      <c r="FW389" s="575"/>
      <c r="FX389" s="594"/>
      <c r="FY389" s="698"/>
      <c r="FZ389" s="698"/>
      <c r="GQ389" s="440"/>
      <c r="GR389" s="873"/>
      <c r="GS389" s="575"/>
      <c r="GT389" s="594"/>
      <c r="GU389" s="698"/>
      <c r="GV389" s="698"/>
      <c r="HM389" s="440"/>
      <c r="HN389" s="873"/>
      <c r="HO389" s="575"/>
      <c r="HP389" s="594"/>
      <c r="HQ389" s="698"/>
      <c r="HR389" s="698"/>
      <c r="II389" s="440"/>
      <c r="IJ389" s="873"/>
      <c r="IK389" s="575"/>
      <c r="IL389" s="594"/>
      <c r="IM389" s="698"/>
      <c r="IN389" s="698"/>
    </row>
    <row r="390" spans="1:248" ht="25.5">
      <c r="A390" s="737"/>
      <c r="B390" s="1173" t="s">
        <v>2325</v>
      </c>
      <c r="C390" s="433"/>
      <c r="D390" s="433"/>
      <c r="E390" s="576"/>
      <c r="F390" s="764"/>
      <c r="W390" s="440"/>
      <c r="X390" s="873"/>
      <c r="Y390" s="575"/>
      <c r="Z390" s="594"/>
      <c r="AA390" s="698"/>
      <c r="AB390" s="698"/>
      <c r="AS390" s="440"/>
      <c r="AT390" s="873"/>
      <c r="AU390" s="575"/>
      <c r="AV390" s="594"/>
      <c r="AW390" s="698"/>
      <c r="AX390" s="698"/>
      <c r="BO390" s="440"/>
      <c r="BP390" s="873"/>
      <c r="BQ390" s="575"/>
      <c r="BR390" s="594"/>
      <c r="BS390" s="698"/>
      <c r="BT390" s="698"/>
      <c r="CK390" s="440"/>
      <c r="CL390" s="873"/>
      <c r="CM390" s="575"/>
      <c r="CN390" s="594"/>
      <c r="CO390" s="698"/>
      <c r="CP390" s="698"/>
      <c r="DG390" s="440"/>
      <c r="DH390" s="873"/>
      <c r="DI390" s="575"/>
      <c r="DJ390" s="594"/>
      <c r="DK390" s="698"/>
      <c r="DL390" s="698"/>
      <c r="EC390" s="440"/>
      <c r="ED390" s="873"/>
      <c r="EE390" s="575"/>
      <c r="EF390" s="594"/>
      <c r="EG390" s="698"/>
      <c r="EH390" s="698"/>
      <c r="EY390" s="440"/>
      <c r="EZ390" s="873"/>
      <c r="FA390" s="575"/>
      <c r="FB390" s="594"/>
      <c r="FC390" s="698"/>
      <c r="FD390" s="698"/>
      <c r="FU390" s="440"/>
      <c r="FV390" s="873"/>
      <c r="FW390" s="575"/>
      <c r="FX390" s="594"/>
      <c r="FY390" s="698"/>
      <c r="FZ390" s="698"/>
      <c r="GQ390" s="440"/>
      <c r="GR390" s="873"/>
      <c r="GS390" s="575"/>
      <c r="GT390" s="594"/>
      <c r="GU390" s="698"/>
      <c r="GV390" s="698"/>
      <c r="HM390" s="440"/>
      <c r="HN390" s="873"/>
      <c r="HO390" s="575"/>
      <c r="HP390" s="594"/>
      <c r="HQ390" s="698"/>
      <c r="HR390" s="698"/>
      <c r="II390" s="440"/>
      <c r="IJ390" s="873"/>
      <c r="IK390" s="575"/>
      <c r="IL390" s="594"/>
      <c r="IM390" s="698"/>
      <c r="IN390" s="698"/>
    </row>
    <row r="391" spans="1:248" ht="25.5">
      <c r="A391" s="737"/>
      <c r="B391" s="1173" t="s">
        <v>2326</v>
      </c>
      <c r="C391" s="433"/>
      <c r="D391" s="433"/>
      <c r="E391" s="576"/>
      <c r="F391" s="764"/>
      <c r="W391" s="440"/>
      <c r="X391" s="873"/>
      <c r="Y391" s="575"/>
      <c r="Z391" s="594"/>
      <c r="AA391" s="698"/>
      <c r="AB391" s="698"/>
      <c r="AS391" s="440"/>
      <c r="AT391" s="873"/>
      <c r="AU391" s="575"/>
      <c r="AV391" s="594"/>
      <c r="AW391" s="698"/>
      <c r="AX391" s="698"/>
      <c r="BO391" s="440"/>
      <c r="BP391" s="873"/>
      <c r="BQ391" s="575"/>
      <c r="BR391" s="594"/>
      <c r="BS391" s="698"/>
      <c r="BT391" s="698"/>
      <c r="CK391" s="440"/>
      <c r="CL391" s="873"/>
      <c r="CM391" s="575"/>
      <c r="CN391" s="594"/>
      <c r="CO391" s="698"/>
      <c r="CP391" s="698"/>
      <c r="DG391" s="440"/>
      <c r="DH391" s="873"/>
      <c r="DI391" s="575"/>
      <c r="DJ391" s="594"/>
      <c r="DK391" s="698"/>
      <c r="DL391" s="698"/>
      <c r="EC391" s="440"/>
      <c r="ED391" s="873"/>
      <c r="EE391" s="575"/>
      <c r="EF391" s="594"/>
      <c r="EG391" s="698"/>
      <c r="EH391" s="698"/>
      <c r="EY391" s="440"/>
      <c r="EZ391" s="873"/>
      <c r="FA391" s="575"/>
      <c r="FB391" s="594"/>
      <c r="FC391" s="698"/>
      <c r="FD391" s="698"/>
      <c r="FU391" s="440"/>
      <c r="FV391" s="873"/>
      <c r="FW391" s="575"/>
      <c r="FX391" s="594"/>
      <c r="FY391" s="698"/>
      <c r="FZ391" s="698"/>
      <c r="GQ391" s="440"/>
      <c r="GR391" s="873"/>
      <c r="GS391" s="575"/>
      <c r="GT391" s="594"/>
      <c r="GU391" s="698"/>
      <c r="GV391" s="698"/>
      <c r="HM391" s="440"/>
      <c r="HN391" s="873"/>
      <c r="HO391" s="575"/>
      <c r="HP391" s="594"/>
      <c r="HQ391" s="698"/>
      <c r="HR391" s="698"/>
      <c r="II391" s="440"/>
      <c r="IJ391" s="873"/>
      <c r="IK391" s="575"/>
      <c r="IL391" s="594"/>
      <c r="IM391" s="698"/>
      <c r="IN391" s="698"/>
    </row>
    <row r="392" spans="1:248" ht="25.5">
      <c r="A392" s="737"/>
      <c r="B392" s="1173" t="s">
        <v>2327</v>
      </c>
      <c r="C392" s="433"/>
      <c r="D392" s="433"/>
      <c r="E392" s="576"/>
      <c r="F392" s="764"/>
      <c r="W392" s="440"/>
      <c r="X392" s="873"/>
      <c r="Y392" s="575"/>
      <c r="Z392" s="594"/>
      <c r="AA392" s="698"/>
      <c r="AB392" s="698"/>
      <c r="AS392" s="440"/>
      <c r="AT392" s="873"/>
      <c r="AU392" s="575"/>
      <c r="AV392" s="594"/>
      <c r="AW392" s="698"/>
      <c r="AX392" s="698"/>
      <c r="BO392" s="440"/>
      <c r="BP392" s="873"/>
      <c r="BQ392" s="575"/>
      <c r="BR392" s="594"/>
      <c r="BS392" s="698"/>
      <c r="BT392" s="698"/>
      <c r="CK392" s="440"/>
      <c r="CL392" s="873"/>
      <c r="CM392" s="575"/>
      <c r="CN392" s="594"/>
      <c r="CO392" s="698"/>
      <c r="CP392" s="698"/>
      <c r="DG392" s="440"/>
      <c r="DH392" s="873"/>
      <c r="DI392" s="575"/>
      <c r="DJ392" s="594"/>
      <c r="DK392" s="698"/>
      <c r="DL392" s="698"/>
      <c r="EC392" s="440"/>
      <c r="ED392" s="873"/>
      <c r="EE392" s="575"/>
      <c r="EF392" s="594"/>
      <c r="EG392" s="698"/>
      <c r="EH392" s="698"/>
      <c r="EY392" s="440"/>
      <c r="EZ392" s="873"/>
      <c r="FA392" s="575"/>
      <c r="FB392" s="594"/>
      <c r="FC392" s="698"/>
      <c r="FD392" s="698"/>
      <c r="FU392" s="440"/>
      <c r="FV392" s="873"/>
      <c r="FW392" s="575"/>
      <c r="FX392" s="594"/>
      <c r="FY392" s="698"/>
      <c r="FZ392" s="698"/>
      <c r="GQ392" s="440"/>
      <c r="GR392" s="873"/>
      <c r="GS392" s="575"/>
      <c r="GT392" s="594"/>
      <c r="GU392" s="698"/>
      <c r="GV392" s="698"/>
      <c r="HM392" s="440"/>
      <c r="HN392" s="873"/>
      <c r="HO392" s="575"/>
      <c r="HP392" s="594"/>
      <c r="HQ392" s="698"/>
      <c r="HR392" s="698"/>
      <c r="II392" s="440"/>
      <c r="IJ392" s="873"/>
      <c r="IK392" s="575"/>
      <c r="IL392" s="594"/>
      <c r="IM392" s="698"/>
      <c r="IN392" s="698"/>
    </row>
    <row r="393" spans="1:248">
      <c r="A393" s="737"/>
      <c r="B393" s="1160"/>
      <c r="C393" s="433"/>
      <c r="D393" s="433"/>
      <c r="E393" s="576"/>
      <c r="F393" s="764"/>
      <c r="W393" s="440"/>
      <c r="X393" s="873"/>
      <c r="Y393" s="575"/>
      <c r="Z393" s="594"/>
      <c r="AA393" s="698"/>
      <c r="AB393" s="698"/>
      <c r="AS393" s="440"/>
      <c r="AT393" s="873"/>
      <c r="AU393" s="575"/>
      <c r="AV393" s="594"/>
      <c r="AW393" s="698"/>
      <c r="AX393" s="698"/>
      <c r="BO393" s="440"/>
      <c r="BP393" s="873"/>
      <c r="BQ393" s="575"/>
      <c r="BR393" s="594"/>
      <c r="BS393" s="698"/>
      <c r="BT393" s="698"/>
      <c r="CK393" s="440"/>
      <c r="CL393" s="873"/>
      <c r="CM393" s="575"/>
      <c r="CN393" s="594"/>
      <c r="CO393" s="698"/>
      <c r="CP393" s="698"/>
      <c r="DG393" s="440"/>
      <c r="DH393" s="873"/>
      <c r="DI393" s="575"/>
      <c r="DJ393" s="594"/>
      <c r="DK393" s="698"/>
      <c r="DL393" s="698"/>
      <c r="EC393" s="440"/>
      <c r="ED393" s="873"/>
      <c r="EE393" s="575"/>
      <c r="EF393" s="594"/>
      <c r="EG393" s="698"/>
      <c r="EH393" s="698"/>
      <c r="EY393" s="440"/>
      <c r="EZ393" s="873"/>
      <c r="FA393" s="575"/>
      <c r="FB393" s="594"/>
      <c r="FC393" s="698"/>
      <c r="FD393" s="698"/>
      <c r="FU393" s="440"/>
      <c r="FV393" s="873"/>
      <c r="FW393" s="575"/>
      <c r="FX393" s="594"/>
      <c r="FY393" s="698"/>
      <c r="FZ393" s="698"/>
      <c r="GQ393" s="440"/>
      <c r="GR393" s="873"/>
      <c r="GS393" s="575"/>
      <c r="GT393" s="594"/>
      <c r="GU393" s="698"/>
      <c r="GV393" s="698"/>
      <c r="HM393" s="440"/>
      <c r="HN393" s="873"/>
      <c r="HO393" s="575"/>
      <c r="HP393" s="594"/>
      <c r="HQ393" s="698"/>
      <c r="HR393" s="698"/>
      <c r="II393" s="440"/>
      <c r="IJ393" s="873"/>
      <c r="IK393" s="575"/>
      <c r="IL393" s="594"/>
      <c r="IM393" s="698"/>
      <c r="IN393" s="698"/>
    </row>
    <row r="394" spans="1:248">
      <c r="A394" s="737"/>
      <c r="B394" s="1160" t="s">
        <v>1118</v>
      </c>
      <c r="C394" s="433"/>
      <c r="D394" s="433"/>
      <c r="E394" s="576"/>
      <c r="F394" s="764"/>
      <c r="W394" s="440"/>
      <c r="X394" s="873"/>
      <c r="Y394" s="575"/>
      <c r="Z394" s="594"/>
      <c r="AA394" s="698"/>
      <c r="AB394" s="698"/>
      <c r="AS394" s="440"/>
      <c r="AT394" s="873"/>
      <c r="AU394" s="575"/>
      <c r="AV394" s="594"/>
      <c r="AW394" s="698"/>
      <c r="AX394" s="698"/>
      <c r="BO394" s="440"/>
      <c r="BP394" s="873"/>
      <c r="BQ394" s="575"/>
      <c r="BR394" s="594"/>
      <c r="BS394" s="698"/>
      <c r="BT394" s="698"/>
      <c r="CK394" s="440"/>
      <c r="CL394" s="873"/>
      <c r="CM394" s="575"/>
      <c r="CN394" s="594"/>
      <c r="CO394" s="698"/>
      <c r="CP394" s="698"/>
      <c r="DG394" s="440"/>
      <c r="DH394" s="873"/>
      <c r="DI394" s="575"/>
      <c r="DJ394" s="594"/>
      <c r="DK394" s="698"/>
      <c r="DL394" s="698"/>
      <c r="EC394" s="440"/>
      <c r="ED394" s="873"/>
      <c r="EE394" s="575"/>
      <c r="EF394" s="594"/>
      <c r="EG394" s="698"/>
      <c r="EH394" s="698"/>
      <c r="EY394" s="440"/>
      <c r="EZ394" s="873"/>
      <c r="FA394" s="575"/>
      <c r="FB394" s="594"/>
      <c r="FC394" s="698"/>
      <c r="FD394" s="698"/>
      <c r="FU394" s="440"/>
      <c r="FV394" s="873"/>
      <c r="FW394" s="575"/>
      <c r="FX394" s="594"/>
      <c r="FY394" s="698"/>
      <c r="FZ394" s="698"/>
      <c r="GQ394" s="440"/>
      <c r="GR394" s="873"/>
      <c r="GS394" s="575"/>
      <c r="GT394" s="594"/>
      <c r="GU394" s="698"/>
      <c r="GV394" s="698"/>
      <c r="HM394" s="440"/>
      <c r="HN394" s="873"/>
      <c r="HO394" s="575"/>
      <c r="HP394" s="594"/>
      <c r="HQ394" s="698"/>
      <c r="HR394" s="698"/>
      <c r="II394" s="440"/>
      <c r="IJ394" s="873"/>
      <c r="IK394" s="575"/>
      <c r="IL394" s="594"/>
      <c r="IM394" s="698"/>
      <c r="IN394" s="698"/>
    </row>
    <row r="395" spans="1:248" ht="25.5">
      <c r="A395" s="737"/>
      <c r="B395" s="1160" t="s">
        <v>1119</v>
      </c>
      <c r="C395" s="433"/>
      <c r="D395" s="433"/>
      <c r="E395" s="576"/>
      <c r="F395" s="764"/>
      <c r="W395" s="440"/>
      <c r="X395" s="873"/>
      <c r="Y395" s="575"/>
      <c r="Z395" s="594"/>
      <c r="AA395" s="698"/>
      <c r="AB395" s="698"/>
      <c r="AS395" s="440"/>
      <c r="AT395" s="873"/>
      <c r="AU395" s="575"/>
      <c r="AV395" s="594"/>
      <c r="AW395" s="698"/>
      <c r="AX395" s="698"/>
      <c r="BO395" s="440"/>
      <c r="BP395" s="873"/>
      <c r="BQ395" s="575"/>
      <c r="BR395" s="594"/>
      <c r="BS395" s="698"/>
      <c r="BT395" s="698"/>
      <c r="CK395" s="440"/>
      <c r="CL395" s="873"/>
      <c r="CM395" s="575"/>
      <c r="CN395" s="594"/>
      <c r="CO395" s="698"/>
      <c r="CP395" s="698"/>
      <c r="DG395" s="440"/>
      <c r="DH395" s="873"/>
      <c r="DI395" s="575"/>
      <c r="DJ395" s="594"/>
      <c r="DK395" s="698"/>
      <c r="DL395" s="698"/>
      <c r="EC395" s="440"/>
      <c r="ED395" s="873"/>
      <c r="EE395" s="575"/>
      <c r="EF395" s="594"/>
      <c r="EG395" s="698"/>
      <c r="EH395" s="698"/>
      <c r="EY395" s="440"/>
      <c r="EZ395" s="873"/>
      <c r="FA395" s="575"/>
      <c r="FB395" s="594"/>
      <c r="FC395" s="698"/>
      <c r="FD395" s="698"/>
      <c r="FU395" s="440"/>
      <c r="FV395" s="873"/>
      <c r="FW395" s="575"/>
      <c r="FX395" s="594"/>
      <c r="FY395" s="698"/>
      <c r="FZ395" s="698"/>
      <c r="GQ395" s="440"/>
      <c r="GR395" s="873"/>
      <c r="GS395" s="575"/>
      <c r="GT395" s="594"/>
      <c r="GU395" s="698"/>
      <c r="GV395" s="698"/>
      <c r="HM395" s="440"/>
      <c r="HN395" s="873"/>
      <c r="HO395" s="575"/>
      <c r="HP395" s="594"/>
      <c r="HQ395" s="698"/>
      <c r="HR395" s="698"/>
      <c r="II395" s="440"/>
      <c r="IJ395" s="873"/>
      <c r="IK395" s="575"/>
      <c r="IL395" s="594"/>
      <c r="IM395" s="698"/>
      <c r="IN395" s="698"/>
    </row>
    <row r="396" spans="1:248">
      <c r="A396" s="737"/>
      <c r="B396" s="1160"/>
      <c r="C396" s="433"/>
      <c r="D396" s="433"/>
      <c r="E396" s="576"/>
      <c r="F396" s="764"/>
      <c r="W396" s="440"/>
      <c r="X396" s="873"/>
      <c r="Y396" s="575"/>
      <c r="Z396" s="594"/>
      <c r="AA396" s="698"/>
      <c r="AB396" s="698"/>
      <c r="AS396" s="440"/>
      <c r="AT396" s="873"/>
      <c r="AU396" s="575"/>
      <c r="AV396" s="594"/>
      <c r="AW396" s="698"/>
      <c r="AX396" s="698"/>
      <c r="BO396" s="440"/>
      <c r="BP396" s="873"/>
      <c r="BQ396" s="575"/>
      <c r="BR396" s="594"/>
      <c r="BS396" s="698"/>
      <c r="BT396" s="698"/>
      <c r="CK396" s="440"/>
      <c r="CL396" s="873"/>
      <c r="CM396" s="575"/>
      <c r="CN396" s="594"/>
      <c r="CO396" s="698"/>
      <c r="CP396" s="698"/>
      <c r="DG396" s="440"/>
      <c r="DH396" s="873"/>
      <c r="DI396" s="575"/>
      <c r="DJ396" s="594"/>
      <c r="DK396" s="698"/>
      <c r="DL396" s="698"/>
      <c r="EC396" s="440"/>
      <c r="ED396" s="873"/>
      <c r="EE396" s="575"/>
      <c r="EF396" s="594"/>
      <c r="EG396" s="698"/>
      <c r="EH396" s="698"/>
      <c r="EY396" s="440"/>
      <c r="EZ396" s="873"/>
      <c r="FA396" s="575"/>
      <c r="FB396" s="594"/>
      <c r="FC396" s="698"/>
      <c r="FD396" s="698"/>
      <c r="FU396" s="440"/>
      <c r="FV396" s="873"/>
      <c r="FW396" s="575"/>
      <c r="FX396" s="594"/>
      <c r="FY396" s="698"/>
      <c r="FZ396" s="698"/>
      <c r="GQ396" s="440"/>
      <c r="GR396" s="873"/>
      <c r="GS396" s="575"/>
      <c r="GT396" s="594"/>
      <c r="GU396" s="698"/>
      <c r="GV396" s="698"/>
      <c r="HM396" s="440"/>
      <c r="HN396" s="873"/>
      <c r="HO396" s="575"/>
      <c r="HP396" s="594"/>
      <c r="HQ396" s="698"/>
      <c r="HR396" s="698"/>
      <c r="II396" s="440"/>
      <c r="IJ396" s="873"/>
      <c r="IK396" s="575"/>
      <c r="IL396" s="594"/>
      <c r="IM396" s="698"/>
      <c r="IN396" s="698"/>
    </row>
    <row r="397" spans="1:248">
      <c r="A397" s="737"/>
      <c r="B397" s="1160" t="s">
        <v>1120</v>
      </c>
      <c r="C397" s="433"/>
      <c r="D397" s="573"/>
      <c r="E397" s="576"/>
      <c r="F397" s="764"/>
      <c r="W397" s="440"/>
      <c r="X397" s="873"/>
      <c r="Y397" s="575"/>
      <c r="Z397" s="594"/>
      <c r="AA397" s="698"/>
      <c r="AB397" s="698"/>
      <c r="AS397" s="440"/>
      <c r="AT397" s="873"/>
      <c r="AU397" s="575"/>
      <c r="AV397" s="594"/>
      <c r="AW397" s="698"/>
      <c r="AX397" s="698"/>
      <c r="BO397" s="440"/>
      <c r="BP397" s="873"/>
      <c r="BQ397" s="575"/>
      <c r="BR397" s="594"/>
      <c r="BS397" s="698"/>
      <c r="BT397" s="698"/>
      <c r="CK397" s="440"/>
      <c r="CL397" s="873"/>
      <c r="CM397" s="575"/>
      <c r="CN397" s="594"/>
      <c r="CO397" s="698"/>
      <c r="CP397" s="698"/>
      <c r="DG397" s="440"/>
      <c r="DH397" s="873"/>
      <c r="DI397" s="575"/>
      <c r="DJ397" s="594"/>
      <c r="DK397" s="698"/>
      <c r="DL397" s="698"/>
      <c r="EC397" s="440"/>
      <c r="ED397" s="873"/>
      <c r="EE397" s="575"/>
      <c r="EF397" s="594"/>
      <c r="EG397" s="698"/>
      <c r="EH397" s="698"/>
      <c r="EY397" s="440"/>
      <c r="EZ397" s="873"/>
      <c r="FA397" s="575"/>
      <c r="FB397" s="594"/>
      <c r="FC397" s="698"/>
      <c r="FD397" s="698"/>
      <c r="FU397" s="440"/>
      <c r="FV397" s="873"/>
      <c r="FW397" s="575"/>
      <c r="FX397" s="594"/>
      <c r="FY397" s="698"/>
      <c r="FZ397" s="698"/>
      <c r="GQ397" s="440"/>
      <c r="GR397" s="873"/>
      <c r="GS397" s="575"/>
      <c r="GT397" s="594"/>
      <c r="GU397" s="698"/>
      <c r="GV397" s="698"/>
      <c r="HM397" s="440"/>
      <c r="HN397" s="873"/>
      <c r="HO397" s="575"/>
      <c r="HP397" s="594"/>
      <c r="HQ397" s="698"/>
      <c r="HR397" s="698"/>
      <c r="II397" s="440"/>
      <c r="IJ397" s="873"/>
      <c r="IK397" s="575"/>
      <c r="IL397" s="594"/>
      <c r="IM397" s="698"/>
      <c r="IN397" s="698"/>
    </row>
    <row r="398" spans="1:248">
      <c r="A398" s="737"/>
      <c r="B398" s="1162" t="s">
        <v>1121</v>
      </c>
      <c r="C398" s="593" t="s">
        <v>1113</v>
      </c>
      <c r="D398" s="573">
        <v>110</v>
      </c>
      <c r="E398" s="576"/>
      <c r="F398" s="764">
        <f>$D398*E398</f>
        <v>0</v>
      </c>
      <c r="W398" s="440"/>
      <c r="X398" s="873"/>
      <c r="Y398" s="575"/>
      <c r="Z398" s="594"/>
      <c r="AA398" s="698"/>
      <c r="AB398" s="698"/>
      <c r="AS398" s="440"/>
      <c r="AT398" s="873"/>
      <c r="AU398" s="575"/>
      <c r="AV398" s="594"/>
      <c r="AW398" s="698"/>
      <c r="AX398" s="698"/>
      <c r="BO398" s="440"/>
      <c r="BP398" s="873"/>
      <c r="BQ398" s="575"/>
      <c r="BR398" s="594"/>
      <c r="BS398" s="698"/>
      <c r="BT398" s="698"/>
      <c r="CK398" s="440"/>
      <c r="CL398" s="873"/>
      <c r="CM398" s="575"/>
      <c r="CN398" s="594"/>
      <c r="CO398" s="698"/>
      <c r="CP398" s="698"/>
      <c r="DG398" s="440"/>
      <c r="DH398" s="873"/>
      <c r="DI398" s="575"/>
      <c r="DJ398" s="594"/>
      <c r="DK398" s="698"/>
      <c r="DL398" s="698"/>
      <c r="EC398" s="440"/>
      <c r="ED398" s="873"/>
      <c r="EE398" s="575"/>
      <c r="EF398" s="594"/>
      <c r="EG398" s="698"/>
      <c r="EH398" s="698"/>
      <c r="EY398" s="440"/>
      <c r="EZ398" s="873"/>
      <c r="FA398" s="575"/>
      <c r="FB398" s="594"/>
      <c r="FC398" s="698"/>
      <c r="FD398" s="698"/>
      <c r="FU398" s="440"/>
      <c r="FV398" s="873"/>
      <c r="FW398" s="575"/>
      <c r="FX398" s="594"/>
      <c r="FY398" s="698"/>
      <c r="FZ398" s="698"/>
      <c r="GQ398" s="440"/>
      <c r="GR398" s="873"/>
      <c r="GS398" s="575"/>
      <c r="GT398" s="594"/>
      <c r="GU398" s="698"/>
      <c r="GV398" s="698"/>
      <c r="HM398" s="440"/>
      <c r="HN398" s="873"/>
      <c r="HO398" s="575"/>
      <c r="HP398" s="594"/>
      <c r="HQ398" s="698"/>
      <c r="HR398" s="698"/>
      <c r="II398" s="440"/>
      <c r="IJ398" s="873"/>
      <c r="IK398" s="575"/>
      <c r="IL398" s="594"/>
      <c r="IM398" s="698"/>
      <c r="IN398" s="698"/>
    </row>
    <row r="399" spans="1:248" ht="25.5">
      <c r="A399" s="737"/>
      <c r="B399" s="1162" t="s">
        <v>1122</v>
      </c>
      <c r="C399" s="433" t="s">
        <v>1113</v>
      </c>
      <c r="D399" s="573">
        <v>15</v>
      </c>
      <c r="E399" s="576"/>
      <c r="F399" s="764">
        <f>$D399*E399</f>
        <v>0</v>
      </c>
      <c r="W399" s="440"/>
      <c r="X399" s="873"/>
      <c r="Y399" s="575"/>
      <c r="Z399" s="594"/>
      <c r="AA399" s="698"/>
      <c r="AB399" s="698"/>
      <c r="AS399" s="440"/>
      <c r="AT399" s="873"/>
      <c r="AU399" s="575"/>
      <c r="AV399" s="594"/>
      <c r="AW399" s="698"/>
      <c r="AX399" s="698"/>
      <c r="BO399" s="440"/>
      <c r="BP399" s="873"/>
      <c r="BQ399" s="575"/>
      <c r="BR399" s="594"/>
      <c r="BS399" s="698"/>
      <c r="BT399" s="698"/>
      <c r="CK399" s="440"/>
      <c r="CL399" s="873"/>
      <c r="CM399" s="575"/>
      <c r="CN399" s="594"/>
      <c r="CO399" s="698"/>
      <c r="CP399" s="698"/>
      <c r="DG399" s="440"/>
      <c r="DH399" s="873"/>
      <c r="DI399" s="575"/>
      <c r="DJ399" s="594"/>
      <c r="DK399" s="698"/>
      <c r="DL399" s="698"/>
      <c r="EC399" s="440"/>
      <c r="ED399" s="873"/>
      <c r="EE399" s="575"/>
      <c r="EF399" s="594"/>
      <c r="EG399" s="698"/>
      <c r="EH399" s="698"/>
      <c r="EY399" s="440"/>
      <c r="EZ399" s="873"/>
      <c r="FA399" s="575"/>
      <c r="FB399" s="594"/>
      <c r="FC399" s="698"/>
      <c r="FD399" s="698"/>
      <c r="FU399" s="440"/>
      <c r="FV399" s="873"/>
      <c r="FW399" s="575"/>
      <c r="FX399" s="594"/>
      <c r="FY399" s="698"/>
      <c r="FZ399" s="698"/>
      <c r="GQ399" s="440"/>
      <c r="GR399" s="873"/>
      <c r="GS399" s="575"/>
      <c r="GT399" s="594"/>
      <c r="GU399" s="698"/>
      <c r="GV399" s="698"/>
      <c r="HM399" s="440"/>
      <c r="HN399" s="873"/>
      <c r="HO399" s="575"/>
      <c r="HP399" s="594"/>
      <c r="HQ399" s="698"/>
      <c r="HR399" s="698"/>
      <c r="II399" s="440"/>
      <c r="IJ399" s="873"/>
      <c r="IK399" s="575"/>
      <c r="IL399" s="594"/>
      <c r="IM399" s="698"/>
      <c r="IN399" s="698"/>
    </row>
    <row r="400" spans="1:248">
      <c r="A400" s="737"/>
      <c r="B400" s="1160"/>
      <c r="C400" s="433"/>
      <c r="D400" s="433"/>
      <c r="E400" s="576"/>
      <c r="F400" s="764"/>
      <c r="W400" s="440"/>
      <c r="X400" s="873"/>
      <c r="Y400" s="575"/>
      <c r="Z400" s="594"/>
      <c r="AA400" s="698"/>
      <c r="AB400" s="698"/>
      <c r="AS400" s="440"/>
      <c r="AT400" s="873"/>
      <c r="AU400" s="575"/>
      <c r="AV400" s="594"/>
      <c r="AW400" s="698"/>
      <c r="AX400" s="698"/>
      <c r="BO400" s="440"/>
      <c r="BP400" s="873"/>
      <c r="BQ400" s="575"/>
      <c r="BR400" s="594"/>
      <c r="BS400" s="698"/>
      <c r="BT400" s="698"/>
      <c r="CK400" s="440"/>
      <c r="CL400" s="873"/>
      <c r="CM400" s="575"/>
      <c r="CN400" s="594"/>
      <c r="CO400" s="698"/>
      <c r="CP400" s="698"/>
      <c r="DG400" s="440"/>
      <c r="DH400" s="873"/>
      <c r="DI400" s="575"/>
      <c r="DJ400" s="594"/>
      <c r="DK400" s="698"/>
      <c r="DL400" s="698"/>
      <c r="EC400" s="440"/>
      <c r="ED400" s="873"/>
      <c r="EE400" s="575"/>
      <c r="EF400" s="594"/>
      <c r="EG400" s="698"/>
      <c r="EH400" s="698"/>
      <c r="EY400" s="440"/>
      <c r="EZ400" s="873"/>
      <c r="FA400" s="575"/>
      <c r="FB400" s="594"/>
      <c r="FC400" s="698"/>
      <c r="FD400" s="698"/>
      <c r="FU400" s="440"/>
      <c r="FV400" s="873"/>
      <c r="FW400" s="575"/>
      <c r="FX400" s="594"/>
      <c r="FY400" s="698"/>
      <c r="FZ400" s="698"/>
      <c r="GQ400" s="440"/>
      <c r="GR400" s="873"/>
      <c r="GS400" s="575"/>
      <c r="GT400" s="594"/>
      <c r="GU400" s="698"/>
      <c r="GV400" s="698"/>
      <c r="HM400" s="440"/>
      <c r="HN400" s="873"/>
      <c r="HO400" s="575"/>
      <c r="HP400" s="594"/>
      <c r="HQ400" s="698"/>
      <c r="HR400" s="698"/>
      <c r="II400" s="440"/>
      <c r="IJ400" s="873"/>
      <c r="IK400" s="575"/>
      <c r="IL400" s="594"/>
      <c r="IM400" s="698"/>
      <c r="IN400" s="698"/>
    </row>
    <row r="401" spans="1:248" ht="51">
      <c r="A401" s="737" t="s">
        <v>1123</v>
      </c>
      <c r="B401" s="1160" t="s">
        <v>1124</v>
      </c>
      <c r="C401" s="433"/>
      <c r="D401" s="433"/>
      <c r="E401" s="576"/>
      <c r="F401" s="764"/>
      <c r="W401" s="440"/>
      <c r="X401" s="873"/>
      <c r="Y401" s="575"/>
      <c r="Z401" s="594"/>
      <c r="AA401" s="698"/>
      <c r="AB401" s="698"/>
      <c r="AS401" s="440"/>
      <c r="AT401" s="873"/>
      <c r="AU401" s="575"/>
      <c r="AV401" s="594"/>
      <c r="AW401" s="698"/>
      <c r="AX401" s="698"/>
      <c r="BO401" s="440"/>
      <c r="BP401" s="873"/>
      <c r="BQ401" s="575"/>
      <c r="BR401" s="594"/>
      <c r="BS401" s="698"/>
      <c r="BT401" s="698"/>
      <c r="CK401" s="440"/>
      <c r="CL401" s="873"/>
      <c r="CM401" s="575"/>
      <c r="CN401" s="594"/>
      <c r="CO401" s="698"/>
      <c r="CP401" s="698"/>
      <c r="DG401" s="440"/>
      <c r="DH401" s="873"/>
      <c r="DI401" s="575"/>
      <c r="DJ401" s="594"/>
      <c r="DK401" s="698"/>
      <c r="DL401" s="698"/>
      <c r="EC401" s="440"/>
      <c r="ED401" s="873"/>
      <c r="EE401" s="575"/>
      <c r="EF401" s="594"/>
      <c r="EG401" s="698"/>
      <c r="EH401" s="698"/>
      <c r="EY401" s="440"/>
      <c r="EZ401" s="873"/>
      <c r="FA401" s="575"/>
      <c r="FB401" s="594"/>
      <c r="FC401" s="698"/>
      <c r="FD401" s="698"/>
      <c r="FU401" s="440"/>
      <c r="FV401" s="873"/>
      <c r="FW401" s="575"/>
      <c r="FX401" s="594"/>
      <c r="FY401" s="698"/>
      <c r="FZ401" s="698"/>
      <c r="GQ401" s="440"/>
      <c r="GR401" s="873"/>
      <c r="GS401" s="575"/>
      <c r="GT401" s="594"/>
      <c r="GU401" s="698"/>
      <c r="GV401" s="698"/>
      <c r="HM401" s="440"/>
      <c r="HN401" s="873"/>
      <c r="HO401" s="575"/>
      <c r="HP401" s="594"/>
      <c r="HQ401" s="698"/>
      <c r="HR401" s="698"/>
      <c r="II401" s="440"/>
      <c r="IJ401" s="873"/>
      <c r="IK401" s="575"/>
      <c r="IL401" s="594"/>
      <c r="IM401" s="698"/>
      <c r="IN401" s="698"/>
    </row>
    <row r="402" spans="1:248" ht="25.5">
      <c r="A402" s="737"/>
      <c r="B402" s="1173" t="s">
        <v>2328</v>
      </c>
      <c r="C402" s="433"/>
      <c r="D402" s="433"/>
      <c r="E402" s="576"/>
      <c r="F402" s="764"/>
      <c r="W402" s="440"/>
      <c r="X402" s="873"/>
      <c r="Y402" s="575"/>
      <c r="Z402" s="594"/>
      <c r="AA402" s="698"/>
      <c r="AB402" s="698"/>
      <c r="AS402" s="440"/>
      <c r="AT402" s="873"/>
      <c r="AU402" s="575"/>
      <c r="AV402" s="594"/>
      <c r="AW402" s="698"/>
      <c r="AX402" s="698"/>
      <c r="BO402" s="440"/>
      <c r="BP402" s="873"/>
      <c r="BQ402" s="575"/>
      <c r="BR402" s="594"/>
      <c r="BS402" s="698"/>
      <c r="BT402" s="698"/>
      <c r="CK402" s="440"/>
      <c r="CL402" s="873"/>
      <c r="CM402" s="575"/>
      <c r="CN402" s="594"/>
      <c r="CO402" s="698"/>
      <c r="CP402" s="698"/>
      <c r="DG402" s="440"/>
      <c r="DH402" s="873"/>
      <c r="DI402" s="575"/>
      <c r="DJ402" s="594"/>
      <c r="DK402" s="698"/>
      <c r="DL402" s="698"/>
      <c r="EC402" s="440"/>
      <c r="ED402" s="873"/>
      <c r="EE402" s="575"/>
      <c r="EF402" s="594"/>
      <c r="EG402" s="698"/>
      <c r="EH402" s="698"/>
      <c r="EY402" s="440"/>
      <c r="EZ402" s="873"/>
      <c r="FA402" s="575"/>
      <c r="FB402" s="594"/>
      <c r="FC402" s="698"/>
      <c r="FD402" s="698"/>
      <c r="FU402" s="440"/>
      <c r="FV402" s="873"/>
      <c r="FW402" s="575"/>
      <c r="FX402" s="594"/>
      <c r="FY402" s="698"/>
      <c r="FZ402" s="698"/>
      <c r="GQ402" s="440"/>
      <c r="GR402" s="873"/>
      <c r="GS402" s="575"/>
      <c r="GT402" s="594"/>
      <c r="GU402" s="698"/>
      <c r="GV402" s="698"/>
      <c r="HM402" s="440"/>
      <c r="HN402" s="873"/>
      <c r="HO402" s="575"/>
      <c r="HP402" s="594"/>
      <c r="HQ402" s="698"/>
      <c r="HR402" s="698"/>
      <c r="II402" s="440"/>
      <c r="IJ402" s="873"/>
      <c r="IK402" s="575"/>
      <c r="IL402" s="594"/>
      <c r="IM402" s="698"/>
      <c r="IN402" s="698"/>
    </row>
    <row r="403" spans="1:248" ht="51">
      <c r="A403" s="737"/>
      <c r="B403" s="1173" t="s">
        <v>2324</v>
      </c>
      <c r="C403" s="433"/>
      <c r="D403" s="433"/>
      <c r="E403" s="576"/>
      <c r="F403" s="764"/>
      <c r="W403" s="440"/>
      <c r="X403" s="873"/>
      <c r="Y403" s="575"/>
      <c r="Z403" s="594"/>
      <c r="AA403" s="698"/>
      <c r="AB403" s="698"/>
      <c r="AS403" s="440"/>
      <c r="AT403" s="873"/>
      <c r="AU403" s="575"/>
      <c r="AV403" s="594"/>
      <c r="AW403" s="698"/>
      <c r="AX403" s="698"/>
      <c r="BO403" s="440"/>
      <c r="BP403" s="873"/>
      <c r="BQ403" s="575"/>
      <c r="BR403" s="594"/>
      <c r="BS403" s="698"/>
      <c r="BT403" s="698"/>
      <c r="CK403" s="440"/>
      <c r="CL403" s="873"/>
      <c r="CM403" s="575"/>
      <c r="CN403" s="594"/>
      <c r="CO403" s="698"/>
      <c r="CP403" s="698"/>
      <c r="DG403" s="440"/>
      <c r="DH403" s="873"/>
      <c r="DI403" s="575"/>
      <c r="DJ403" s="594"/>
      <c r="DK403" s="698"/>
      <c r="DL403" s="698"/>
      <c r="EC403" s="440"/>
      <c r="ED403" s="873"/>
      <c r="EE403" s="575"/>
      <c r="EF403" s="594"/>
      <c r="EG403" s="698"/>
      <c r="EH403" s="698"/>
      <c r="EY403" s="440"/>
      <c r="EZ403" s="873"/>
      <c r="FA403" s="575"/>
      <c r="FB403" s="594"/>
      <c r="FC403" s="698"/>
      <c r="FD403" s="698"/>
      <c r="FU403" s="440"/>
      <c r="FV403" s="873"/>
      <c r="FW403" s="575"/>
      <c r="FX403" s="594"/>
      <c r="FY403" s="698"/>
      <c r="FZ403" s="698"/>
      <c r="GQ403" s="440"/>
      <c r="GR403" s="873"/>
      <c r="GS403" s="575"/>
      <c r="GT403" s="594"/>
      <c r="GU403" s="698"/>
      <c r="GV403" s="698"/>
      <c r="HM403" s="440"/>
      <c r="HN403" s="873"/>
      <c r="HO403" s="575"/>
      <c r="HP403" s="594"/>
      <c r="HQ403" s="698"/>
      <c r="HR403" s="698"/>
      <c r="II403" s="440"/>
      <c r="IJ403" s="873"/>
      <c r="IK403" s="575"/>
      <c r="IL403" s="594"/>
      <c r="IM403" s="698"/>
      <c r="IN403" s="698"/>
    </row>
    <row r="404" spans="1:248" ht="25.5">
      <c r="A404" s="737"/>
      <c r="B404" s="1173" t="s">
        <v>2325</v>
      </c>
      <c r="C404" s="433"/>
      <c r="D404" s="433"/>
      <c r="E404" s="576"/>
      <c r="F404" s="764"/>
      <c r="W404" s="440"/>
      <c r="X404" s="873"/>
      <c r="Y404" s="575"/>
      <c r="Z404" s="594"/>
      <c r="AA404" s="698"/>
      <c r="AB404" s="698"/>
      <c r="AS404" s="440"/>
      <c r="AT404" s="873"/>
      <c r="AU404" s="575"/>
      <c r="AV404" s="594"/>
      <c r="AW404" s="698"/>
      <c r="AX404" s="698"/>
      <c r="BO404" s="440"/>
      <c r="BP404" s="873"/>
      <c r="BQ404" s="575"/>
      <c r="BR404" s="594"/>
      <c r="BS404" s="698"/>
      <c r="BT404" s="698"/>
      <c r="CK404" s="440"/>
      <c r="CL404" s="873"/>
      <c r="CM404" s="575"/>
      <c r="CN404" s="594"/>
      <c r="CO404" s="698"/>
      <c r="CP404" s="698"/>
      <c r="DG404" s="440"/>
      <c r="DH404" s="873"/>
      <c r="DI404" s="575"/>
      <c r="DJ404" s="594"/>
      <c r="DK404" s="698"/>
      <c r="DL404" s="698"/>
      <c r="EC404" s="440"/>
      <c r="ED404" s="873"/>
      <c r="EE404" s="575"/>
      <c r="EF404" s="594"/>
      <c r="EG404" s="698"/>
      <c r="EH404" s="698"/>
      <c r="EY404" s="440"/>
      <c r="EZ404" s="873"/>
      <c r="FA404" s="575"/>
      <c r="FB404" s="594"/>
      <c r="FC404" s="698"/>
      <c r="FD404" s="698"/>
      <c r="FU404" s="440"/>
      <c r="FV404" s="873"/>
      <c r="FW404" s="575"/>
      <c r="FX404" s="594"/>
      <c r="FY404" s="698"/>
      <c r="FZ404" s="698"/>
      <c r="GQ404" s="440"/>
      <c r="GR404" s="873"/>
      <c r="GS404" s="575"/>
      <c r="GT404" s="594"/>
      <c r="GU404" s="698"/>
      <c r="GV404" s="698"/>
      <c r="HM404" s="440"/>
      <c r="HN404" s="873"/>
      <c r="HO404" s="575"/>
      <c r="HP404" s="594"/>
      <c r="HQ404" s="698"/>
      <c r="HR404" s="698"/>
      <c r="II404" s="440"/>
      <c r="IJ404" s="873"/>
      <c r="IK404" s="575"/>
      <c r="IL404" s="594"/>
      <c r="IM404" s="698"/>
      <c r="IN404" s="698"/>
    </row>
    <row r="405" spans="1:248" ht="25.5">
      <c r="A405" s="737"/>
      <c r="B405" s="1173" t="s">
        <v>2329</v>
      </c>
      <c r="C405" s="433"/>
      <c r="D405" s="433"/>
      <c r="E405" s="576"/>
      <c r="F405" s="764"/>
      <c r="W405" s="440"/>
      <c r="X405" s="873"/>
      <c r="Y405" s="575"/>
      <c r="Z405" s="594"/>
      <c r="AA405" s="698"/>
      <c r="AB405" s="698"/>
      <c r="AS405" s="440"/>
      <c r="AT405" s="873"/>
      <c r="AU405" s="575"/>
      <c r="AV405" s="594"/>
      <c r="AW405" s="698"/>
      <c r="AX405" s="698"/>
      <c r="BO405" s="440"/>
      <c r="BP405" s="873"/>
      <c r="BQ405" s="575"/>
      <c r="BR405" s="594"/>
      <c r="BS405" s="698"/>
      <c r="BT405" s="698"/>
      <c r="CK405" s="440"/>
      <c r="CL405" s="873"/>
      <c r="CM405" s="575"/>
      <c r="CN405" s="594"/>
      <c r="CO405" s="698"/>
      <c r="CP405" s="698"/>
      <c r="DG405" s="440"/>
      <c r="DH405" s="873"/>
      <c r="DI405" s="575"/>
      <c r="DJ405" s="594"/>
      <c r="DK405" s="698"/>
      <c r="DL405" s="698"/>
      <c r="EC405" s="440"/>
      <c r="ED405" s="873"/>
      <c r="EE405" s="575"/>
      <c r="EF405" s="594"/>
      <c r="EG405" s="698"/>
      <c r="EH405" s="698"/>
      <c r="EY405" s="440"/>
      <c r="EZ405" s="873"/>
      <c r="FA405" s="575"/>
      <c r="FB405" s="594"/>
      <c r="FC405" s="698"/>
      <c r="FD405" s="698"/>
      <c r="FU405" s="440"/>
      <c r="FV405" s="873"/>
      <c r="FW405" s="575"/>
      <c r="FX405" s="594"/>
      <c r="FY405" s="698"/>
      <c r="FZ405" s="698"/>
      <c r="GQ405" s="440"/>
      <c r="GR405" s="873"/>
      <c r="GS405" s="575"/>
      <c r="GT405" s="594"/>
      <c r="GU405" s="698"/>
      <c r="GV405" s="698"/>
      <c r="HM405" s="440"/>
      <c r="HN405" s="873"/>
      <c r="HO405" s="575"/>
      <c r="HP405" s="594"/>
      <c r="HQ405" s="698"/>
      <c r="HR405" s="698"/>
      <c r="II405" s="440"/>
      <c r="IJ405" s="873"/>
      <c r="IK405" s="575"/>
      <c r="IL405" s="594"/>
      <c r="IM405" s="698"/>
      <c r="IN405" s="698"/>
    </row>
    <row r="406" spans="1:248" ht="25.5">
      <c r="A406" s="737"/>
      <c r="B406" s="1173" t="s">
        <v>2330</v>
      </c>
      <c r="C406" s="433"/>
      <c r="D406" s="433"/>
      <c r="E406" s="576"/>
      <c r="F406" s="764"/>
      <c r="W406" s="440"/>
      <c r="X406" s="873"/>
      <c r="Y406" s="575"/>
      <c r="Z406" s="594"/>
      <c r="AA406" s="698"/>
      <c r="AB406" s="698"/>
      <c r="AS406" s="440"/>
      <c r="AT406" s="873"/>
      <c r="AU406" s="575"/>
      <c r="AV406" s="594"/>
      <c r="AW406" s="698"/>
      <c r="AX406" s="698"/>
      <c r="BO406" s="440"/>
      <c r="BP406" s="873"/>
      <c r="BQ406" s="575"/>
      <c r="BR406" s="594"/>
      <c r="BS406" s="698"/>
      <c r="BT406" s="698"/>
      <c r="CK406" s="440"/>
      <c r="CL406" s="873"/>
      <c r="CM406" s="575"/>
      <c r="CN406" s="594"/>
      <c r="CO406" s="698"/>
      <c r="CP406" s="698"/>
      <c r="DG406" s="440"/>
      <c r="DH406" s="873"/>
      <c r="DI406" s="575"/>
      <c r="DJ406" s="594"/>
      <c r="DK406" s="698"/>
      <c r="DL406" s="698"/>
      <c r="EC406" s="440"/>
      <c r="ED406" s="873"/>
      <c r="EE406" s="575"/>
      <c r="EF406" s="594"/>
      <c r="EG406" s="698"/>
      <c r="EH406" s="698"/>
      <c r="EY406" s="440"/>
      <c r="EZ406" s="873"/>
      <c r="FA406" s="575"/>
      <c r="FB406" s="594"/>
      <c r="FC406" s="698"/>
      <c r="FD406" s="698"/>
      <c r="FU406" s="440"/>
      <c r="FV406" s="873"/>
      <c r="FW406" s="575"/>
      <c r="FX406" s="594"/>
      <c r="FY406" s="698"/>
      <c r="FZ406" s="698"/>
      <c r="GQ406" s="440"/>
      <c r="GR406" s="873"/>
      <c r="GS406" s="575"/>
      <c r="GT406" s="594"/>
      <c r="GU406" s="698"/>
      <c r="GV406" s="698"/>
      <c r="HM406" s="440"/>
      <c r="HN406" s="873"/>
      <c r="HO406" s="575"/>
      <c r="HP406" s="594"/>
      <c r="HQ406" s="698"/>
      <c r="HR406" s="698"/>
      <c r="II406" s="440"/>
      <c r="IJ406" s="873"/>
      <c r="IK406" s="575"/>
      <c r="IL406" s="594"/>
      <c r="IM406" s="698"/>
      <c r="IN406" s="698"/>
    </row>
    <row r="407" spans="1:248">
      <c r="A407" s="737"/>
      <c r="B407" s="1160"/>
      <c r="C407" s="433"/>
      <c r="D407" s="433"/>
      <c r="E407" s="576"/>
      <c r="F407" s="764"/>
      <c r="W407" s="440"/>
      <c r="X407" s="873"/>
      <c r="Y407" s="575"/>
      <c r="Z407" s="594"/>
      <c r="AA407" s="698"/>
      <c r="AB407" s="698"/>
      <c r="AS407" s="440"/>
      <c r="AT407" s="873"/>
      <c r="AU407" s="575"/>
      <c r="AV407" s="594"/>
      <c r="AW407" s="698"/>
      <c r="AX407" s="698"/>
      <c r="BO407" s="440"/>
      <c r="BP407" s="873"/>
      <c r="BQ407" s="575"/>
      <c r="BR407" s="594"/>
      <c r="BS407" s="698"/>
      <c r="BT407" s="698"/>
      <c r="CK407" s="440"/>
      <c r="CL407" s="873"/>
      <c r="CM407" s="575"/>
      <c r="CN407" s="594"/>
      <c r="CO407" s="698"/>
      <c r="CP407" s="698"/>
      <c r="DG407" s="440"/>
      <c r="DH407" s="873"/>
      <c r="DI407" s="575"/>
      <c r="DJ407" s="594"/>
      <c r="DK407" s="698"/>
      <c r="DL407" s="698"/>
      <c r="EC407" s="440"/>
      <c r="ED407" s="873"/>
      <c r="EE407" s="575"/>
      <c r="EF407" s="594"/>
      <c r="EG407" s="698"/>
      <c r="EH407" s="698"/>
      <c r="EY407" s="440"/>
      <c r="EZ407" s="873"/>
      <c r="FA407" s="575"/>
      <c r="FB407" s="594"/>
      <c r="FC407" s="698"/>
      <c r="FD407" s="698"/>
      <c r="FU407" s="440"/>
      <c r="FV407" s="873"/>
      <c r="FW407" s="575"/>
      <c r="FX407" s="594"/>
      <c r="FY407" s="698"/>
      <c r="FZ407" s="698"/>
      <c r="GQ407" s="440"/>
      <c r="GR407" s="873"/>
      <c r="GS407" s="575"/>
      <c r="GT407" s="594"/>
      <c r="GU407" s="698"/>
      <c r="GV407" s="698"/>
      <c r="HM407" s="440"/>
      <c r="HN407" s="873"/>
      <c r="HO407" s="575"/>
      <c r="HP407" s="594"/>
      <c r="HQ407" s="698"/>
      <c r="HR407" s="698"/>
      <c r="II407" s="440"/>
      <c r="IJ407" s="873"/>
      <c r="IK407" s="575"/>
      <c r="IL407" s="594"/>
      <c r="IM407" s="698"/>
      <c r="IN407" s="698"/>
    </row>
    <row r="408" spans="1:248">
      <c r="A408" s="737"/>
      <c r="B408" s="1160" t="s">
        <v>1125</v>
      </c>
      <c r="C408" s="433"/>
      <c r="D408" s="433"/>
      <c r="E408" s="576"/>
      <c r="F408" s="764"/>
      <c r="W408" s="440"/>
      <c r="X408" s="873"/>
      <c r="Y408" s="575"/>
      <c r="Z408" s="594"/>
      <c r="AA408" s="698"/>
      <c r="AB408" s="698"/>
      <c r="AS408" s="440"/>
      <c r="AT408" s="873"/>
      <c r="AU408" s="575"/>
      <c r="AV408" s="594"/>
      <c r="AW408" s="698"/>
      <c r="AX408" s="698"/>
      <c r="BO408" s="440"/>
      <c r="BP408" s="873"/>
      <c r="BQ408" s="575"/>
      <c r="BR408" s="594"/>
      <c r="BS408" s="698"/>
      <c r="BT408" s="698"/>
      <c r="CK408" s="440"/>
      <c r="CL408" s="873"/>
      <c r="CM408" s="575"/>
      <c r="CN408" s="594"/>
      <c r="CO408" s="698"/>
      <c r="CP408" s="698"/>
      <c r="DG408" s="440"/>
      <c r="DH408" s="873"/>
      <c r="DI408" s="575"/>
      <c r="DJ408" s="594"/>
      <c r="DK408" s="698"/>
      <c r="DL408" s="698"/>
      <c r="EC408" s="440"/>
      <c r="ED408" s="873"/>
      <c r="EE408" s="575"/>
      <c r="EF408" s="594"/>
      <c r="EG408" s="698"/>
      <c r="EH408" s="698"/>
      <c r="EY408" s="440"/>
      <c r="EZ408" s="873"/>
      <c r="FA408" s="575"/>
      <c r="FB408" s="594"/>
      <c r="FC408" s="698"/>
      <c r="FD408" s="698"/>
      <c r="FU408" s="440"/>
      <c r="FV408" s="873"/>
      <c r="FW408" s="575"/>
      <c r="FX408" s="594"/>
      <c r="FY408" s="698"/>
      <c r="FZ408" s="698"/>
      <c r="GQ408" s="440"/>
      <c r="GR408" s="873"/>
      <c r="GS408" s="575"/>
      <c r="GT408" s="594"/>
      <c r="GU408" s="698"/>
      <c r="GV408" s="698"/>
      <c r="HM408" s="440"/>
      <c r="HN408" s="873"/>
      <c r="HO408" s="575"/>
      <c r="HP408" s="594"/>
      <c r="HQ408" s="698"/>
      <c r="HR408" s="698"/>
      <c r="II408" s="440"/>
      <c r="IJ408" s="873"/>
      <c r="IK408" s="575"/>
      <c r="IL408" s="594"/>
      <c r="IM408" s="698"/>
      <c r="IN408" s="698"/>
    </row>
    <row r="409" spans="1:248" ht="25.5">
      <c r="A409" s="737"/>
      <c r="B409" s="1160" t="s">
        <v>1119</v>
      </c>
      <c r="C409" s="433"/>
      <c r="D409" s="433"/>
      <c r="E409" s="576"/>
      <c r="F409" s="764"/>
      <c r="W409" s="440"/>
      <c r="X409" s="873"/>
      <c r="Y409" s="575"/>
      <c r="Z409" s="594"/>
      <c r="AA409" s="698"/>
      <c r="AB409" s="698"/>
      <c r="AS409" s="440"/>
      <c r="AT409" s="873"/>
      <c r="AU409" s="575"/>
      <c r="AV409" s="594"/>
      <c r="AW409" s="698"/>
      <c r="AX409" s="698"/>
      <c r="BO409" s="440"/>
      <c r="BP409" s="873"/>
      <c r="BQ409" s="575"/>
      <c r="BR409" s="594"/>
      <c r="BS409" s="698"/>
      <c r="BT409" s="698"/>
      <c r="CK409" s="440"/>
      <c r="CL409" s="873"/>
      <c r="CM409" s="575"/>
      <c r="CN409" s="594"/>
      <c r="CO409" s="698"/>
      <c r="CP409" s="698"/>
      <c r="DG409" s="440"/>
      <c r="DH409" s="873"/>
      <c r="DI409" s="575"/>
      <c r="DJ409" s="594"/>
      <c r="DK409" s="698"/>
      <c r="DL409" s="698"/>
      <c r="EC409" s="440"/>
      <c r="ED409" s="873"/>
      <c r="EE409" s="575"/>
      <c r="EF409" s="594"/>
      <c r="EG409" s="698"/>
      <c r="EH409" s="698"/>
      <c r="EY409" s="440"/>
      <c r="EZ409" s="873"/>
      <c r="FA409" s="575"/>
      <c r="FB409" s="594"/>
      <c r="FC409" s="698"/>
      <c r="FD409" s="698"/>
      <c r="FU409" s="440"/>
      <c r="FV409" s="873"/>
      <c r="FW409" s="575"/>
      <c r="FX409" s="594"/>
      <c r="FY409" s="698"/>
      <c r="FZ409" s="698"/>
      <c r="GQ409" s="440"/>
      <c r="GR409" s="873"/>
      <c r="GS409" s="575"/>
      <c r="GT409" s="594"/>
      <c r="GU409" s="698"/>
      <c r="GV409" s="698"/>
      <c r="HM409" s="440"/>
      <c r="HN409" s="873"/>
      <c r="HO409" s="575"/>
      <c r="HP409" s="594"/>
      <c r="HQ409" s="698"/>
      <c r="HR409" s="698"/>
      <c r="II409" s="440"/>
      <c r="IJ409" s="873"/>
      <c r="IK409" s="575"/>
      <c r="IL409" s="594"/>
      <c r="IM409" s="698"/>
      <c r="IN409" s="698"/>
    </row>
    <row r="410" spans="1:248">
      <c r="A410" s="737"/>
      <c r="B410" s="1160"/>
      <c r="C410" s="433"/>
      <c r="D410" s="433"/>
      <c r="E410" s="576"/>
      <c r="F410" s="764"/>
      <c r="W410" s="440"/>
      <c r="X410" s="873"/>
      <c r="Y410" s="575"/>
      <c r="Z410" s="594"/>
      <c r="AA410" s="698"/>
      <c r="AB410" s="698"/>
      <c r="AS410" s="440"/>
      <c r="AT410" s="873"/>
      <c r="AU410" s="575"/>
      <c r="AV410" s="594"/>
      <c r="AW410" s="698"/>
      <c r="AX410" s="698"/>
      <c r="BO410" s="440"/>
      <c r="BP410" s="873"/>
      <c r="BQ410" s="575"/>
      <c r="BR410" s="594"/>
      <c r="BS410" s="698"/>
      <c r="BT410" s="698"/>
      <c r="CK410" s="440"/>
      <c r="CL410" s="873"/>
      <c r="CM410" s="575"/>
      <c r="CN410" s="594"/>
      <c r="CO410" s="698"/>
      <c r="CP410" s="698"/>
      <c r="DG410" s="440"/>
      <c r="DH410" s="873"/>
      <c r="DI410" s="575"/>
      <c r="DJ410" s="594"/>
      <c r="DK410" s="698"/>
      <c r="DL410" s="698"/>
      <c r="EC410" s="440"/>
      <c r="ED410" s="873"/>
      <c r="EE410" s="575"/>
      <c r="EF410" s="594"/>
      <c r="EG410" s="698"/>
      <c r="EH410" s="698"/>
      <c r="EY410" s="440"/>
      <c r="EZ410" s="873"/>
      <c r="FA410" s="575"/>
      <c r="FB410" s="594"/>
      <c r="FC410" s="698"/>
      <c r="FD410" s="698"/>
      <c r="FU410" s="440"/>
      <c r="FV410" s="873"/>
      <c r="FW410" s="575"/>
      <c r="FX410" s="594"/>
      <c r="FY410" s="698"/>
      <c r="FZ410" s="698"/>
      <c r="GQ410" s="440"/>
      <c r="GR410" s="873"/>
      <c r="GS410" s="575"/>
      <c r="GT410" s="594"/>
      <c r="GU410" s="698"/>
      <c r="GV410" s="698"/>
      <c r="HM410" s="440"/>
      <c r="HN410" s="873"/>
      <c r="HO410" s="575"/>
      <c r="HP410" s="594"/>
      <c r="HQ410" s="698"/>
      <c r="HR410" s="698"/>
      <c r="II410" s="440"/>
      <c r="IJ410" s="873"/>
      <c r="IK410" s="575"/>
      <c r="IL410" s="594"/>
      <c r="IM410" s="698"/>
      <c r="IN410" s="698"/>
    </row>
    <row r="411" spans="1:248">
      <c r="A411" s="737"/>
      <c r="B411" s="1160" t="s">
        <v>1120</v>
      </c>
      <c r="C411" s="433"/>
      <c r="D411" s="433"/>
      <c r="E411" s="576"/>
      <c r="F411" s="764"/>
      <c r="W411" s="440"/>
      <c r="X411" s="873"/>
      <c r="Y411" s="575"/>
      <c r="Z411" s="594"/>
      <c r="AA411" s="698"/>
      <c r="AB411" s="698"/>
      <c r="AS411" s="440"/>
      <c r="AT411" s="873"/>
      <c r="AU411" s="575"/>
      <c r="AV411" s="594"/>
      <c r="AW411" s="698"/>
      <c r="AX411" s="698"/>
      <c r="BO411" s="440"/>
      <c r="BP411" s="873"/>
      <c r="BQ411" s="575"/>
      <c r="BR411" s="594"/>
      <c r="BS411" s="698"/>
      <c r="BT411" s="698"/>
      <c r="CK411" s="440"/>
      <c r="CL411" s="873"/>
      <c r="CM411" s="575"/>
      <c r="CN411" s="594"/>
      <c r="CO411" s="698"/>
      <c r="CP411" s="698"/>
      <c r="DG411" s="440"/>
      <c r="DH411" s="873"/>
      <c r="DI411" s="575"/>
      <c r="DJ411" s="594"/>
      <c r="DK411" s="698"/>
      <c r="DL411" s="698"/>
      <c r="EC411" s="440"/>
      <c r="ED411" s="873"/>
      <c r="EE411" s="575"/>
      <c r="EF411" s="594"/>
      <c r="EG411" s="698"/>
      <c r="EH411" s="698"/>
      <c r="EY411" s="440"/>
      <c r="EZ411" s="873"/>
      <c r="FA411" s="575"/>
      <c r="FB411" s="594"/>
      <c r="FC411" s="698"/>
      <c r="FD411" s="698"/>
      <c r="FU411" s="440"/>
      <c r="FV411" s="873"/>
      <c r="FW411" s="575"/>
      <c r="FX411" s="594"/>
      <c r="FY411" s="698"/>
      <c r="FZ411" s="698"/>
      <c r="GQ411" s="440"/>
      <c r="GR411" s="873"/>
      <c r="GS411" s="575"/>
      <c r="GT411" s="594"/>
      <c r="GU411" s="698"/>
      <c r="GV411" s="698"/>
      <c r="HM411" s="440"/>
      <c r="HN411" s="873"/>
      <c r="HO411" s="575"/>
      <c r="HP411" s="594"/>
      <c r="HQ411" s="698"/>
      <c r="HR411" s="698"/>
      <c r="II411" s="440"/>
      <c r="IJ411" s="873"/>
      <c r="IK411" s="575"/>
      <c r="IL411" s="594"/>
      <c r="IM411" s="698"/>
      <c r="IN411" s="698"/>
    </row>
    <row r="412" spans="1:248">
      <c r="A412" s="737"/>
      <c r="B412" s="1162" t="s">
        <v>1126</v>
      </c>
      <c r="C412" s="593" t="s">
        <v>1113</v>
      </c>
      <c r="D412" s="573">
        <v>85</v>
      </c>
      <c r="E412" s="576"/>
      <c r="F412" s="764">
        <f>$D412*E412</f>
        <v>0</v>
      </c>
      <c r="W412" s="440"/>
      <c r="X412" s="873"/>
      <c r="Y412" s="575"/>
      <c r="Z412" s="594"/>
      <c r="AA412" s="698"/>
      <c r="AB412" s="698"/>
      <c r="AS412" s="440"/>
      <c r="AT412" s="873"/>
      <c r="AU412" s="575"/>
      <c r="AV412" s="594"/>
      <c r="AW412" s="698"/>
      <c r="AX412" s="698"/>
      <c r="BO412" s="440"/>
      <c r="BP412" s="873"/>
      <c r="BQ412" s="575"/>
      <c r="BR412" s="594"/>
      <c r="BS412" s="698"/>
      <c r="BT412" s="698"/>
      <c r="CK412" s="440"/>
      <c r="CL412" s="873"/>
      <c r="CM412" s="575"/>
      <c r="CN412" s="594"/>
      <c r="CO412" s="698"/>
      <c r="CP412" s="698"/>
      <c r="DG412" s="440"/>
      <c r="DH412" s="873"/>
      <c r="DI412" s="575"/>
      <c r="DJ412" s="594"/>
      <c r="DK412" s="698"/>
      <c r="DL412" s="698"/>
      <c r="EC412" s="440"/>
      <c r="ED412" s="873"/>
      <c r="EE412" s="575"/>
      <c r="EF412" s="594"/>
      <c r="EG412" s="698"/>
      <c r="EH412" s="698"/>
      <c r="EY412" s="440"/>
      <c r="EZ412" s="873"/>
      <c r="FA412" s="575"/>
      <c r="FB412" s="594"/>
      <c r="FC412" s="698"/>
      <c r="FD412" s="698"/>
      <c r="FU412" s="440"/>
      <c r="FV412" s="873"/>
      <c r="FW412" s="575"/>
      <c r="FX412" s="594"/>
      <c r="FY412" s="698"/>
      <c r="FZ412" s="698"/>
      <c r="GQ412" s="440"/>
      <c r="GR412" s="873"/>
      <c r="GS412" s="575"/>
      <c r="GT412" s="594"/>
      <c r="GU412" s="698"/>
      <c r="GV412" s="698"/>
      <c r="HM412" s="440"/>
      <c r="HN412" s="873"/>
      <c r="HO412" s="575"/>
      <c r="HP412" s="594"/>
      <c r="HQ412" s="698"/>
      <c r="HR412" s="698"/>
      <c r="II412" s="440"/>
      <c r="IJ412" s="873"/>
      <c r="IK412" s="575"/>
      <c r="IL412" s="594"/>
      <c r="IM412" s="698"/>
      <c r="IN412" s="698"/>
    </row>
    <row r="413" spans="1:248">
      <c r="A413" s="943"/>
      <c r="B413" s="1160"/>
      <c r="C413" s="433"/>
      <c r="D413" s="433"/>
      <c r="E413" s="576"/>
      <c r="F413" s="764"/>
      <c r="W413" s="440"/>
      <c r="X413" s="873"/>
      <c r="Y413" s="575"/>
      <c r="Z413" s="594"/>
      <c r="AA413" s="698"/>
      <c r="AB413" s="698"/>
      <c r="AS413" s="440"/>
      <c r="AT413" s="873"/>
      <c r="AU413" s="575"/>
      <c r="AV413" s="594"/>
      <c r="AW413" s="698"/>
      <c r="AX413" s="698"/>
      <c r="BO413" s="440"/>
      <c r="BP413" s="873"/>
      <c r="BQ413" s="575"/>
      <c r="BR413" s="594"/>
      <c r="BS413" s="698"/>
      <c r="BT413" s="698"/>
      <c r="CK413" s="440"/>
      <c r="CL413" s="873"/>
      <c r="CM413" s="575"/>
      <c r="CN413" s="594"/>
      <c r="CO413" s="698"/>
      <c r="CP413" s="698"/>
      <c r="DG413" s="440"/>
      <c r="DH413" s="873"/>
      <c r="DI413" s="575"/>
      <c r="DJ413" s="594"/>
      <c r="DK413" s="698"/>
      <c r="DL413" s="698"/>
      <c r="EC413" s="440"/>
      <c r="ED413" s="873"/>
      <c r="EE413" s="575"/>
      <c r="EF413" s="594"/>
      <c r="EG413" s="698"/>
      <c r="EH413" s="698"/>
      <c r="EY413" s="440"/>
      <c r="EZ413" s="873"/>
      <c r="FA413" s="575"/>
      <c r="FB413" s="594"/>
      <c r="FC413" s="698"/>
      <c r="FD413" s="698"/>
      <c r="FU413" s="440"/>
      <c r="FV413" s="873"/>
      <c r="FW413" s="575"/>
      <c r="FX413" s="594"/>
      <c r="FY413" s="698"/>
      <c r="FZ413" s="698"/>
      <c r="GQ413" s="440"/>
      <c r="GR413" s="873"/>
      <c r="GS413" s="575"/>
      <c r="GT413" s="594"/>
      <c r="GU413" s="698"/>
      <c r="GV413" s="698"/>
      <c r="HM413" s="440"/>
      <c r="HN413" s="873"/>
      <c r="HO413" s="575"/>
      <c r="HP413" s="594"/>
      <c r="HQ413" s="698"/>
      <c r="HR413" s="698"/>
      <c r="II413" s="440"/>
      <c r="IJ413" s="873"/>
      <c r="IK413" s="575"/>
      <c r="IL413" s="594"/>
      <c r="IM413" s="698"/>
      <c r="IN413" s="698"/>
    </row>
    <row r="414" spans="1:248" ht="89.25">
      <c r="A414" s="943" t="s">
        <v>1127</v>
      </c>
      <c r="B414" s="1160" t="s">
        <v>1128</v>
      </c>
      <c r="C414" s="433"/>
      <c r="D414" s="433"/>
      <c r="E414" s="576"/>
      <c r="F414" s="764"/>
      <c r="W414" s="440"/>
      <c r="X414" s="873"/>
      <c r="Y414" s="575"/>
      <c r="Z414" s="594"/>
      <c r="AA414" s="698"/>
      <c r="AB414" s="698"/>
      <c r="AS414" s="440"/>
      <c r="AT414" s="873"/>
      <c r="AU414" s="575"/>
      <c r="AV414" s="594"/>
      <c r="AW414" s="698"/>
      <c r="AX414" s="698"/>
      <c r="BO414" s="440"/>
      <c r="BP414" s="873"/>
      <c r="BQ414" s="575"/>
      <c r="BR414" s="594"/>
      <c r="BS414" s="698"/>
      <c r="BT414" s="698"/>
      <c r="CK414" s="440"/>
      <c r="CL414" s="873"/>
      <c r="CM414" s="575"/>
      <c r="CN414" s="594"/>
      <c r="CO414" s="698"/>
      <c r="CP414" s="698"/>
      <c r="DG414" s="440"/>
      <c r="DH414" s="873"/>
      <c r="DI414" s="575"/>
      <c r="DJ414" s="594"/>
      <c r="DK414" s="698"/>
      <c r="DL414" s="698"/>
      <c r="EC414" s="440"/>
      <c r="ED414" s="873"/>
      <c r="EE414" s="575"/>
      <c r="EF414" s="594"/>
      <c r="EG414" s="698"/>
      <c r="EH414" s="698"/>
      <c r="EY414" s="440"/>
      <c r="EZ414" s="873"/>
      <c r="FA414" s="575"/>
      <c r="FB414" s="594"/>
      <c r="FC414" s="698"/>
      <c r="FD414" s="698"/>
      <c r="FU414" s="440"/>
      <c r="FV414" s="873"/>
      <c r="FW414" s="575"/>
      <c r="FX414" s="594"/>
      <c r="FY414" s="698"/>
      <c r="FZ414" s="698"/>
      <c r="GQ414" s="440"/>
      <c r="GR414" s="873"/>
      <c r="GS414" s="575"/>
      <c r="GT414" s="594"/>
      <c r="GU414" s="698"/>
      <c r="GV414" s="698"/>
      <c r="HM414" s="440"/>
      <c r="HN414" s="873"/>
      <c r="HO414" s="575"/>
      <c r="HP414" s="594"/>
      <c r="HQ414" s="698"/>
      <c r="HR414" s="698"/>
      <c r="II414" s="440"/>
      <c r="IJ414" s="873"/>
      <c r="IK414" s="575"/>
      <c r="IL414" s="594"/>
      <c r="IM414" s="698"/>
      <c r="IN414" s="698"/>
    </row>
    <row r="415" spans="1:248">
      <c r="A415" s="943"/>
      <c r="B415" s="1160"/>
      <c r="C415" s="593" t="s">
        <v>1113</v>
      </c>
      <c r="D415" s="573">
        <v>85</v>
      </c>
      <c r="E415" s="576"/>
      <c r="F415" s="764">
        <f>$D415*E415</f>
        <v>0</v>
      </c>
      <c r="W415" s="440"/>
      <c r="X415" s="873"/>
      <c r="Y415" s="575"/>
      <c r="Z415" s="594"/>
      <c r="AA415" s="698"/>
      <c r="AB415" s="698"/>
      <c r="AS415" s="440"/>
      <c r="AT415" s="873"/>
      <c r="AU415" s="575"/>
      <c r="AV415" s="594"/>
      <c r="AW415" s="698"/>
      <c r="AX415" s="698"/>
      <c r="BO415" s="440"/>
      <c r="BP415" s="873"/>
      <c r="BQ415" s="575"/>
      <c r="BR415" s="594"/>
      <c r="BS415" s="698"/>
      <c r="BT415" s="698"/>
      <c r="CK415" s="440"/>
      <c r="CL415" s="873"/>
      <c r="CM415" s="575"/>
      <c r="CN415" s="594"/>
      <c r="CO415" s="698"/>
      <c r="CP415" s="698"/>
      <c r="DG415" s="440"/>
      <c r="DH415" s="873"/>
      <c r="DI415" s="575"/>
      <c r="DJ415" s="594"/>
      <c r="DK415" s="698"/>
      <c r="DL415" s="698"/>
      <c r="EC415" s="440"/>
      <c r="ED415" s="873"/>
      <c r="EE415" s="575"/>
      <c r="EF415" s="594"/>
      <c r="EG415" s="698"/>
      <c r="EH415" s="698"/>
      <c r="EY415" s="440"/>
      <c r="EZ415" s="873"/>
      <c r="FA415" s="575"/>
      <c r="FB415" s="594"/>
      <c r="FC415" s="698"/>
      <c r="FD415" s="698"/>
      <c r="FU415" s="440"/>
      <c r="FV415" s="873"/>
      <c r="FW415" s="575"/>
      <c r="FX415" s="594"/>
      <c r="FY415" s="698"/>
      <c r="FZ415" s="698"/>
      <c r="GQ415" s="440"/>
      <c r="GR415" s="873"/>
      <c r="GS415" s="575"/>
      <c r="GT415" s="594"/>
      <c r="GU415" s="698"/>
      <c r="GV415" s="698"/>
      <c r="HM415" s="440"/>
      <c r="HN415" s="873"/>
      <c r="HO415" s="575"/>
      <c r="HP415" s="594"/>
      <c r="HQ415" s="698"/>
      <c r="HR415" s="698"/>
      <c r="II415" s="440"/>
      <c r="IJ415" s="873"/>
      <c r="IK415" s="575"/>
      <c r="IL415" s="594"/>
      <c r="IM415" s="698"/>
      <c r="IN415" s="698"/>
    </row>
    <row r="416" spans="1:248">
      <c r="A416" s="943"/>
      <c r="B416" s="1160"/>
      <c r="C416" s="433"/>
      <c r="D416" s="433"/>
      <c r="E416" s="576"/>
      <c r="F416" s="764"/>
      <c r="W416" s="440"/>
      <c r="X416" s="873"/>
      <c r="Y416" s="575"/>
      <c r="Z416" s="594"/>
      <c r="AA416" s="698"/>
      <c r="AB416" s="698"/>
      <c r="AS416" s="440"/>
      <c r="AT416" s="873"/>
      <c r="AU416" s="575"/>
      <c r="AV416" s="594"/>
      <c r="AW416" s="698"/>
      <c r="AX416" s="698"/>
      <c r="BO416" s="440"/>
      <c r="BP416" s="873"/>
      <c r="BQ416" s="575"/>
      <c r="BR416" s="594"/>
      <c r="BS416" s="698"/>
      <c r="BT416" s="698"/>
      <c r="CK416" s="440"/>
      <c r="CL416" s="873"/>
      <c r="CM416" s="575"/>
      <c r="CN416" s="594"/>
      <c r="CO416" s="698"/>
      <c r="CP416" s="698"/>
      <c r="DG416" s="440"/>
      <c r="DH416" s="873"/>
      <c r="DI416" s="575"/>
      <c r="DJ416" s="594"/>
      <c r="DK416" s="698"/>
      <c r="DL416" s="698"/>
      <c r="EC416" s="440"/>
      <c r="ED416" s="873"/>
      <c r="EE416" s="575"/>
      <c r="EF416" s="594"/>
      <c r="EG416" s="698"/>
      <c r="EH416" s="698"/>
      <c r="EY416" s="440"/>
      <c r="EZ416" s="873"/>
      <c r="FA416" s="575"/>
      <c r="FB416" s="594"/>
      <c r="FC416" s="698"/>
      <c r="FD416" s="698"/>
      <c r="FU416" s="440"/>
      <c r="FV416" s="873"/>
      <c r="FW416" s="575"/>
      <c r="FX416" s="594"/>
      <c r="FY416" s="698"/>
      <c r="FZ416" s="698"/>
      <c r="GQ416" s="440"/>
      <c r="GR416" s="873"/>
      <c r="GS416" s="575"/>
      <c r="GT416" s="594"/>
      <c r="GU416" s="698"/>
      <c r="GV416" s="698"/>
      <c r="HM416" s="440"/>
      <c r="HN416" s="873"/>
      <c r="HO416" s="575"/>
      <c r="HP416" s="594"/>
      <c r="HQ416" s="698"/>
      <c r="HR416" s="698"/>
      <c r="II416" s="440"/>
      <c r="IJ416" s="873"/>
      <c r="IK416" s="575"/>
      <c r="IL416" s="594"/>
      <c r="IM416" s="698"/>
      <c r="IN416" s="698"/>
    </row>
    <row r="417" spans="1:248" ht="117.6" customHeight="1">
      <c r="A417" s="943" t="s">
        <v>1129</v>
      </c>
      <c r="B417" s="1160" t="s">
        <v>1130</v>
      </c>
      <c r="C417" s="433"/>
      <c r="D417" s="433"/>
      <c r="E417" s="576"/>
      <c r="F417" s="764"/>
      <c r="W417" s="440"/>
      <c r="X417" s="873"/>
      <c r="Y417" s="575"/>
      <c r="Z417" s="594"/>
      <c r="AA417" s="698"/>
      <c r="AB417" s="698"/>
      <c r="AS417" s="440"/>
      <c r="AT417" s="873"/>
      <c r="AU417" s="575"/>
      <c r="AV417" s="594"/>
      <c r="AW417" s="698"/>
      <c r="AX417" s="698"/>
      <c r="BO417" s="440"/>
      <c r="BP417" s="873"/>
      <c r="BQ417" s="575"/>
      <c r="BR417" s="594"/>
      <c r="BS417" s="698"/>
      <c r="BT417" s="698"/>
      <c r="CK417" s="440"/>
      <c r="CL417" s="873"/>
      <c r="CM417" s="575"/>
      <c r="CN417" s="594"/>
      <c r="CO417" s="698"/>
      <c r="CP417" s="698"/>
      <c r="DG417" s="440"/>
      <c r="DH417" s="873"/>
      <c r="DI417" s="575"/>
      <c r="DJ417" s="594"/>
      <c r="DK417" s="698"/>
      <c r="DL417" s="698"/>
      <c r="EC417" s="440"/>
      <c r="ED417" s="873"/>
      <c r="EE417" s="575"/>
      <c r="EF417" s="594"/>
      <c r="EG417" s="698"/>
      <c r="EH417" s="698"/>
      <c r="EY417" s="440"/>
      <c r="EZ417" s="873"/>
      <c r="FA417" s="575"/>
      <c r="FB417" s="594"/>
      <c r="FC417" s="698"/>
      <c r="FD417" s="698"/>
      <c r="FU417" s="440"/>
      <c r="FV417" s="873"/>
      <c r="FW417" s="575"/>
      <c r="FX417" s="594"/>
      <c r="FY417" s="698"/>
      <c r="FZ417" s="698"/>
      <c r="GQ417" s="440"/>
      <c r="GR417" s="873"/>
      <c r="GS417" s="575"/>
      <c r="GT417" s="594"/>
      <c r="GU417" s="698"/>
      <c r="GV417" s="698"/>
      <c r="HM417" s="440"/>
      <c r="HN417" s="873"/>
      <c r="HO417" s="575"/>
      <c r="HP417" s="594"/>
      <c r="HQ417" s="698"/>
      <c r="HR417" s="698"/>
      <c r="II417" s="440"/>
      <c r="IJ417" s="873"/>
      <c r="IK417" s="575"/>
      <c r="IL417" s="594"/>
      <c r="IM417" s="698"/>
      <c r="IN417" s="698"/>
    </row>
    <row r="418" spans="1:248">
      <c r="A418" s="943"/>
      <c r="B418" s="1160"/>
      <c r="C418" s="593" t="s">
        <v>1113</v>
      </c>
      <c r="D418" s="573">
        <v>45</v>
      </c>
      <c r="E418" s="576"/>
      <c r="F418" s="764">
        <f>$D418*E418</f>
        <v>0</v>
      </c>
      <c r="W418" s="440"/>
      <c r="X418" s="873"/>
      <c r="Y418" s="575"/>
      <c r="Z418" s="594"/>
      <c r="AA418" s="698"/>
      <c r="AB418" s="698"/>
      <c r="AS418" s="440"/>
      <c r="AT418" s="873"/>
      <c r="AU418" s="575"/>
      <c r="AV418" s="594"/>
      <c r="AW418" s="698"/>
      <c r="AX418" s="698"/>
      <c r="BO418" s="440"/>
      <c r="BP418" s="873"/>
      <c r="BQ418" s="575"/>
      <c r="BR418" s="594"/>
      <c r="BS418" s="698"/>
      <c r="BT418" s="698"/>
      <c r="CK418" s="440"/>
      <c r="CL418" s="873"/>
      <c r="CM418" s="575"/>
      <c r="CN418" s="594"/>
      <c r="CO418" s="698"/>
      <c r="CP418" s="698"/>
      <c r="DG418" s="440"/>
      <c r="DH418" s="873"/>
      <c r="DI418" s="575"/>
      <c r="DJ418" s="594"/>
      <c r="DK418" s="698"/>
      <c r="DL418" s="698"/>
      <c r="EC418" s="440"/>
      <c r="ED418" s="873"/>
      <c r="EE418" s="575"/>
      <c r="EF418" s="594"/>
      <c r="EG418" s="698"/>
      <c r="EH418" s="698"/>
      <c r="EY418" s="440"/>
      <c r="EZ418" s="873"/>
      <c r="FA418" s="575"/>
      <c r="FB418" s="594"/>
      <c r="FC418" s="698"/>
      <c r="FD418" s="698"/>
      <c r="FU418" s="440"/>
      <c r="FV418" s="873"/>
      <c r="FW418" s="575"/>
      <c r="FX418" s="594"/>
      <c r="FY418" s="698"/>
      <c r="FZ418" s="698"/>
      <c r="GQ418" s="440"/>
      <c r="GR418" s="873"/>
      <c r="GS418" s="575"/>
      <c r="GT418" s="594"/>
      <c r="GU418" s="698"/>
      <c r="GV418" s="698"/>
      <c r="HM418" s="440"/>
      <c r="HN418" s="873"/>
      <c r="HO418" s="575"/>
      <c r="HP418" s="594"/>
      <c r="HQ418" s="698"/>
      <c r="HR418" s="698"/>
      <c r="II418" s="440"/>
      <c r="IJ418" s="873"/>
      <c r="IK418" s="575"/>
      <c r="IL418" s="594"/>
      <c r="IM418" s="698"/>
      <c r="IN418" s="698"/>
    </row>
    <row r="419" spans="1:248">
      <c r="A419" s="737"/>
      <c r="B419" s="1160"/>
      <c r="C419" s="433"/>
      <c r="D419" s="433"/>
      <c r="E419" s="576"/>
      <c r="F419" s="764"/>
      <c r="W419" s="440"/>
      <c r="X419" s="873"/>
      <c r="Y419" s="575"/>
      <c r="Z419" s="594"/>
      <c r="AA419" s="698"/>
      <c r="AB419" s="698"/>
      <c r="AS419" s="440"/>
      <c r="AT419" s="873"/>
      <c r="AU419" s="575"/>
      <c r="AV419" s="594"/>
      <c r="AW419" s="698"/>
      <c r="AX419" s="698"/>
      <c r="BO419" s="440"/>
      <c r="BP419" s="873"/>
      <c r="BQ419" s="575"/>
      <c r="BR419" s="594"/>
      <c r="BS419" s="698"/>
      <c r="BT419" s="698"/>
      <c r="CK419" s="440"/>
      <c r="CL419" s="873"/>
      <c r="CM419" s="575"/>
      <c r="CN419" s="594"/>
      <c r="CO419" s="698"/>
      <c r="CP419" s="698"/>
      <c r="DG419" s="440"/>
      <c r="DH419" s="873"/>
      <c r="DI419" s="575"/>
      <c r="DJ419" s="594"/>
      <c r="DK419" s="698"/>
      <c r="DL419" s="698"/>
      <c r="EC419" s="440"/>
      <c r="ED419" s="873"/>
      <c r="EE419" s="575"/>
      <c r="EF419" s="594"/>
      <c r="EG419" s="698"/>
      <c r="EH419" s="698"/>
      <c r="EY419" s="440"/>
      <c r="EZ419" s="873"/>
      <c r="FA419" s="575"/>
      <c r="FB419" s="594"/>
      <c r="FC419" s="698"/>
      <c r="FD419" s="698"/>
      <c r="FU419" s="440"/>
      <c r="FV419" s="873"/>
      <c r="FW419" s="575"/>
      <c r="FX419" s="594"/>
      <c r="FY419" s="698"/>
      <c r="FZ419" s="698"/>
      <c r="GQ419" s="440"/>
      <c r="GR419" s="873"/>
      <c r="GS419" s="575"/>
      <c r="GT419" s="594"/>
      <c r="GU419" s="698"/>
      <c r="GV419" s="698"/>
      <c r="HM419" s="440"/>
      <c r="HN419" s="873"/>
      <c r="HO419" s="575"/>
      <c r="HP419" s="594"/>
      <c r="HQ419" s="698"/>
      <c r="HR419" s="698"/>
      <c r="II419" s="440"/>
      <c r="IJ419" s="873"/>
      <c r="IK419" s="575"/>
      <c r="IL419" s="594"/>
      <c r="IM419" s="698"/>
      <c r="IN419" s="698"/>
    </row>
    <row r="420" spans="1:248" ht="102">
      <c r="A420" s="737" t="s">
        <v>1131</v>
      </c>
      <c r="B420" s="1172" t="s">
        <v>2331</v>
      </c>
      <c r="C420" s="433"/>
      <c r="D420" s="433"/>
      <c r="E420" s="576"/>
      <c r="F420" s="764"/>
      <c r="W420" s="440"/>
      <c r="X420" s="873"/>
      <c r="Y420" s="575"/>
      <c r="Z420" s="594"/>
      <c r="AA420" s="698"/>
      <c r="AB420" s="698"/>
      <c r="AS420" s="440"/>
      <c r="AT420" s="873"/>
      <c r="AU420" s="575"/>
      <c r="AV420" s="594"/>
      <c r="AW420" s="698"/>
      <c r="AX420" s="698"/>
      <c r="BO420" s="440"/>
      <c r="BP420" s="873"/>
      <c r="BQ420" s="575"/>
      <c r="BR420" s="594"/>
      <c r="BS420" s="698"/>
      <c r="BT420" s="698"/>
      <c r="CK420" s="440"/>
      <c r="CL420" s="873"/>
      <c r="CM420" s="575"/>
      <c r="CN420" s="594"/>
      <c r="CO420" s="698"/>
      <c r="CP420" s="698"/>
      <c r="DG420" s="440"/>
      <c r="DH420" s="873"/>
      <c r="DI420" s="575"/>
      <c r="DJ420" s="594"/>
      <c r="DK420" s="698"/>
      <c r="DL420" s="698"/>
      <c r="EC420" s="440"/>
      <c r="ED420" s="873"/>
      <c r="EE420" s="575"/>
      <c r="EF420" s="594"/>
      <c r="EG420" s="698"/>
      <c r="EH420" s="698"/>
      <c r="EY420" s="440"/>
      <c r="EZ420" s="873"/>
      <c r="FA420" s="575"/>
      <c r="FB420" s="594"/>
      <c r="FC420" s="698"/>
      <c r="FD420" s="698"/>
      <c r="FU420" s="440"/>
      <c r="FV420" s="873"/>
      <c r="FW420" s="575"/>
      <c r="FX420" s="594"/>
      <c r="FY420" s="698"/>
      <c r="FZ420" s="698"/>
      <c r="GQ420" s="440"/>
      <c r="GR420" s="873"/>
      <c r="GS420" s="575"/>
      <c r="GT420" s="594"/>
      <c r="GU420" s="698"/>
      <c r="GV420" s="698"/>
      <c r="HM420" s="440"/>
      <c r="HN420" s="873"/>
      <c r="HO420" s="575"/>
      <c r="HP420" s="594"/>
      <c r="HQ420" s="698"/>
      <c r="HR420" s="698"/>
      <c r="II420" s="440"/>
      <c r="IJ420" s="873"/>
      <c r="IK420" s="575"/>
      <c r="IL420" s="594"/>
      <c r="IM420" s="698"/>
      <c r="IN420" s="698"/>
    </row>
    <row r="421" spans="1:248">
      <c r="A421" s="737"/>
      <c r="B421" s="1160"/>
      <c r="C421" s="838"/>
      <c r="D421" s="433"/>
      <c r="E421" s="576"/>
      <c r="F421" s="764"/>
      <c r="W421" s="440"/>
      <c r="X421" s="873"/>
      <c r="Y421" s="575"/>
      <c r="Z421" s="594"/>
      <c r="AA421" s="698"/>
      <c r="AB421" s="698"/>
      <c r="AS421" s="440"/>
      <c r="AT421" s="873"/>
      <c r="AU421" s="575"/>
      <c r="AV421" s="594"/>
      <c r="AW421" s="698"/>
      <c r="AX421" s="698"/>
      <c r="BO421" s="440"/>
      <c r="BP421" s="873"/>
      <c r="BQ421" s="575"/>
      <c r="BR421" s="594"/>
      <c r="BS421" s="698"/>
      <c r="BT421" s="698"/>
      <c r="CK421" s="440"/>
      <c r="CL421" s="873"/>
      <c r="CM421" s="575"/>
      <c r="CN421" s="594"/>
      <c r="CO421" s="698"/>
      <c r="CP421" s="698"/>
      <c r="DG421" s="440"/>
      <c r="DH421" s="873"/>
      <c r="DI421" s="575"/>
      <c r="DJ421" s="594"/>
      <c r="DK421" s="698"/>
      <c r="DL421" s="698"/>
      <c r="EC421" s="440"/>
      <c r="ED421" s="873"/>
      <c r="EE421" s="575"/>
      <c r="EF421" s="594"/>
      <c r="EG421" s="698"/>
      <c r="EH421" s="698"/>
      <c r="EY421" s="440"/>
      <c r="EZ421" s="873"/>
      <c r="FA421" s="575"/>
      <c r="FB421" s="594"/>
      <c r="FC421" s="698"/>
      <c r="FD421" s="698"/>
      <c r="FU421" s="440"/>
      <c r="FV421" s="873"/>
      <c r="FW421" s="575"/>
      <c r="FX421" s="594"/>
      <c r="FY421" s="698"/>
      <c r="FZ421" s="698"/>
      <c r="GQ421" s="440"/>
      <c r="GR421" s="873"/>
      <c r="GS421" s="575"/>
      <c r="GT421" s="594"/>
      <c r="GU421" s="698"/>
      <c r="GV421" s="698"/>
      <c r="HM421" s="440"/>
      <c r="HN421" s="873"/>
      <c r="HO421" s="575"/>
      <c r="HP421" s="594"/>
      <c r="HQ421" s="698"/>
      <c r="HR421" s="698"/>
      <c r="II421" s="440"/>
      <c r="IJ421" s="873"/>
      <c r="IK421" s="575"/>
      <c r="IL421" s="594"/>
      <c r="IM421" s="698"/>
      <c r="IN421" s="698"/>
    </row>
    <row r="422" spans="1:248">
      <c r="A422" s="737"/>
      <c r="B422" s="1160" t="s">
        <v>1132</v>
      </c>
      <c r="C422" s="838" t="s">
        <v>1041</v>
      </c>
      <c r="D422" s="433">
        <v>1</v>
      </c>
      <c r="E422" s="576"/>
      <c r="F422" s="764">
        <f>$D422*E422</f>
        <v>0</v>
      </c>
      <c r="W422" s="440"/>
      <c r="X422" s="873"/>
      <c r="Y422" s="575"/>
      <c r="Z422" s="594"/>
      <c r="AA422" s="698"/>
      <c r="AB422" s="698"/>
      <c r="AS422" s="440"/>
      <c r="AT422" s="873"/>
      <c r="AU422" s="575"/>
      <c r="AV422" s="594"/>
      <c r="AW422" s="698"/>
      <c r="AX422" s="698"/>
      <c r="BO422" s="440"/>
      <c r="BP422" s="873"/>
      <c r="BQ422" s="575"/>
      <c r="BR422" s="594"/>
      <c r="BS422" s="698"/>
      <c r="BT422" s="698"/>
      <c r="CK422" s="440"/>
      <c r="CL422" s="873"/>
      <c r="CM422" s="575"/>
      <c r="CN422" s="594"/>
      <c r="CO422" s="698"/>
      <c r="CP422" s="698"/>
      <c r="DG422" s="440"/>
      <c r="DH422" s="873"/>
      <c r="DI422" s="575"/>
      <c r="DJ422" s="594"/>
      <c r="DK422" s="698"/>
      <c r="DL422" s="698"/>
      <c r="EC422" s="440"/>
      <c r="ED422" s="873"/>
      <c r="EE422" s="575"/>
      <c r="EF422" s="594"/>
      <c r="EG422" s="698"/>
      <c r="EH422" s="698"/>
      <c r="EY422" s="440"/>
      <c r="EZ422" s="873"/>
      <c r="FA422" s="575"/>
      <c r="FB422" s="594"/>
      <c r="FC422" s="698"/>
      <c r="FD422" s="698"/>
      <c r="FU422" s="440"/>
      <c r="FV422" s="873"/>
      <c r="FW422" s="575"/>
      <c r="FX422" s="594"/>
      <c r="FY422" s="698"/>
      <c r="FZ422" s="698"/>
      <c r="GQ422" s="440"/>
      <c r="GR422" s="873"/>
      <c r="GS422" s="575"/>
      <c r="GT422" s="594"/>
      <c r="GU422" s="698"/>
      <c r="GV422" s="698"/>
      <c r="HM422" s="440"/>
      <c r="HN422" s="873"/>
      <c r="HO422" s="575"/>
      <c r="HP422" s="594"/>
      <c r="HQ422" s="698"/>
      <c r="HR422" s="698"/>
      <c r="II422" s="440"/>
      <c r="IJ422" s="873"/>
      <c r="IK422" s="575"/>
      <c r="IL422" s="594"/>
      <c r="IM422" s="698"/>
      <c r="IN422" s="698"/>
    </row>
    <row r="423" spans="1:248">
      <c r="A423" s="737"/>
      <c r="B423" s="1160" t="s">
        <v>1133</v>
      </c>
      <c r="C423" s="838" t="s">
        <v>1041</v>
      </c>
      <c r="D423" s="433">
        <v>1</v>
      </c>
      <c r="E423" s="576"/>
      <c r="F423" s="764">
        <f>$D423*E423</f>
        <v>0</v>
      </c>
      <c r="W423" s="440"/>
      <c r="X423" s="873"/>
      <c r="Y423" s="575"/>
      <c r="Z423" s="594"/>
      <c r="AA423" s="698"/>
      <c r="AB423" s="698"/>
      <c r="AS423" s="440"/>
      <c r="AT423" s="873"/>
      <c r="AU423" s="575"/>
      <c r="AV423" s="594"/>
      <c r="AW423" s="698"/>
      <c r="AX423" s="698"/>
      <c r="BO423" s="440"/>
      <c r="BP423" s="873"/>
      <c r="BQ423" s="575"/>
      <c r="BR423" s="594"/>
      <c r="BS423" s="698"/>
      <c r="BT423" s="698"/>
      <c r="CK423" s="440"/>
      <c r="CL423" s="873"/>
      <c r="CM423" s="575"/>
      <c r="CN423" s="594"/>
      <c r="CO423" s="698"/>
      <c r="CP423" s="698"/>
      <c r="DG423" s="440"/>
      <c r="DH423" s="873"/>
      <c r="DI423" s="575"/>
      <c r="DJ423" s="594"/>
      <c r="DK423" s="698"/>
      <c r="DL423" s="698"/>
      <c r="EC423" s="440"/>
      <c r="ED423" s="873"/>
      <c r="EE423" s="575"/>
      <c r="EF423" s="594"/>
      <c r="EG423" s="698"/>
      <c r="EH423" s="698"/>
      <c r="EY423" s="440"/>
      <c r="EZ423" s="873"/>
      <c r="FA423" s="575"/>
      <c r="FB423" s="594"/>
      <c r="FC423" s="698"/>
      <c r="FD423" s="698"/>
      <c r="FU423" s="440"/>
      <c r="FV423" s="873"/>
      <c r="FW423" s="575"/>
      <c r="FX423" s="594"/>
      <c r="FY423" s="698"/>
      <c r="FZ423" s="698"/>
      <c r="GQ423" s="440"/>
      <c r="GR423" s="873"/>
      <c r="GS423" s="575"/>
      <c r="GT423" s="594"/>
      <c r="GU423" s="698"/>
      <c r="GV423" s="698"/>
      <c r="HM423" s="440"/>
      <c r="HN423" s="873"/>
      <c r="HO423" s="575"/>
      <c r="HP423" s="594"/>
      <c r="HQ423" s="698"/>
      <c r="HR423" s="698"/>
      <c r="II423" s="440"/>
      <c r="IJ423" s="873"/>
      <c r="IK423" s="575"/>
      <c r="IL423" s="594"/>
      <c r="IM423" s="698"/>
      <c r="IN423" s="698"/>
    </row>
    <row r="424" spans="1:248">
      <c r="A424" s="737"/>
      <c r="B424" s="1160"/>
      <c r="C424" s="433"/>
      <c r="D424" s="433"/>
      <c r="E424" s="576"/>
      <c r="F424" s="764"/>
      <c r="W424" s="440"/>
      <c r="X424" s="873"/>
      <c r="Y424" s="575"/>
      <c r="Z424" s="594"/>
      <c r="AA424" s="698"/>
      <c r="AB424" s="698"/>
      <c r="AS424" s="440"/>
      <c r="AT424" s="873"/>
      <c r="AU424" s="575"/>
      <c r="AV424" s="594"/>
      <c r="AW424" s="698"/>
      <c r="AX424" s="698"/>
      <c r="BO424" s="440"/>
      <c r="BP424" s="873"/>
      <c r="BQ424" s="575"/>
      <c r="BR424" s="594"/>
      <c r="BS424" s="698"/>
      <c r="BT424" s="698"/>
      <c r="CK424" s="440"/>
      <c r="CL424" s="873"/>
      <c r="CM424" s="575"/>
      <c r="CN424" s="594"/>
      <c r="CO424" s="698"/>
      <c r="CP424" s="698"/>
      <c r="DG424" s="440"/>
      <c r="DH424" s="873"/>
      <c r="DI424" s="575"/>
      <c r="DJ424" s="594"/>
      <c r="DK424" s="698"/>
      <c r="DL424" s="698"/>
      <c r="EC424" s="440"/>
      <c r="ED424" s="873"/>
      <c r="EE424" s="575"/>
      <c r="EF424" s="594"/>
      <c r="EG424" s="698"/>
      <c r="EH424" s="698"/>
      <c r="EY424" s="440"/>
      <c r="EZ424" s="873"/>
      <c r="FA424" s="575"/>
      <c r="FB424" s="594"/>
      <c r="FC424" s="698"/>
      <c r="FD424" s="698"/>
      <c r="FU424" s="440"/>
      <c r="FV424" s="873"/>
      <c r="FW424" s="575"/>
      <c r="FX424" s="594"/>
      <c r="FY424" s="698"/>
      <c r="FZ424" s="698"/>
      <c r="GQ424" s="440"/>
      <c r="GR424" s="873"/>
      <c r="GS424" s="575"/>
      <c r="GT424" s="594"/>
      <c r="GU424" s="698"/>
      <c r="GV424" s="698"/>
      <c r="HM424" s="440"/>
      <c r="HN424" s="873"/>
      <c r="HO424" s="575"/>
      <c r="HP424" s="594"/>
      <c r="HQ424" s="698"/>
      <c r="HR424" s="698"/>
      <c r="II424" s="440"/>
      <c r="IJ424" s="873"/>
      <c r="IK424" s="575"/>
      <c r="IL424" s="594"/>
      <c r="IM424" s="698"/>
      <c r="IN424" s="698"/>
    </row>
    <row r="425" spans="1:248" ht="51">
      <c r="A425" s="737" t="s">
        <v>1134</v>
      </c>
      <c r="B425" s="1160" t="s">
        <v>1135</v>
      </c>
      <c r="C425" s="433"/>
      <c r="D425" s="433"/>
      <c r="E425" s="576"/>
      <c r="F425" s="764"/>
      <c r="W425" s="440"/>
      <c r="X425" s="873"/>
      <c r="Y425" s="575"/>
      <c r="Z425" s="594"/>
      <c r="AA425" s="698"/>
      <c r="AB425" s="698"/>
      <c r="AS425" s="440"/>
      <c r="AT425" s="873"/>
      <c r="AU425" s="575"/>
      <c r="AV425" s="594"/>
      <c r="AW425" s="698"/>
      <c r="AX425" s="698"/>
      <c r="BO425" s="440"/>
      <c r="BP425" s="873"/>
      <c r="BQ425" s="575"/>
      <c r="BR425" s="594"/>
      <c r="BS425" s="698"/>
      <c r="BT425" s="698"/>
      <c r="CK425" s="440"/>
      <c r="CL425" s="873"/>
      <c r="CM425" s="575"/>
      <c r="CN425" s="594"/>
      <c r="CO425" s="698"/>
      <c r="CP425" s="698"/>
      <c r="DG425" s="440"/>
      <c r="DH425" s="873"/>
      <c r="DI425" s="575"/>
      <c r="DJ425" s="594"/>
      <c r="DK425" s="698"/>
      <c r="DL425" s="698"/>
      <c r="EC425" s="440"/>
      <c r="ED425" s="873"/>
      <c r="EE425" s="575"/>
      <c r="EF425" s="594"/>
      <c r="EG425" s="698"/>
      <c r="EH425" s="698"/>
      <c r="EY425" s="440"/>
      <c r="EZ425" s="873"/>
      <c r="FA425" s="575"/>
      <c r="FB425" s="594"/>
      <c r="FC425" s="698"/>
      <c r="FD425" s="698"/>
      <c r="FU425" s="440"/>
      <c r="FV425" s="873"/>
      <c r="FW425" s="575"/>
      <c r="FX425" s="594"/>
      <c r="FY425" s="698"/>
      <c r="FZ425" s="698"/>
      <c r="GQ425" s="440"/>
      <c r="GR425" s="873"/>
      <c r="GS425" s="575"/>
      <c r="GT425" s="594"/>
      <c r="GU425" s="698"/>
      <c r="GV425" s="698"/>
      <c r="HM425" s="440"/>
      <c r="HN425" s="873"/>
      <c r="HO425" s="575"/>
      <c r="HP425" s="594"/>
      <c r="HQ425" s="698"/>
      <c r="HR425" s="698"/>
      <c r="II425" s="440"/>
      <c r="IJ425" s="873"/>
      <c r="IK425" s="575"/>
      <c r="IL425" s="594"/>
      <c r="IM425" s="698"/>
      <c r="IN425" s="698"/>
    </row>
    <row r="426" spans="1:248">
      <c r="A426" s="737"/>
      <c r="B426" s="1160"/>
      <c r="C426" s="433" t="s">
        <v>861</v>
      </c>
      <c r="D426" s="433">
        <v>1</v>
      </c>
      <c r="E426" s="576"/>
      <c r="F426" s="764">
        <f>$D426*E426</f>
        <v>0</v>
      </c>
      <c r="W426" s="440"/>
      <c r="X426" s="873"/>
      <c r="Y426" s="575"/>
      <c r="Z426" s="594"/>
      <c r="AA426" s="698"/>
      <c r="AB426" s="698"/>
      <c r="AS426" s="440"/>
      <c r="AT426" s="873"/>
      <c r="AU426" s="575"/>
      <c r="AV426" s="594"/>
      <c r="AW426" s="698"/>
      <c r="AX426" s="698"/>
      <c r="BO426" s="440"/>
      <c r="BP426" s="873"/>
      <c r="BQ426" s="575"/>
      <c r="BR426" s="594"/>
      <c r="BS426" s="698"/>
      <c r="BT426" s="698"/>
      <c r="CK426" s="440"/>
      <c r="CL426" s="873"/>
      <c r="CM426" s="575"/>
      <c r="CN426" s="594"/>
      <c r="CO426" s="698"/>
      <c r="CP426" s="698"/>
      <c r="DG426" s="440"/>
      <c r="DH426" s="873"/>
      <c r="DI426" s="575"/>
      <c r="DJ426" s="594"/>
      <c r="DK426" s="698"/>
      <c r="DL426" s="698"/>
      <c r="EC426" s="440"/>
      <c r="ED426" s="873"/>
      <c r="EE426" s="575"/>
      <c r="EF426" s="594"/>
      <c r="EG426" s="698"/>
      <c r="EH426" s="698"/>
      <c r="EY426" s="440"/>
      <c r="EZ426" s="873"/>
      <c r="FA426" s="575"/>
      <c r="FB426" s="594"/>
      <c r="FC426" s="698"/>
      <c r="FD426" s="698"/>
      <c r="FU426" s="440"/>
      <c r="FV426" s="873"/>
      <c r="FW426" s="575"/>
      <c r="FX426" s="594"/>
      <c r="FY426" s="698"/>
      <c r="FZ426" s="698"/>
      <c r="GQ426" s="440"/>
      <c r="GR426" s="873"/>
      <c r="GS426" s="575"/>
      <c r="GT426" s="594"/>
      <c r="GU426" s="698"/>
      <c r="GV426" s="698"/>
      <c r="HM426" s="440"/>
      <c r="HN426" s="873"/>
      <c r="HO426" s="575"/>
      <c r="HP426" s="594"/>
      <c r="HQ426" s="698"/>
      <c r="HR426" s="698"/>
      <c r="II426" s="440"/>
      <c r="IJ426" s="873"/>
      <c r="IK426" s="575"/>
      <c r="IL426" s="594"/>
      <c r="IM426" s="698"/>
      <c r="IN426" s="698"/>
    </row>
    <row r="427" spans="1:248">
      <c r="A427" s="737"/>
      <c r="B427" s="1160"/>
      <c r="C427" s="433"/>
      <c r="D427" s="433"/>
      <c r="E427" s="576"/>
      <c r="F427" s="764"/>
      <c r="W427" s="440"/>
      <c r="X427" s="873"/>
      <c r="Y427" s="575"/>
      <c r="Z427" s="594"/>
      <c r="AA427" s="698"/>
      <c r="AB427" s="698"/>
      <c r="AS427" s="440"/>
      <c r="AT427" s="873"/>
      <c r="AU427" s="575"/>
      <c r="AV427" s="594"/>
      <c r="AW427" s="698"/>
      <c r="AX427" s="698"/>
      <c r="BO427" s="440"/>
      <c r="BP427" s="873"/>
      <c r="BQ427" s="575"/>
      <c r="BR427" s="594"/>
      <c r="BS427" s="698"/>
      <c r="BT427" s="698"/>
      <c r="CK427" s="440"/>
      <c r="CL427" s="873"/>
      <c r="CM427" s="575"/>
      <c r="CN427" s="594"/>
      <c r="CO427" s="698"/>
      <c r="CP427" s="698"/>
      <c r="DG427" s="440"/>
      <c r="DH427" s="873"/>
      <c r="DI427" s="575"/>
      <c r="DJ427" s="594"/>
      <c r="DK427" s="698"/>
      <c r="DL427" s="698"/>
      <c r="EC427" s="440"/>
      <c r="ED427" s="873"/>
      <c r="EE427" s="575"/>
      <c r="EF427" s="594"/>
      <c r="EG427" s="698"/>
      <c r="EH427" s="698"/>
      <c r="EY427" s="440"/>
      <c r="EZ427" s="873"/>
      <c r="FA427" s="575"/>
      <c r="FB427" s="594"/>
      <c r="FC427" s="698"/>
      <c r="FD427" s="698"/>
      <c r="FU427" s="440"/>
      <c r="FV427" s="873"/>
      <c r="FW427" s="575"/>
      <c r="FX427" s="594"/>
      <c r="FY427" s="698"/>
      <c r="FZ427" s="698"/>
      <c r="GQ427" s="440"/>
      <c r="GR427" s="873"/>
      <c r="GS427" s="575"/>
      <c r="GT427" s="594"/>
      <c r="GU427" s="698"/>
      <c r="GV427" s="698"/>
      <c r="HM427" s="440"/>
      <c r="HN427" s="873"/>
      <c r="HO427" s="575"/>
      <c r="HP427" s="594"/>
      <c r="HQ427" s="698"/>
      <c r="HR427" s="698"/>
      <c r="II427" s="440"/>
      <c r="IJ427" s="873"/>
      <c r="IK427" s="575"/>
      <c r="IL427" s="594"/>
      <c r="IM427" s="698"/>
      <c r="IN427" s="698"/>
    </row>
    <row r="428" spans="1:248" ht="51">
      <c r="A428" s="737" t="s">
        <v>1136</v>
      </c>
      <c r="B428" s="1160" t="s">
        <v>1137</v>
      </c>
      <c r="C428" s="433"/>
      <c r="D428" s="433"/>
      <c r="E428" s="576"/>
      <c r="F428" s="764"/>
      <c r="W428" s="440"/>
      <c r="X428" s="873"/>
      <c r="Y428" s="575"/>
      <c r="Z428" s="594"/>
      <c r="AA428" s="698"/>
      <c r="AB428" s="698"/>
      <c r="AS428" s="440"/>
      <c r="AT428" s="873"/>
      <c r="AU428" s="575"/>
      <c r="AV428" s="594"/>
      <c r="AW428" s="698"/>
      <c r="AX428" s="698"/>
      <c r="BO428" s="440"/>
      <c r="BP428" s="873"/>
      <c r="BQ428" s="575"/>
      <c r="BR428" s="594"/>
      <c r="BS428" s="698"/>
      <c r="BT428" s="698"/>
      <c r="CK428" s="440"/>
      <c r="CL428" s="873"/>
      <c r="CM428" s="575"/>
      <c r="CN428" s="594"/>
      <c r="CO428" s="698"/>
      <c r="CP428" s="698"/>
      <c r="DG428" s="440"/>
      <c r="DH428" s="873"/>
      <c r="DI428" s="575"/>
      <c r="DJ428" s="594"/>
      <c r="DK428" s="698"/>
      <c r="DL428" s="698"/>
      <c r="EC428" s="440"/>
      <c r="ED428" s="873"/>
      <c r="EE428" s="575"/>
      <c r="EF428" s="594"/>
      <c r="EG428" s="698"/>
      <c r="EH428" s="698"/>
      <c r="EY428" s="440"/>
      <c r="EZ428" s="873"/>
      <c r="FA428" s="575"/>
      <c r="FB428" s="594"/>
      <c r="FC428" s="698"/>
      <c r="FD428" s="698"/>
      <c r="FU428" s="440"/>
      <c r="FV428" s="873"/>
      <c r="FW428" s="575"/>
      <c r="FX428" s="594"/>
      <c r="FY428" s="698"/>
      <c r="FZ428" s="698"/>
      <c r="GQ428" s="440"/>
      <c r="GR428" s="873"/>
      <c r="GS428" s="575"/>
      <c r="GT428" s="594"/>
      <c r="GU428" s="698"/>
      <c r="GV428" s="698"/>
      <c r="HM428" s="440"/>
      <c r="HN428" s="873"/>
      <c r="HO428" s="575"/>
      <c r="HP428" s="594"/>
      <c r="HQ428" s="698"/>
      <c r="HR428" s="698"/>
      <c r="II428" s="440"/>
      <c r="IJ428" s="873"/>
      <c r="IK428" s="575"/>
      <c r="IL428" s="594"/>
      <c r="IM428" s="698"/>
      <c r="IN428" s="698"/>
    </row>
    <row r="429" spans="1:248">
      <c r="A429" s="737"/>
      <c r="B429" s="579"/>
      <c r="C429" s="433" t="s">
        <v>861</v>
      </c>
      <c r="D429" s="433">
        <v>1</v>
      </c>
      <c r="E429" s="576"/>
      <c r="F429" s="764">
        <f>$D429*E429</f>
        <v>0</v>
      </c>
      <c r="W429" s="440"/>
      <c r="X429" s="873"/>
      <c r="Y429" s="575"/>
      <c r="Z429" s="594"/>
      <c r="AA429" s="698"/>
      <c r="AB429" s="698"/>
      <c r="AS429" s="440"/>
      <c r="AT429" s="873"/>
      <c r="AU429" s="575"/>
      <c r="AV429" s="594"/>
      <c r="AW429" s="698"/>
      <c r="AX429" s="698"/>
      <c r="BO429" s="440"/>
      <c r="BP429" s="873"/>
      <c r="BQ429" s="575"/>
      <c r="BR429" s="594"/>
      <c r="BS429" s="698"/>
      <c r="BT429" s="698"/>
      <c r="CK429" s="440"/>
      <c r="CL429" s="873"/>
      <c r="CM429" s="575"/>
      <c r="CN429" s="594"/>
      <c r="CO429" s="698"/>
      <c r="CP429" s="698"/>
      <c r="DG429" s="440"/>
      <c r="DH429" s="873"/>
      <c r="DI429" s="575"/>
      <c r="DJ429" s="594"/>
      <c r="DK429" s="698"/>
      <c r="DL429" s="698"/>
      <c r="EC429" s="440"/>
      <c r="ED429" s="873"/>
      <c r="EE429" s="575"/>
      <c r="EF429" s="594"/>
      <c r="EG429" s="698"/>
      <c r="EH429" s="698"/>
      <c r="EY429" s="440"/>
      <c r="EZ429" s="873"/>
      <c r="FA429" s="575"/>
      <c r="FB429" s="594"/>
      <c r="FC429" s="698"/>
      <c r="FD429" s="698"/>
      <c r="FU429" s="440"/>
      <c r="FV429" s="873"/>
      <c r="FW429" s="575"/>
      <c r="FX429" s="594"/>
      <c r="FY429" s="698"/>
      <c r="FZ429" s="698"/>
      <c r="GQ429" s="440"/>
      <c r="GR429" s="873"/>
      <c r="GS429" s="575"/>
      <c r="GT429" s="594"/>
      <c r="GU429" s="698"/>
      <c r="GV429" s="698"/>
      <c r="HM429" s="440"/>
      <c r="HN429" s="873"/>
      <c r="HO429" s="575"/>
      <c r="HP429" s="594"/>
      <c r="HQ429" s="698"/>
      <c r="HR429" s="698"/>
      <c r="II429" s="440"/>
      <c r="IJ429" s="873"/>
      <c r="IK429" s="575"/>
      <c r="IL429" s="594"/>
      <c r="IM429" s="698"/>
      <c r="IN429" s="698"/>
    </row>
    <row r="430" spans="1:248">
      <c r="A430" s="737"/>
      <c r="B430" s="579"/>
      <c r="C430" s="433"/>
      <c r="D430" s="433"/>
      <c r="E430" s="576"/>
      <c r="F430" s="764"/>
      <c r="W430" s="440"/>
      <c r="X430" s="873"/>
      <c r="Y430" s="575"/>
      <c r="Z430" s="594"/>
      <c r="AA430" s="698"/>
      <c r="AB430" s="698"/>
      <c r="AS430" s="440"/>
      <c r="AT430" s="873"/>
      <c r="AU430" s="575"/>
      <c r="AV430" s="594"/>
      <c r="AW430" s="698"/>
      <c r="AX430" s="698"/>
      <c r="BO430" s="440"/>
      <c r="BP430" s="873"/>
      <c r="BQ430" s="575"/>
      <c r="BR430" s="594"/>
      <c r="BS430" s="698"/>
      <c r="BT430" s="698"/>
      <c r="CK430" s="440"/>
      <c r="CL430" s="873"/>
      <c r="CM430" s="575"/>
      <c r="CN430" s="594"/>
      <c r="CO430" s="698"/>
      <c r="CP430" s="698"/>
      <c r="DG430" s="440"/>
      <c r="DH430" s="873"/>
      <c r="DI430" s="575"/>
      <c r="DJ430" s="594"/>
      <c r="DK430" s="698"/>
      <c r="DL430" s="698"/>
      <c r="EC430" s="440"/>
      <c r="ED430" s="873"/>
      <c r="EE430" s="575"/>
      <c r="EF430" s="594"/>
      <c r="EG430" s="698"/>
      <c r="EH430" s="698"/>
      <c r="EY430" s="440"/>
      <c r="EZ430" s="873"/>
      <c r="FA430" s="575"/>
      <c r="FB430" s="594"/>
      <c r="FC430" s="698"/>
      <c r="FD430" s="698"/>
      <c r="FU430" s="440"/>
      <c r="FV430" s="873"/>
      <c r="FW430" s="575"/>
      <c r="FX430" s="594"/>
      <c r="FY430" s="698"/>
      <c r="FZ430" s="698"/>
      <c r="GQ430" s="440"/>
      <c r="GR430" s="873"/>
      <c r="GS430" s="575"/>
      <c r="GT430" s="594"/>
      <c r="GU430" s="698"/>
      <c r="GV430" s="698"/>
      <c r="HM430" s="440"/>
      <c r="HN430" s="873"/>
      <c r="HO430" s="575"/>
      <c r="HP430" s="594"/>
      <c r="HQ430" s="698"/>
      <c r="HR430" s="698"/>
      <c r="II430" s="440"/>
      <c r="IJ430" s="873"/>
      <c r="IK430" s="575"/>
      <c r="IL430" s="594"/>
      <c r="IM430" s="698"/>
      <c r="IN430" s="698"/>
    </row>
    <row r="431" spans="1:248" s="738" customFormat="1" ht="13.15" customHeight="1">
      <c r="A431" s="931" t="s">
        <v>106</v>
      </c>
      <c r="B431" s="911" t="s">
        <v>879</v>
      </c>
      <c r="C431" s="878"/>
      <c r="D431" s="853"/>
      <c r="E431" s="439" t="s">
        <v>878</v>
      </c>
      <c r="F431" s="439">
        <f>SUM(F10:F429)</f>
        <v>0</v>
      </c>
      <c r="W431" s="446"/>
      <c r="X431" s="574"/>
      <c r="Y431" s="821"/>
      <c r="Z431" s="822"/>
      <c r="AA431" s="845"/>
      <c r="AB431" s="845"/>
      <c r="AS431" s="446"/>
      <c r="AT431" s="574"/>
      <c r="AU431" s="821"/>
      <c r="AV431" s="822"/>
      <c r="AW431" s="845"/>
      <c r="AX431" s="845"/>
      <c r="BO431" s="446"/>
      <c r="BP431" s="574"/>
      <c r="BQ431" s="821"/>
      <c r="BR431" s="822"/>
      <c r="BS431" s="845"/>
      <c r="BT431" s="845"/>
      <c r="CK431" s="446"/>
      <c r="CL431" s="574"/>
      <c r="CM431" s="821"/>
      <c r="CN431" s="822"/>
      <c r="CO431" s="845"/>
      <c r="CP431" s="845"/>
      <c r="DG431" s="446"/>
      <c r="DH431" s="574"/>
      <c r="DI431" s="821"/>
      <c r="DJ431" s="822"/>
      <c r="DK431" s="845"/>
      <c r="DL431" s="845"/>
      <c r="EC431" s="446"/>
      <c r="ED431" s="574"/>
      <c r="EE431" s="821"/>
      <c r="EF431" s="822"/>
      <c r="EG431" s="845"/>
      <c r="EH431" s="845"/>
      <c r="EY431" s="446"/>
      <c r="EZ431" s="574"/>
      <c r="FA431" s="821"/>
      <c r="FB431" s="822"/>
      <c r="FC431" s="845"/>
      <c r="FD431" s="845"/>
      <c r="FU431" s="446"/>
      <c r="FV431" s="574"/>
      <c r="FW431" s="821"/>
      <c r="FX431" s="822"/>
      <c r="FY431" s="845"/>
      <c r="FZ431" s="845"/>
      <c r="GQ431" s="446"/>
      <c r="GR431" s="574"/>
      <c r="GS431" s="821"/>
      <c r="GT431" s="822"/>
      <c r="GU431" s="845"/>
      <c r="GV431" s="845"/>
      <c r="HM431" s="446"/>
      <c r="HN431" s="574"/>
      <c r="HO431" s="821"/>
      <c r="HP431" s="822"/>
      <c r="HQ431" s="845"/>
      <c r="HR431" s="845"/>
      <c r="II431" s="446"/>
      <c r="IJ431" s="574"/>
      <c r="IK431" s="821"/>
      <c r="IL431" s="822"/>
      <c r="IM431" s="845"/>
      <c r="IN431" s="845"/>
    </row>
    <row r="564" spans="2:4">
      <c r="B564" s="395"/>
      <c r="C564" s="598"/>
      <c r="D564" s="598"/>
    </row>
    <row r="569" spans="2:4">
      <c r="B569" s="925"/>
      <c r="C569" s="598"/>
      <c r="D569" s="598"/>
    </row>
    <row r="574" spans="2:4">
      <c r="B574" s="629"/>
      <c r="C574" s="598"/>
      <c r="D574" s="598"/>
    </row>
  </sheetData>
  <mergeCells count="4">
    <mergeCell ref="A1:B1"/>
    <mergeCell ref="D1:F3"/>
    <mergeCell ref="A2:B2"/>
    <mergeCell ref="A3:C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499984740745262"/>
  </sheetPr>
  <dimension ref="A1:IN171"/>
  <sheetViews>
    <sheetView zoomScaleNormal="100" workbookViewId="0">
      <selection activeCell="D101" sqref="D101"/>
    </sheetView>
  </sheetViews>
  <sheetFormatPr defaultColWidth="13.7109375" defaultRowHeight="15"/>
  <cols>
    <col min="1" max="1" width="7.42578125" style="598" customWidth="1"/>
    <col min="2" max="2" width="64.42578125" style="598" customWidth="1"/>
    <col min="3" max="3" width="7.28515625" style="581" bestFit="1" customWidth="1"/>
    <col min="4" max="4" width="9.42578125" style="581" customWidth="1"/>
    <col min="5" max="5" width="11.85546875" style="598" customWidth="1"/>
    <col min="6" max="6" width="12.5703125" style="598" customWidth="1"/>
    <col min="7" max="256" width="13.7109375" style="598"/>
    <col min="257" max="257" width="7.42578125" style="598" customWidth="1"/>
    <col min="258" max="258" width="47" style="598" customWidth="1"/>
    <col min="259" max="259" width="7.28515625" style="598" bestFit="1" customWidth="1"/>
    <col min="260" max="260" width="9.42578125" style="598" customWidth="1"/>
    <col min="261" max="261" width="11.85546875" style="598" customWidth="1"/>
    <col min="262" max="262" width="12.5703125" style="598" customWidth="1"/>
    <col min="263" max="512" width="13.7109375" style="598"/>
    <col min="513" max="513" width="7.42578125" style="598" customWidth="1"/>
    <col min="514" max="514" width="47" style="598" customWidth="1"/>
    <col min="515" max="515" width="7.28515625" style="598" bestFit="1" customWidth="1"/>
    <col min="516" max="516" width="9.42578125" style="598" customWidth="1"/>
    <col min="517" max="517" width="11.85546875" style="598" customWidth="1"/>
    <col min="518" max="518" width="12.5703125" style="598" customWidth="1"/>
    <col min="519" max="768" width="13.7109375" style="598"/>
    <col min="769" max="769" width="7.42578125" style="598" customWidth="1"/>
    <col min="770" max="770" width="47" style="598" customWidth="1"/>
    <col min="771" max="771" width="7.28515625" style="598" bestFit="1" customWidth="1"/>
    <col min="772" max="772" width="9.42578125" style="598" customWidth="1"/>
    <col min="773" max="773" width="11.85546875" style="598" customWidth="1"/>
    <col min="774" max="774" width="12.5703125" style="598" customWidth="1"/>
    <col min="775" max="1024" width="13.7109375" style="598"/>
    <col min="1025" max="1025" width="7.42578125" style="598" customWidth="1"/>
    <col min="1026" max="1026" width="47" style="598" customWidth="1"/>
    <col min="1027" max="1027" width="7.28515625" style="598" bestFit="1" customWidth="1"/>
    <col min="1028" max="1028" width="9.42578125" style="598" customWidth="1"/>
    <col min="1029" max="1029" width="11.85546875" style="598" customWidth="1"/>
    <col min="1030" max="1030" width="12.5703125" style="598" customWidth="1"/>
    <col min="1031" max="1280" width="13.7109375" style="598"/>
    <col min="1281" max="1281" width="7.42578125" style="598" customWidth="1"/>
    <col min="1282" max="1282" width="47" style="598" customWidth="1"/>
    <col min="1283" max="1283" width="7.28515625" style="598" bestFit="1" customWidth="1"/>
    <col min="1284" max="1284" width="9.42578125" style="598" customWidth="1"/>
    <col min="1285" max="1285" width="11.85546875" style="598" customWidth="1"/>
    <col min="1286" max="1286" width="12.5703125" style="598" customWidth="1"/>
    <col min="1287" max="1536" width="13.7109375" style="598"/>
    <col min="1537" max="1537" width="7.42578125" style="598" customWidth="1"/>
    <col min="1538" max="1538" width="47" style="598" customWidth="1"/>
    <col min="1539" max="1539" width="7.28515625" style="598" bestFit="1" customWidth="1"/>
    <col min="1540" max="1540" width="9.42578125" style="598" customWidth="1"/>
    <col min="1541" max="1541" width="11.85546875" style="598" customWidth="1"/>
    <col min="1542" max="1542" width="12.5703125" style="598" customWidth="1"/>
    <col min="1543" max="1792" width="13.7109375" style="598"/>
    <col min="1793" max="1793" width="7.42578125" style="598" customWidth="1"/>
    <col min="1794" max="1794" width="47" style="598" customWidth="1"/>
    <col min="1795" max="1795" width="7.28515625" style="598" bestFit="1" customWidth="1"/>
    <col min="1796" max="1796" width="9.42578125" style="598" customWidth="1"/>
    <col min="1797" max="1797" width="11.85546875" style="598" customWidth="1"/>
    <col min="1798" max="1798" width="12.5703125" style="598" customWidth="1"/>
    <col min="1799" max="2048" width="13.7109375" style="598"/>
    <col min="2049" max="2049" width="7.42578125" style="598" customWidth="1"/>
    <col min="2050" max="2050" width="47" style="598" customWidth="1"/>
    <col min="2051" max="2051" width="7.28515625" style="598" bestFit="1" customWidth="1"/>
    <col min="2052" max="2052" width="9.42578125" style="598" customWidth="1"/>
    <col min="2053" max="2053" width="11.85546875" style="598" customWidth="1"/>
    <col min="2054" max="2054" width="12.5703125" style="598" customWidth="1"/>
    <col min="2055" max="2304" width="13.7109375" style="598"/>
    <col min="2305" max="2305" width="7.42578125" style="598" customWidth="1"/>
    <col min="2306" max="2306" width="47" style="598" customWidth="1"/>
    <col min="2307" max="2307" width="7.28515625" style="598" bestFit="1" customWidth="1"/>
    <col min="2308" max="2308" width="9.42578125" style="598" customWidth="1"/>
    <col min="2309" max="2309" width="11.85546875" style="598" customWidth="1"/>
    <col min="2310" max="2310" width="12.5703125" style="598" customWidth="1"/>
    <col min="2311" max="2560" width="13.7109375" style="598"/>
    <col min="2561" max="2561" width="7.42578125" style="598" customWidth="1"/>
    <col min="2562" max="2562" width="47" style="598" customWidth="1"/>
    <col min="2563" max="2563" width="7.28515625" style="598" bestFit="1" customWidth="1"/>
    <col min="2564" max="2564" width="9.42578125" style="598" customWidth="1"/>
    <col min="2565" max="2565" width="11.85546875" style="598" customWidth="1"/>
    <col min="2566" max="2566" width="12.5703125" style="598" customWidth="1"/>
    <col min="2567" max="2816" width="13.7109375" style="598"/>
    <col min="2817" max="2817" width="7.42578125" style="598" customWidth="1"/>
    <col min="2818" max="2818" width="47" style="598" customWidth="1"/>
    <col min="2819" max="2819" width="7.28515625" style="598" bestFit="1" customWidth="1"/>
    <col min="2820" max="2820" width="9.42578125" style="598" customWidth="1"/>
    <col min="2821" max="2821" width="11.85546875" style="598" customWidth="1"/>
    <col min="2822" max="2822" width="12.5703125" style="598" customWidth="1"/>
    <col min="2823" max="3072" width="13.7109375" style="598"/>
    <col min="3073" max="3073" width="7.42578125" style="598" customWidth="1"/>
    <col min="3074" max="3074" width="47" style="598" customWidth="1"/>
    <col min="3075" max="3075" width="7.28515625" style="598" bestFit="1" customWidth="1"/>
    <col min="3076" max="3076" width="9.42578125" style="598" customWidth="1"/>
    <col min="3077" max="3077" width="11.85546875" style="598" customWidth="1"/>
    <col min="3078" max="3078" width="12.5703125" style="598" customWidth="1"/>
    <col min="3079" max="3328" width="13.7109375" style="598"/>
    <col min="3329" max="3329" width="7.42578125" style="598" customWidth="1"/>
    <col min="3330" max="3330" width="47" style="598" customWidth="1"/>
    <col min="3331" max="3331" width="7.28515625" style="598" bestFit="1" customWidth="1"/>
    <col min="3332" max="3332" width="9.42578125" style="598" customWidth="1"/>
    <col min="3333" max="3333" width="11.85546875" style="598" customWidth="1"/>
    <col min="3334" max="3334" width="12.5703125" style="598" customWidth="1"/>
    <col min="3335" max="3584" width="13.7109375" style="598"/>
    <col min="3585" max="3585" width="7.42578125" style="598" customWidth="1"/>
    <col min="3586" max="3586" width="47" style="598" customWidth="1"/>
    <col min="3587" max="3587" width="7.28515625" style="598" bestFit="1" customWidth="1"/>
    <col min="3588" max="3588" width="9.42578125" style="598" customWidth="1"/>
    <col min="3589" max="3589" width="11.85546875" style="598" customWidth="1"/>
    <col min="3590" max="3590" width="12.5703125" style="598" customWidth="1"/>
    <col min="3591" max="3840" width="13.7109375" style="598"/>
    <col min="3841" max="3841" width="7.42578125" style="598" customWidth="1"/>
    <col min="3842" max="3842" width="47" style="598" customWidth="1"/>
    <col min="3843" max="3843" width="7.28515625" style="598" bestFit="1" customWidth="1"/>
    <col min="3844" max="3844" width="9.42578125" style="598" customWidth="1"/>
    <col min="3845" max="3845" width="11.85546875" style="598" customWidth="1"/>
    <col min="3846" max="3846" width="12.5703125" style="598" customWidth="1"/>
    <col min="3847" max="4096" width="13.7109375" style="598"/>
    <col min="4097" max="4097" width="7.42578125" style="598" customWidth="1"/>
    <col min="4098" max="4098" width="47" style="598" customWidth="1"/>
    <col min="4099" max="4099" width="7.28515625" style="598" bestFit="1" customWidth="1"/>
    <col min="4100" max="4100" width="9.42578125" style="598" customWidth="1"/>
    <col min="4101" max="4101" width="11.85546875" style="598" customWidth="1"/>
    <col min="4102" max="4102" width="12.5703125" style="598" customWidth="1"/>
    <col min="4103" max="4352" width="13.7109375" style="598"/>
    <col min="4353" max="4353" width="7.42578125" style="598" customWidth="1"/>
    <col min="4354" max="4354" width="47" style="598" customWidth="1"/>
    <col min="4355" max="4355" width="7.28515625" style="598" bestFit="1" customWidth="1"/>
    <col min="4356" max="4356" width="9.42578125" style="598" customWidth="1"/>
    <col min="4357" max="4357" width="11.85546875" style="598" customWidth="1"/>
    <col min="4358" max="4358" width="12.5703125" style="598" customWidth="1"/>
    <col min="4359" max="4608" width="13.7109375" style="598"/>
    <col min="4609" max="4609" width="7.42578125" style="598" customWidth="1"/>
    <col min="4610" max="4610" width="47" style="598" customWidth="1"/>
    <col min="4611" max="4611" width="7.28515625" style="598" bestFit="1" customWidth="1"/>
    <col min="4612" max="4612" width="9.42578125" style="598" customWidth="1"/>
    <col min="4613" max="4613" width="11.85546875" style="598" customWidth="1"/>
    <col min="4614" max="4614" width="12.5703125" style="598" customWidth="1"/>
    <col min="4615" max="4864" width="13.7109375" style="598"/>
    <col min="4865" max="4865" width="7.42578125" style="598" customWidth="1"/>
    <col min="4866" max="4866" width="47" style="598" customWidth="1"/>
    <col min="4867" max="4867" width="7.28515625" style="598" bestFit="1" customWidth="1"/>
    <col min="4868" max="4868" width="9.42578125" style="598" customWidth="1"/>
    <col min="4869" max="4869" width="11.85546875" style="598" customWidth="1"/>
    <col min="4870" max="4870" width="12.5703125" style="598" customWidth="1"/>
    <col min="4871" max="5120" width="13.7109375" style="598"/>
    <col min="5121" max="5121" width="7.42578125" style="598" customWidth="1"/>
    <col min="5122" max="5122" width="47" style="598" customWidth="1"/>
    <col min="5123" max="5123" width="7.28515625" style="598" bestFit="1" customWidth="1"/>
    <col min="5124" max="5124" width="9.42578125" style="598" customWidth="1"/>
    <col min="5125" max="5125" width="11.85546875" style="598" customWidth="1"/>
    <col min="5126" max="5126" width="12.5703125" style="598" customWidth="1"/>
    <col min="5127" max="5376" width="13.7109375" style="598"/>
    <col min="5377" max="5377" width="7.42578125" style="598" customWidth="1"/>
    <col min="5378" max="5378" width="47" style="598" customWidth="1"/>
    <col min="5379" max="5379" width="7.28515625" style="598" bestFit="1" customWidth="1"/>
    <col min="5380" max="5380" width="9.42578125" style="598" customWidth="1"/>
    <col min="5381" max="5381" width="11.85546875" style="598" customWidth="1"/>
    <col min="5382" max="5382" width="12.5703125" style="598" customWidth="1"/>
    <col min="5383" max="5632" width="13.7109375" style="598"/>
    <col min="5633" max="5633" width="7.42578125" style="598" customWidth="1"/>
    <col min="5634" max="5634" width="47" style="598" customWidth="1"/>
    <col min="5635" max="5635" width="7.28515625" style="598" bestFit="1" customWidth="1"/>
    <col min="5636" max="5636" width="9.42578125" style="598" customWidth="1"/>
    <col min="5637" max="5637" width="11.85546875" style="598" customWidth="1"/>
    <col min="5638" max="5638" width="12.5703125" style="598" customWidth="1"/>
    <col min="5639" max="5888" width="13.7109375" style="598"/>
    <col min="5889" max="5889" width="7.42578125" style="598" customWidth="1"/>
    <col min="5890" max="5890" width="47" style="598" customWidth="1"/>
    <col min="5891" max="5891" width="7.28515625" style="598" bestFit="1" customWidth="1"/>
    <col min="5892" max="5892" width="9.42578125" style="598" customWidth="1"/>
    <col min="5893" max="5893" width="11.85546875" style="598" customWidth="1"/>
    <col min="5894" max="5894" width="12.5703125" style="598" customWidth="1"/>
    <col min="5895" max="6144" width="13.7109375" style="598"/>
    <col min="6145" max="6145" width="7.42578125" style="598" customWidth="1"/>
    <col min="6146" max="6146" width="47" style="598" customWidth="1"/>
    <col min="6147" max="6147" width="7.28515625" style="598" bestFit="1" customWidth="1"/>
    <col min="6148" max="6148" width="9.42578125" style="598" customWidth="1"/>
    <col min="6149" max="6149" width="11.85546875" style="598" customWidth="1"/>
    <col min="6150" max="6150" width="12.5703125" style="598" customWidth="1"/>
    <col min="6151" max="6400" width="13.7109375" style="598"/>
    <col min="6401" max="6401" width="7.42578125" style="598" customWidth="1"/>
    <col min="6402" max="6402" width="47" style="598" customWidth="1"/>
    <col min="6403" max="6403" width="7.28515625" style="598" bestFit="1" customWidth="1"/>
    <col min="6404" max="6404" width="9.42578125" style="598" customWidth="1"/>
    <col min="6405" max="6405" width="11.85546875" style="598" customWidth="1"/>
    <col min="6406" max="6406" width="12.5703125" style="598" customWidth="1"/>
    <col min="6407" max="6656" width="13.7109375" style="598"/>
    <col min="6657" max="6657" width="7.42578125" style="598" customWidth="1"/>
    <col min="6658" max="6658" width="47" style="598" customWidth="1"/>
    <col min="6659" max="6659" width="7.28515625" style="598" bestFit="1" customWidth="1"/>
    <col min="6660" max="6660" width="9.42578125" style="598" customWidth="1"/>
    <col min="6661" max="6661" width="11.85546875" style="598" customWidth="1"/>
    <col min="6662" max="6662" width="12.5703125" style="598" customWidth="1"/>
    <col min="6663" max="6912" width="13.7109375" style="598"/>
    <col min="6913" max="6913" width="7.42578125" style="598" customWidth="1"/>
    <col min="6914" max="6914" width="47" style="598" customWidth="1"/>
    <col min="6915" max="6915" width="7.28515625" style="598" bestFit="1" customWidth="1"/>
    <col min="6916" max="6916" width="9.42578125" style="598" customWidth="1"/>
    <col min="6917" max="6917" width="11.85546875" style="598" customWidth="1"/>
    <col min="6918" max="6918" width="12.5703125" style="598" customWidth="1"/>
    <col min="6919" max="7168" width="13.7109375" style="598"/>
    <col min="7169" max="7169" width="7.42578125" style="598" customWidth="1"/>
    <col min="7170" max="7170" width="47" style="598" customWidth="1"/>
    <col min="7171" max="7171" width="7.28515625" style="598" bestFit="1" customWidth="1"/>
    <col min="7172" max="7172" width="9.42578125" style="598" customWidth="1"/>
    <col min="7173" max="7173" width="11.85546875" style="598" customWidth="1"/>
    <col min="7174" max="7174" width="12.5703125" style="598" customWidth="1"/>
    <col min="7175" max="7424" width="13.7109375" style="598"/>
    <col min="7425" max="7425" width="7.42578125" style="598" customWidth="1"/>
    <col min="7426" max="7426" width="47" style="598" customWidth="1"/>
    <col min="7427" max="7427" width="7.28515625" style="598" bestFit="1" customWidth="1"/>
    <col min="7428" max="7428" width="9.42578125" style="598" customWidth="1"/>
    <col min="7429" max="7429" width="11.85546875" style="598" customWidth="1"/>
    <col min="7430" max="7430" width="12.5703125" style="598" customWidth="1"/>
    <col min="7431" max="7680" width="13.7109375" style="598"/>
    <col min="7681" max="7681" width="7.42578125" style="598" customWidth="1"/>
    <col min="7682" max="7682" width="47" style="598" customWidth="1"/>
    <col min="7683" max="7683" width="7.28515625" style="598" bestFit="1" customWidth="1"/>
    <col min="7684" max="7684" width="9.42578125" style="598" customWidth="1"/>
    <col min="7685" max="7685" width="11.85546875" style="598" customWidth="1"/>
    <col min="7686" max="7686" width="12.5703125" style="598" customWidth="1"/>
    <col min="7687" max="7936" width="13.7109375" style="598"/>
    <col min="7937" max="7937" width="7.42578125" style="598" customWidth="1"/>
    <col min="7938" max="7938" width="47" style="598" customWidth="1"/>
    <col min="7939" max="7939" width="7.28515625" style="598" bestFit="1" customWidth="1"/>
    <col min="7940" max="7940" width="9.42578125" style="598" customWidth="1"/>
    <col min="7941" max="7941" width="11.85546875" style="598" customWidth="1"/>
    <col min="7942" max="7942" width="12.5703125" style="598" customWidth="1"/>
    <col min="7943" max="8192" width="13.7109375" style="598"/>
    <col min="8193" max="8193" width="7.42578125" style="598" customWidth="1"/>
    <col min="8194" max="8194" width="47" style="598" customWidth="1"/>
    <col min="8195" max="8195" width="7.28515625" style="598" bestFit="1" customWidth="1"/>
    <col min="8196" max="8196" width="9.42578125" style="598" customWidth="1"/>
    <col min="8197" max="8197" width="11.85546875" style="598" customWidth="1"/>
    <col min="8198" max="8198" width="12.5703125" style="598" customWidth="1"/>
    <col min="8199" max="8448" width="13.7109375" style="598"/>
    <col min="8449" max="8449" width="7.42578125" style="598" customWidth="1"/>
    <col min="8450" max="8450" width="47" style="598" customWidth="1"/>
    <col min="8451" max="8451" width="7.28515625" style="598" bestFit="1" customWidth="1"/>
    <col min="8452" max="8452" width="9.42578125" style="598" customWidth="1"/>
    <col min="8453" max="8453" width="11.85546875" style="598" customWidth="1"/>
    <col min="8454" max="8454" width="12.5703125" style="598" customWidth="1"/>
    <col min="8455" max="8704" width="13.7109375" style="598"/>
    <col min="8705" max="8705" width="7.42578125" style="598" customWidth="1"/>
    <col min="8706" max="8706" width="47" style="598" customWidth="1"/>
    <col min="8707" max="8707" width="7.28515625" style="598" bestFit="1" customWidth="1"/>
    <col min="8708" max="8708" width="9.42578125" style="598" customWidth="1"/>
    <col min="8709" max="8709" width="11.85546875" style="598" customWidth="1"/>
    <col min="8710" max="8710" width="12.5703125" style="598" customWidth="1"/>
    <col min="8711" max="8960" width="13.7109375" style="598"/>
    <col min="8961" max="8961" width="7.42578125" style="598" customWidth="1"/>
    <col min="8962" max="8962" width="47" style="598" customWidth="1"/>
    <col min="8963" max="8963" width="7.28515625" style="598" bestFit="1" customWidth="1"/>
    <col min="8964" max="8964" width="9.42578125" style="598" customWidth="1"/>
    <col min="8965" max="8965" width="11.85546875" style="598" customWidth="1"/>
    <col min="8966" max="8966" width="12.5703125" style="598" customWidth="1"/>
    <col min="8967" max="9216" width="13.7109375" style="598"/>
    <col min="9217" max="9217" width="7.42578125" style="598" customWidth="1"/>
    <col min="9218" max="9218" width="47" style="598" customWidth="1"/>
    <col min="9219" max="9219" width="7.28515625" style="598" bestFit="1" customWidth="1"/>
    <col min="9220" max="9220" width="9.42578125" style="598" customWidth="1"/>
    <col min="9221" max="9221" width="11.85546875" style="598" customWidth="1"/>
    <col min="9222" max="9222" width="12.5703125" style="598" customWidth="1"/>
    <col min="9223" max="9472" width="13.7109375" style="598"/>
    <col min="9473" max="9473" width="7.42578125" style="598" customWidth="1"/>
    <col min="9474" max="9474" width="47" style="598" customWidth="1"/>
    <col min="9475" max="9475" width="7.28515625" style="598" bestFit="1" customWidth="1"/>
    <col min="9476" max="9476" width="9.42578125" style="598" customWidth="1"/>
    <col min="9477" max="9477" width="11.85546875" style="598" customWidth="1"/>
    <col min="9478" max="9478" width="12.5703125" style="598" customWidth="1"/>
    <col min="9479" max="9728" width="13.7109375" style="598"/>
    <col min="9729" max="9729" width="7.42578125" style="598" customWidth="1"/>
    <col min="9730" max="9730" width="47" style="598" customWidth="1"/>
    <col min="9731" max="9731" width="7.28515625" style="598" bestFit="1" customWidth="1"/>
    <col min="9732" max="9732" width="9.42578125" style="598" customWidth="1"/>
    <col min="9733" max="9733" width="11.85546875" style="598" customWidth="1"/>
    <col min="9734" max="9734" width="12.5703125" style="598" customWidth="1"/>
    <col min="9735" max="9984" width="13.7109375" style="598"/>
    <col min="9985" max="9985" width="7.42578125" style="598" customWidth="1"/>
    <col min="9986" max="9986" width="47" style="598" customWidth="1"/>
    <col min="9987" max="9987" width="7.28515625" style="598" bestFit="1" customWidth="1"/>
    <col min="9988" max="9988" width="9.42578125" style="598" customWidth="1"/>
    <col min="9989" max="9989" width="11.85546875" style="598" customWidth="1"/>
    <col min="9990" max="9990" width="12.5703125" style="598" customWidth="1"/>
    <col min="9991" max="10240" width="13.7109375" style="598"/>
    <col min="10241" max="10241" width="7.42578125" style="598" customWidth="1"/>
    <col min="10242" max="10242" width="47" style="598" customWidth="1"/>
    <col min="10243" max="10243" width="7.28515625" style="598" bestFit="1" customWidth="1"/>
    <col min="10244" max="10244" width="9.42578125" style="598" customWidth="1"/>
    <col min="10245" max="10245" width="11.85546875" style="598" customWidth="1"/>
    <col min="10246" max="10246" width="12.5703125" style="598" customWidth="1"/>
    <col min="10247" max="10496" width="13.7109375" style="598"/>
    <col min="10497" max="10497" width="7.42578125" style="598" customWidth="1"/>
    <col min="10498" max="10498" width="47" style="598" customWidth="1"/>
    <col min="10499" max="10499" width="7.28515625" style="598" bestFit="1" customWidth="1"/>
    <col min="10500" max="10500" width="9.42578125" style="598" customWidth="1"/>
    <col min="10501" max="10501" width="11.85546875" style="598" customWidth="1"/>
    <col min="10502" max="10502" width="12.5703125" style="598" customWidth="1"/>
    <col min="10503" max="10752" width="13.7109375" style="598"/>
    <col min="10753" max="10753" width="7.42578125" style="598" customWidth="1"/>
    <col min="10754" max="10754" width="47" style="598" customWidth="1"/>
    <col min="10755" max="10755" width="7.28515625" style="598" bestFit="1" customWidth="1"/>
    <col min="10756" max="10756" width="9.42578125" style="598" customWidth="1"/>
    <col min="10757" max="10757" width="11.85546875" style="598" customWidth="1"/>
    <col min="10758" max="10758" width="12.5703125" style="598" customWidth="1"/>
    <col min="10759" max="11008" width="13.7109375" style="598"/>
    <col min="11009" max="11009" width="7.42578125" style="598" customWidth="1"/>
    <col min="11010" max="11010" width="47" style="598" customWidth="1"/>
    <col min="11011" max="11011" width="7.28515625" style="598" bestFit="1" customWidth="1"/>
    <col min="11012" max="11012" width="9.42578125" style="598" customWidth="1"/>
    <col min="11013" max="11013" width="11.85546875" style="598" customWidth="1"/>
    <col min="11014" max="11014" width="12.5703125" style="598" customWidth="1"/>
    <col min="11015" max="11264" width="13.7109375" style="598"/>
    <col min="11265" max="11265" width="7.42578125" style="598" customWidth="1"/>
    <col min="11266" max="11266" width="47" style="598" customWidth="1"/>
    <col min="11267" max="11267" width="7.28515625" style="598" bestFit="1" customWidth="1"/>
    <col min="11268" max="11268" width="9.42578125" style="598" customWidth="1"/>
    <col min="11269" max="11269" width="11.85546875" style="598" customWidth="1"/>
    <col min="11270" max="11270" width="12.5703125" style="598" customWidth="1"/>
    <col min="11271" max="11520" width="13.7109375" style="598"/>
    <col min="11521" max="11521" width="7.42578125" style="598" customWidth="1"/>
    <col min="11522" max="11522" width="47" style="598" customWidth="1"/>
    <col min="11523" max="11523" width="7.28515625" style="598" bestFit="1" customWidth="1"/>
    <col min="11524" max="11524" width="9.42578125" style="598" customWidth="1"/>
    <col min="11525" max="11525" width="11.85546875" style="598" customWidth="1"/>
    <col min="11526" max="11526" width="12.5703125" style="598" customWidth="1"/>
    <col min="11527" max="11776" width="13.7109375" style="598"/>
    <col min="11777" max="11777" width="7.42578125" style="598" customWidth="1"/>
    <col min="11778" max="11778" width="47" style="598" customWidth="1"/>
    <col min="11779" max="11779" width="7.28515625" style="598" bestFit="1" customWidth="1"/>
    <col min="11780" max="11780" width="9.42578125" style="598" customWidth="1"/>
    <col min="11781" max="11781" width="11.85546875" style="598" customWidth="1"/>
    <col min="11782" max="11782" width="12.5703125" style="598" customWidth="1"/>
    <col min="11783" max="12032" width="13.7109375" style="598"/>
    <col min="12033" max="12033" width="7.42578125" style="598" customWidth="1"/>
    <col min="12034" max="12034" width="47" style="598" customWidth="1"/>
    <col min="12035" max="12035" width="7.28515625" style="598" bestFit="1" customWidth="1"/>
    <col min="12036" max="12036" width="9.42578125" style="598" customWidth="1"/>
    <col min="12037" max="12037" width="11.85546875" style="598" customWidth="1"/>
    <col min="12038" max="12038" width="12.5703125" style="598" customWidth="1"/>
    <col min="12039" max="12288" width="13.7109375" style="598"/>
    <col min="12289" max="12289" width="7.42578125" style="598" customWidth="1"/>
    <col min="12290" max="12290" width="47" style="598" customWidth="1"/>
    <col min="12291" max="12291" width="7.28515625" style="598" bestFit="1" customWidth="1"/>
    <col min="12292" max="12292" width="9.42578125" style="598" customWidth="1"/>
    <col min="12293" max="12293" width="11.85546875" style="598" customWidth="1"/>
    <col min="12294" max="12294" width="12.5703125" style="598" customWidth="1"/>
    <col min="12295" max="12544" width="13.7109375" style="598"/>
    <col min="12545" max="12545" width="7.42578125" style="598" customWidth="1"/>
    <col min="12546" max="12546" width="47" style="598" customWidth="1"/>
    <col min="12547" max="12547" width="7.28515625" style="598" bestFit="1" customWidth="1"/>
    <col min="12548" max="12548" width="9.42578125" style="598" customWidth="1"/>
    <col min="12549" max="12549" width="11.85546875" style="598" customWidth="1"/>
    <col min="12550" max="12550" width="12.5703125" style="598" customWidth="1"/>
    <col min="12551" max="12800" width="13.7109375" style="598"/>
    <col min="12801" max="12801" width="7.42578125" style="598" customWidth="1"/>
    <col min="12802" max="12802" width="47" style="598" customWidth="1"/>
    <col min="12803" max="12803" width="7.28515625" style="598" bestFit="1" customWidth="1"/>
    <col min="12804" max="12804" width="9.42578125" style="598" customWidth="1"/>
    <col min="12805" max="12805" width="11.85546875" style="598" customWidth="1"/>
    <col min="12806" max="12806" width="12.5703125" style="598" customWidth="1"/>
    <col min="12807" max="13056" width="13.7109375" style="598"/>
    <col min="13057" max="13057" width="7.42578125" style="598" customWidth="1"/>
    <col min="13058" max="13058" width="47" style="598" customWidth="1"/>
    <col min="13059" max="13059" width="7.28515625" style="598" bestFit="1" customWidth="1"/>
    <col min="13060" max="13060" width="9.42578125" style="598" customWidth="1"/>
    <col min="13061" max="13061" width="11.85546875" style="598" customWidth="1"/>
    <col min="13062" max="13062" width="12.5703125" style="598" customWidth="1"/>
    <col min="13063" max="13312" width="13.7109375" style="598"/>
    <col min="13313" max="13313" width="7.42578125" style="598" customWidth="1"/>
    <col min="13314" max="13314" width="47" style="598" customWidth="1"/>
    <col min="13315" max="13315" width="7.28515625" style="598" bestFit="1" customWidth="1"/>
    <col min="13316" max="13316" width="9.42578125" style="598" customWidth="1"/>
    <col min="13317" max="13317" width="11.85546875" style="598" customWidth="1"/>
    <col min="13318" max="13318" width="12.5703125" style="598" customWidth="1"/>
    <col min="13319" max="13568" width="13.7109375" style="598"/>
    <col min="13569" max="13569" width="7.42578125" style="598" customWidth="1"/>
    <col min="13570" max="13570" width="47" style="598" customWidth="1"/>
    <col min="13571" max="13571" width="7.28515625" style="598" bestFit="1" customWidth="1"/>
    <col min="13572" max="13572" width="9.42578125" style="598" customWidth="1"/>
    <col min="13573" max="13573" width="11.85546875" style="598" customWidth="1"/>
    <col min="13574" max="13574" width="12.5703125" style="598" customWidth="1"/>
    <col min="13575" max="13824" width="13.7109375" style="598"/>
    <col min="13825" max="13825" width="7.42578125" style="598" customWidth="1"/>
    <col min="13826" max="13826" width="47" style="598" customWidth="1"/>
    <col min="13827" max="13827" width="7.28515625" style="598" bestFit="1" customWidth="1"/>
    <col min="13828" max="13828" width="9.42578125" style="598" customWidth="1"/>
    <col min="13829" max="13829" width="11.85546875" style="598" customWidth="1"/>
    <col min="13830" max="13830" width="12.5703125" style="598" customWidth="1"/>
    <col min="13831" max="14080" width="13.7109375" style="598"/>
    <col min="14081" max="14081" width="7.42578125" style="598" customWidth="1"/>
    <col min="14082" max="14082" width="47" style="598" customWidth="1"/>
    <col min="14083" max="14083" width="7.28515625" style="598" bestFit="1" customWidth="1"/>
    <col min="14084" max="14084" width="9.42578125" style="598" customWidth="1"/>
    <col min="14085" max="14085" width="11.85546875" style="598" customWidth="1"/>
    <col min="14086" max="14086" width="12.5703125" style="598" customWidth="1"/>
    <col min="14087" max="14336" width="13.7109375" style="598"/>
    <col min="14337" max="14337" width="7.42578125" style="598" customWidth="1"/>
    <col min="14338" max="14338" width="47" style="598" customWidth="1"/>
    <col min="14339" max="14339" width="7.28515625" style="598" bestFit="1" customWidth="1"/>
    <col min="14340" max="14340" width="9.42578125" style="598" customWidth="1"/>
    <col min="14341" max="14341" width="11.85546875" style="598" customWidth="1"/>
    <col min="14342" max="14342" width="12.5703125" style="598" customWidth="1"/>
    <col min="14343" max="14592" width="13.7109375" style="598"/>
    <col min="14593" max="14593" width="7.42578125" style="598" customWidth="1"/>
    <col min="14594" max="14594" width="47" style="598" customWidth="1"/>
    <col min="14595" max="14595" width="7.28515625" style="598" bestFit="1" customWidth="1"/>
    <col min="14596" max="14596" width="9.42578125" style="598" customWidth="1"/>
    <col min="14597" max="14597" width="11.85546875" style="598" customWidth="1"/>
    <col min="14598" max="14598" width="12.5703125" style="598" customWidth="1"/>
    <col min="14599" max="14848" width="13.7109375" style="598"/>
    <col min="14849" max="14849" width="7.42578125" style="598" customWidth="1"/>
    <col min="14850" max="14850" width="47" style="598" customWidth="1"/>
    <col min="14851" max="14851" width="7.28515625" style="598" bestFit="1" customWidth="1"/>
    <col min="14852" max="14852" width="9.42578125" style="598" customWidth="1"/>
    <col min="14853" max="14853" width="11.85546875" style="598" customWidth="1"/>
    <col min="14854" max="14854" width="12.5703125" style="598" customWidth="1"/>
    <col min="14855" max="15104" width="13.7109375" style="598"/>
    <col min="15105" max="15105" width="7.42578125" style="598" customWidth="1"/>
    <col min="15106" max="15106" width="47" style="598" customWidth="1"/>
    <col min="15107" max="15107" width="7.28515625" style="598" bestFit="1" customWidth="1"/>
    <col min="15108" max="15108" width="9.42578125" style="598" customWidth="1"/>
    <col min="15109" max="15109" width="11.85546875" style="598" customWidth="1"/>
    <col min="15110" max="15110" width="12.5703125" style="598" customWidth="1"/>
    <col min="15111" max="15360" width="13.7109375" style="598"/>
    <col min="15361" max="15361" width="7.42578125" style="598" customWidth="1"/>
    <col min="15362" max="15362" width="47" style="598" customWidth="1"/>
    <col min="15363" max="15363" width="7.28515625" style="598" bestFit="1" customWidth="1"/>
    <col min="15364" max="15364" width="9.42578125" style="598" customWidth="1"/>
    <col min="15365" max="15365" width="11.85546875" style="598" customWidth="1"/>
    <col min="15366" max="15366" width="12.5703125" style="598" customWidth="1"/>
    <col min="15367" max="15616" width="13.7109375" style="598"/>
    <col min="15617" max="15617" width="7.42578125" style="598" customWidth="1"/>
    <col min="15618" max="15618" width="47" style="598" customWidth="1"/>
    <col min="15619" max="15619" width="7.28515625" style="598" bestFit="1" customWidth="1"/>
    <col min="15620" max="15620" width="9.42578125" style="598" customWidth="1"/>
    <col min="15621" max="15621" width="11.85546875" style="598" customWidth="1"/>
    <col min="15622" max="15622" width="12.5703125" style="598" customWidth="1"/>
    <col min="15623" max="15872" width="13.7109375" style="598"/>
    <col min="15873" max="15873" width="7.42578125" style="598" customWidth="1"/>
    <col min="15874" max="15874" width="47" style="598" customWidth="1"/>
    <col min="15875" max="15875" width="7.28515625" style="598" bestFit="1" customWidth="1"/>
    <col min="15876" max="15876" width="9.42578125" style="598" customWidth="1"/>
    <col min="15877" max="15877" width="11.85546875" style="598" customWidth="1"/>
    <col min="15878" max="15878" width="12.5703125" style="598" customWidth="1"/>
    <col min="15879" max="16128" width="13.7109375" style="598"/>
    <col min="16129" max="16129" width="7.42578125" style="598" customWidth="1"/>
    <col min="16130" max="16130" width="47" style="598" customWidth="1"/>
    <col min="16131" max="16131" width="7.28515625" style="598" bestFit="1" customWidth="1"/>
    <col min="16132" max="16132" width="9.42578125" style="598" customWidth="1"/>
    <col min="16133" max="16133" width="11.85546875" style="598" customWidth="1"/>
    <col min="16134" max="16134" width="12.5703125" style="598" customWidth="1"/>
    <col min="16135" max="16384" width="13.7109375" style="598"/>
  </cols>
  <sheetData>
    <row r="1" spans="1:248" s="334" customFormat="1" ht="14.1" customHeight="1">
      <c r="A1" s="1320" t="s">
        <v>838</v>
      </c>
      <c r="B1" s="1320"/>
      <c r="C1" s="945"/>
      <c r="D1" s="1321" t="s">
        <v>839</v>
      </c>
      <c r="E1" s="1321"/>
      <c r="F1" s="1321"/>
    </row>
    <row r="2" spans="1:248" s="334" customFormat="1" ht="28.15" customHeight="1">
      <c r="A2" s="1323" t="s">
        <v>840</v>
      </c>
      <c r="B2" s="1323"/>
      <c r="C2" s="599"/>
      <c r="D2" s="1321"/>
      <c r="E2" s="1321"/>
      <c r="F2" s="1321"/>
    </row>
    <row r="3" spans="1:248" s="334" customFormat="1" ht="28.5" customHeight="1">
      <c r="A3" s="1324" t="s">
        <v>841</v>
      </c>
      <c r="B3" s="1324"/>
      <c r="C3" s="1324"/>
      <c r="D3" s="1322"/>
      <c r="E3" s="1322"/>
      <c r="F3" s="1322"/>
    </row>
    <row r="4" spans="1:248" s="334" customFormat="1" ht="5.65" customHeight="1">
      <c r="A4" s="595"/>
      <c r="B4" s="396"/>
      <c r="C4" s="930"/>
      <c r="D4" s="930"/>
      <c r="E4" s="836"/>
      <c r="F4" s="836"/>
    </row>
    <row r="5" spans="1:248" s="334" customFormat="1" ht="12.75" customHeight="1">
      <c r="A5" s="771" t="s">
        <v>842</v>
      </c>
      <c r="B5" s="633" t="s">
        <v>843</v>
      </c>
      <c r="C5" s="454" t="s">
        <v>844</v>
      </c>
      <c r="D5" s="454" t="s">
        <v>845</v>
      </c>
      <c r="E5" s="454" t="s">
        <v>846</v>
      </c>
      <c r="F5" s="454" t="s">
        <v>847</v>
      </c>
    </row>
    <row r="6" spans="1:248" ht="5.65" customHeight="1">
      <c r="A6" s="595"/>
      <c r="B6" s="396"/>
      <c r="C6" s="930"/>
      <c r="D6" s="930"/>
      <c r="E6" s="581"/>
      <c r="F6" s="581"/>
    </row>
    <row r="7" spans="1:248" ht="5.65" customHeight="1">
      <c r="A7" s="595"/>
      <c r="B7" s="396"/>
      <c r="C7" s="930"/>
      <c r="D7" s="930"/>
      <c r="E7" s="581"/>
      <c r="F7" s="581"/>
    </row>
    <row r="8" spans="1:248" s="738" customFormat="1" ht="14.25" customHeight="1">
      <c r="A8" s="736" t="s">
        <v>107</v>
      </c>
      <c r="B8" s="924" t="s">
        <v>1138</v>
      </c>
      <c r="C8" s="597"/>
      <c r="D8" s="597"/>
      <c r="E8" s="930"/>
      <c r="F8" s="930"/>
    </row>
    <row r="9" spans="1:248">
      <c r="A9" s="737"/>
      <c r="B9" s="579"/>
      <c r="C9" s="433"/>
      <c r="D9" s="433"/>
      <c r="E9" s="576"/>
      <c r="F9" s="764"/>
      <c r="W9" s="440"/>
      <c r="X9" s="873"/>
      <c r="Y9" s="575"/>
      <c r="Z9" s="594"/>
      <c r="AA9" s="698"/>
      <c r="AB9" s="698"/>
      <c r="AS9" s="440"/>
      <c r="AT9" s="873"/>
      <c r="AU9" s="575"/>
      <c r="AV9" s="594"/>
      <c r="AW9" s="698"/>
      <c r="AX9" s="698"/>
      <c r="BO9" s="440"/>
      <c r="BP9" s="873"/>
      <c r="BQ9" s="575"/>
      <c r="BR9" s="594"/>
      <c r="BS9" s="698"/>
      <c r="BT9" s="698"/>
      <c r="CK9" s="440"/>
      <c r="CL9" s="873"/>
      <c r="CM9" s="575"/>
      <c r="CN9" s="594"/>
      <c r="CO9" s="698"/>
      <c r="CP9" s="698"/>
      <c r="DG9" s="440"/>
      <c r="DH9" s="873"/>
      <c r="DI9" s="575"/>
      <c r="DJ9" s="594"/>
      <c r="DK9" s="698"/>
      <c r="DL9" s="698"/>
      <c r="EC9" s="440"/>
      <c r="ED9" s="873"/>
      <c r="EE9" s="575"/>
      <c r="EF9" s="594"/>
      <c r="EG9" s="698"/>
      <c r="EH9" s="698"/>
      <c r="EY9" s="440"/>
      <c r="EZ9" s="873"/>
      <c r="FA9" s="575"/>
      <c r="FB9" s="594"/>
      <c r="FC9" s="698"/>
      <c r="FD9" s="698"/>
      <c r="FU9" s="440"/>
      <c r="FV9" s="873"/>
      <c r="FW9" s="575"/>
      <c r="FX9" s="594"/>
      <c r="FY9" s="698"/>
      <c r="FZ9" s="698"/>
      <c r="GQ9" s="440"/>
      <c r="GR9" s="873"/>
      <c r="GS9" s="575"/>
      <c r="GT9" s="594"/>
      <c r="GU9" s="698"/>
      <c r="GV9" s="698"/>
      <c r="HM9" s="440"/>
      <c r="HN9" s="873"/>
      <c r="HO9" s="575"/>
      <c r="HP9" s="594"/>
      <c r="HQ9" s="698"/>
      <c r="HR9" s="698"/>
      <c r="II9" s="440"/>
      <c r="IJ9" s="873"/>
      <c r="IK9" s="575"/>
      <c r="IL9" s="594"/>
      <c r="IM9" s="698"/>
      <c r="IN9" s="698"/>
    </row>
    <row r="10" spans="1:248" ht="110.25" customHeight="1">
      <c r="A10" s="737" t="s">
        <v>1139</v>
      </c>
      <c r="B10" s="579" t="s">
        <v>1140</v>
      </c>
      <c r="C10" s="433"/>
      <c r="D10" s="433"/>
      <c r="E10" s="576"/>
      <c r="F10" s="764"/>
      <c r="W10" s="440"/>
      <c r="X10" s="873"/>
      <c r="Y10" s="575"/>
      <c r="Z10" s="594"/>
      <c r="AA10" s="698"/>
      <c r="AB10" s="698"/>
      <c r="AS10" s="440"/>
      <c r="AT10" s="873"/>
      <c r="AU10" s="575"/>
      <c r="AV10" s="594"/>
      <c r="AW10" s="698"/>
      <c r="AX10" s="698"/>
      <c r="BO10" s="440"/>
      <c r="BP10" s="873"/>
      <c r="BQ10" s="575"/>
      <c r="BR10" s="594"/>
      <c r="BS10" s="698"/>
      <c r="BT10" s="698"/>
      <c r="CK10" s="440"/>
      <c r="CL10" s="873"/>
      <c r="CM10" s="575"/>
      <c r="CN10" s="594"/>
      <c r="CO10" s="698"/>
      <c r="CP10" s="698"/>
      <c r="DG10" s="440"/>
      <c r="DH10" s="873"/>
      <c r="DI10" s="575"/>
      <c r="DJ10" s="594"/>
      <c r="DK10" s="698"/>
      <c r="DL10" s="698"/>
      <c r="EC10" s="440"/>
      <c r="ED10" s="873"/>
      <c r="EE10" s="575"/>
      <c r="EF10" s="594"/>
      <c r="EG10" s="698"/>
      <c r="EH10" s="698"/>
      <c r="EY10" s="440"/>
      <c r="EZ10" s="873"/>
      <c r="FA10" s="575"/>
      <c r="FB10" s="594"/>
      <c r="FC10" s="698"/>
      <c r="FD10" s="698"/>
      <c r="FU10" s="440"/>
      <c r="FV10" s="873"/>
      <c r="FW10" s="575"/>
      <c r="FX10" s="594"/>
      <c r="FY10" s="698"/>
      <c r="FZ10" s="698"/>
      <c r="GQ10" s="440"/>
      <c r="GR10" s="873"/>
      <c r="GS10" s="575"/>
      <c r="GT10" s="594"/>
      <c r="GU10" s="698"/>
      <c r="GV10" s="698"/>
      <c r="HM10" s="440"/>
      <c r="HN10" s="873"/>
      <c r="HO10" s="575"/>
      <c r="HP10" s="594"/>
      <c r="HQ10" s="698"/>
      <c r="HR10" s="698"/>
      <c r="II10" s="440"/>
      <c r="IJ10" s="873"/>
      <c r="IK10" s="575"/>
      <c r="IL10" s="594"/>
      <c r="IM10" s="698"/>
      <c r="IN10" s="698"/>
    </row>
    <row r="11" spans="1:248">
      <c r="A11" s="737"/>
      <c r="B11" s="579"/>
      <c r="C11" s="433"/>
      <c r="D11" s="433"/>
      <c r="E11" s="576"/>
      <c r="F11" s="764"/>
      <c r="W11" s="440"/>
      <c r="X11" s="873"/>
      <c r="Y11" s="575"/>
      <c r="Z11" s="594"/>
      <c r="AA11" s="698"/>
      <c r="AB11" s="698"/>
      <c r="AS11" s="440"/>
      <c r="AT11" s="873"/>
      <c r="AU11" s="575"/>
      <c r="AV11" s="594"/>
      <c r="AW11" s="698"/>
      <c r="AX11" s="698"/>
      <c r="BO11" s="440"/>
      <c r="BP11" s="873"/>
      <c r="BQ11" s="575"/>
      <c r="BR11" s="594"/>
      <c r="BS11" s="698"/>
      <c r="BT11" s="698"/>
      <c r="CK11" s="440"/>
      <c r="CL11" s="873"/>
      <c r="CM11" s="575"/>
      <c r="CN11" s="594"/>
      <c r="CO11" s="698"/>
      <c r="CP11" s="698"/>
      <c r="DG11" s="440"/>
      <c r="DH11" s="873"/>
      <c r="DI11" s="575"/>
      <c r="DJ11" s="594"/>
      <c r="DK11" s="698"/>
      <c r="DL11" s="698"/>
      <c r="EC11" s="440"/>
      <c r="ED11" s="873"/>
      <c r="EE11" s="575"/>
      <c r="EF11" s="594"/>
      <c r="EG11" s="698"/>
      <c r="EH11" s="698"/>
      <c r="EY11" s="440"/>
      <c r="EZ11" s="873"/>
      <c r="FA11" s="575"/>
      <c r="FB11" s="594"/>
      <c r="FC11" s="698"/>
      <c r="FD11" s="698"/>
      <c r="FU11" s="440"/>
      <c r="FV11" s="873"/>
      <c r="FW11" s="575"/>
      <c r="FX11" s="594"/>
      <c r="FY11" s="698"/>
      <c r="FZ11" s="698"/>
      <c r="GQ11" s="440"/>
      <c r="GR11" s="873"/>
      <c r="GS11" s="575"/>
      <c r="GT11" s="594"/>
      <c r="GU11" s="698"/>
      <c r="GV11" s="698"/>
      <c r="HM11" s="440"/>
      <c r="HN11" s="873"/>
      <c r="HO11" s="575"/>
      <c r="HP11" s="594"/>
      <c r="HQ11" s="698"/>
      <c r="HR11" s="698"/>
      <c r="II11" s="440"/>
      <c r="IJ11" s="873"/>
      <c r="IK11" s="575"/>
      <c r="IL11" s="594"/>
      <c r="IM11" s="698"/>
      <c r="IN11" s="698"/>
    </row>
    <row r="12" spans="1:248">
      <c r="A12" s="737"/>
      <c r="B12" s="579" t="s">
        <v>1141</v>
      </c>
      <c r="C12" s="433"/>
      <c r="D12" s="433"/>
      <c r="E12" s="576"/>
      <c r="F12" s="764"/>
      <c r="W12" s="440"/>
      <c r="X12" s="873"/>
      <c r="Y12" s="575"/>
      <c r="Z12" s="594"/>
      <c r="AA12" s="698"/>
      <c r="AB12" s="698"/>
      <c r="AS12" s="440"/>
      <c r="AT12" s="873"/>
      <c r="AU12" s="575"/>
      <c r="AV12" s="594"/>
      <c r="AW12" s="698"/>
      <c r="AX12" s="698"/>
      <c r="BO12" s="440"/>
      <c r="BP12" s="873"/>
      <c r="BQ12" s="575"/>
      <c r="BR12" s="594"/>
      <c r="BS12" s="698"/>
      <c r="BT12" s="698"/>
      <c r="CK12" s="440"/>
      <c r="CL12" s="873"/>
      <c r="CM12" s="575"/>
      <c r="CN12" s="594"/>
      <c r="CO12" s="698"/>
      <c r="CP12" s="698"/>
      <c r="DG12" s="440"/>
      <c r="DH12" s="873"/>
      <c r="DI12" s="575"/>
      <c r="DJ12" s="594"/>
      <c r="DK12" s="698"/>
      <c r="DL12" s="698"/>
      <c r="EC12" s="440"/>
      <c r="ED12" s="873"/>
      <c r="EE12" s="575"/>
      <c r="EF12" s="594"/>
      <c r="EG12" s="698"/>
      <c r="EH12" s="698"/>
      <c r="EY12" s="440"/>
      <c r="EZ12" s="873"/>
      <c r="FA12" s="575"/>
      <c r="FB12" s="594"/>
      <c r="FC12" s="698"/>
      <c r="FD12" s="698"/>
      <c r="FU12" s="440"/>
      <c r="FV12" s="873"/>
      <c r="FW12" s="575"/>
      <c r="FX12" s="594"/>
      <c r="FY12" s="698"/>
      <c r="FZ12" s="698"/>
      <c r="GQ12" s="440"/>
      <c r="GR12" s="873"/>
      <c r="GS12" s="575"/>
      <c r="GT12" s="594"/>
      <c r="GU12" s="698"/>
      <c r="GV12" s="698"/>
      <c r="HM12" s="440"/>
      <c r="HN12" s="873"/>
      <c r="HO12" s="575"/>
      <c r="HP12" s="594"/>
      <c r="HQ12" s="698"/>
      <c r="HR12" s="698"/>
      <c r="II12" s="440"/>
      <c r="IJ12" s="873"/>
      <c r="IK12" s="575"/>
      <c r="IL12" s="594"/>
      <c r="IM12" s="698"/>
      <c r="IN12" s="698"/>
    </row>
    <row r="13" spans="1:248">
      <c r="A13" s="737"/>
      <c r="B13" s="579" t="s">
        <v>1142</v>
      </c>
      <c r="C13" s="433" t="s">
        <v>1041</v>
      </c>
      <c r="D13" s="433">
        <v>1</v>
      </c>
      <c r="E13" s="576"/>
      <c r="F13" s="764">
        <f>$D13*E13</f>
        <v>0</v>
      </c>
      <c r="W13" s="440"/>
      <c r="X13" s="873"/>
      <c r="Y13" s="575"/>
      <c r="Z13" s="594"/>
      <c r="AA13" s="698"/>
      <c r="AB13" s="698"/>
      <c r="AS13" s="440"/>
      <c r="AT13" s="873"/>
      <c r="AU13" s="575"/>
      <c r="AV13" s="594"/>
      <c r="AW13" s="698"/>
      <c r="AX13" s="698"/>
      <c r="BO13" s="440"/>
      <c r="BP13" s="873"/>
      <c r="BQ13" s="575"/>
      <c r="BR13" s="594"/>
      <c r="BS13" s="698"/>
      <c r="BT13" s="698"/>
      <c r="CK13" s="440"/>
      <c r="CL13" s="873"/>
      <c r="CM13" s="575"/>
      <c r="CN13" s="594"/>
      <c r="CO13" s="698"/>
      <c r="CP13" s="698"/>
      <c r="DG13" s="440"/>
      <c r="DH13" s="873"/>
      <c r="DI13" s="575"/>
      <c r="DJ13" s="594"/>
      <c r="DK13" s="698"/>
      <c r="DL13" s="698"/>
      <c r="EC13" s="440"/>
      <c r="ED13" s="873"/>
      <c r="EE13" s="575"/>
      <c r="EF13" s="594"/>
      <c r="EG13" s="698"/>
      <c r="EH13" s="698"/>
      <c r="EY13" s="440"/>
      <c r="EZ13" s="873"/>
      <c r="FA13" s="575"/>
      <c r="FB13" s="594"/>
      <c r="FC13" s="698"/>
      <c r="FD13" s="698"/>
      <c r="FU13" s="440"/>
      <c r="FV13" s="873"/>
      <c r="FW13" s="575"/>
      <c r="FX13" s="594"/>
      <c r="FY13" s="698"/>
      <c r="FZ13" s="698"/>
      <c r="GQ13" s="440"/>
      <c r="GR13" s="873"/>
      <c r="GS13" s="575"/>
      <c r="GT13" s="594"/>
      <c r="GU13" s="698"/>
      <c r="GV13" s="698"/>
      <c r="HM13" s="440"/>
      <c r="HN13" s="873"/>
      <c r="HO13" s="575"/>
      <c r="HP13" s="594"/>
      <c r="HQ13" s="698"/>
      <c r="HR13" s="698"/>
      <c r="II13" s="440"/>
      <c r="IJ13" s="873"/>
      <c r="IK13" s="575"/>
      <c r="IL13" s="594"/>
      <c r="IM13" s="698"/>
      <c r="IN13" s="698"/>
    </row>
    <row r="14" spans="1:248">
      <c r="A14" s="737"/>
      <c r="B14" s="579" t="s">
        <v>1143</v>
      </c>
      <c r="C14" s="433" t="s">
        <v>1041</v>
      </c>
      <c r="D14" s="433">
        <v>11</v>
      </c>
      <c r="E14" s="576"/>
      <c r="F14" s="764">
        <f>$D14*E14</f>
        <v>0</v>
      </c>
      <c r="W14" s="440"/>
      <c r="X14" s="873"/>
      <c r="Y14" s="575"/>
      <c r="Z14" s="594"/>
      <c r="AA14" s="698"/>
      <c r="AB14" s="698"/>
      <c r="AS14" s="440"/>
      <c r="AT14" s="873"/>
      <c r="AU14" s="575"/>
      <c r="AV14" s="594"/>
      <c r="AW14" s="698"/>
      <c r="AX14" s="698"/>
      <c r="BO14" s="440"/>
      <c r="BP14" s="873"/>
      <c r="BQ14" s="575"/>
      <c r="BR14" s="594"/>
      <c r="BS14" s="698"/>
      <c r="BT14" s="698"/>
      <c r="CK14" s="440"/>
      <c r="CL14" s="873"/>
      <c r="CM14" s="575"/>
      <c r="CN14" s="594"/>
      <c r="CO14" s="698"/>
      <c r="CP14" s="698"/>
      <c r="DG14" s="440"/>
      <c r="DH14" s="873"/>
      <c r="DI14" s="575"/>
      <c r="DJ14" s="594"/>
      <c r="DK14" s="698"/>
      <c r="DL14" s="698"/>
      <c r="EC14" s="440"/>
      <c r="ED14" s="873"/>
      <c r="EE14" s="575"/>
      <c r="EF14" s="594"/>
      <c r="EG14" s="698"/>
      <c r="EH14" s="698"/>
      <c r="EY14" s="440"/>
      <c r="EZ14" s="873"/>
      <c r="FA14" s="575"/>
      <c r="FB14" s="594"/>
      <c r="FC14" s="698"/>
      <c r="FD14" s="698"/>
      <c r="FU14" s="440"/>
      <c r="FV14" s="873"/>
      <c r="FW14" s="575"/>
      <c r="FX14" s="594"/>
      <c r="FY14" s="698"/>
      <c r="FZ14" s="698"/>
      <c r="GQ14" s="440"/>
      <c r="GR14" s="873"/>
      <c r="GS14" s="575"/>
      <c r="GT14" s="594"/>
      <c r="GU14" s="698"/>
      <c r="GV14" s="698"/>
      <c r="HM14" s="440"/>
      <c r="HN14" s="873"/>
      <c r="HO14" s="575"/>
      <c r="HP14" s="594"/>
      <c r="HQ14" s="698"/>
      <c r="HR14" s="698"/>
      <c r="II14" s="440"/>
      <c r="IJ14" s="873"/>
      <c r="IK14" s="575"/>
      <c r="IL14" s="594"/>
      <c r="IM14" s="698"/>
      <c r="IN14" s="698"/>
    </row>
    <row r="15" spans="1:248">
      <c r="A15" s="737"/>
      <c r="B15" s="579" t="s">
        <v>1144</v>
      </c>
      <c r="C15" s="433" t="s">
        <v>1041</v>
      </c>
      <c r="D15" s="433">
        <v>1</v>
      </c>
      <c r="E15" s="576"/>
      <c r="F15" s="764">
        <f>$D15*E15</f>
        <v>0</v>
      </c>
      <c r="W15" s="440"/>
      <c r="X15" s="873"/>
      <c r="Y15" s="575"/>
      <c r="Z15" s="594"/>
      <c r="AA15" s="698"/>
      <c r="AB15" s="698"/>
      <c r="AS15" s="440"/>
      <c r="AT15" s="873"/>
      <c r="AU15" s="575"/>
      <c r="AV15" s="594"/>
      <c r="AW15" s="698"/>
      <c r="AX15" s="698"/>
      <c r="BO15" s="440"/>
      <c r="BP15" s="873"/>
      <c r="BQ15" s="575"/>
      <c r="BR15" s="594"/>
      <c r="BS15" s="698"/>
      <c r="BT15" s="698"/>
      <c r="CK15" s="440"/>
      <c r="CL15" s="873"/>
      <c r="CM15" s="575"/>
      <c r="CN15" s="594"/>
      <c r="CO15" s="698"/>
      <c r="CP15" s="698"/>
      <c r="DG15" s="440"/>
      <c r="DH15" s="873"/>
      <c r="DI15" s="575"/>
      <c r="DJ15" s="594"/>
      <c r="DK15" s="698"/>
      <c r="DL15" s="698"/>
      <c r="EC15" s="440"/>
      <c r="ED15" s="873"/>
      <c r="EE15" s="575"/>
      <c r="EF15" s="594"/>
      <c r="EG15" s="698"/>
      <c r="EH15" s="698"/>
      <c r="EY15" s="440"/>
      <c r="EZ15" s="873"/>
      <c r="FA15" s="575"/>
      <c r="FB15" s="594"/>
      <c r="FC15" s="698"/>
      <c r="FD15" s="698"/>
      <c r="FU15" s="440"/>
      <c r="FV15" s="873"/>
      <c r="FW15" s="575"/>
      <c r="FX15" s="594"/>
      <c r="FY15" s="698"/>
      <c r="FZ15" s="698"/>
      <c r="GQ15" s="440"/>
      <c r="GR15" s="873"/>
      <c r="GS15" s="575"/>
      <c r="GT15" s="594"/>
      <c r="GU15" s="698"/>
      <c r="GV15" s="698"/>
      <c r="HM15" s="440"/>
      <c r="HN15" s="873"/>
      <c r="HO15" s="575"/>
      <c r="HP15" s="594"/>
      <c r="HQ15" s="698"/>
      <c r="HR15" s="698"/>
      <c r="II15" s="440"/>
      <c r="IJ15" s="873"/>
      <c r="IK15" s="575"/>
      <c r="IL15" s="594"/>
      <c r="IM15" s="698"/>
      <c r="IN15" s="698"/>
    </row>
    <row r="16" spans="1:248">
      <c r="A16" s="737"/>
      <c r="B16" s="579"/>
      <c r="C16" s="433"/>
      <c r="D16" s="433"/>
      <c r="E16" s="576"/>
      <c r="F16" s="764"/>
      <c r="W16" s="440"/>
      <c r="X16" s="873"/>
      <c r="Y16" s="575"/>
      <c r="Z16" s="594"/>
      <c r="AA16" s="698"/>
      <c r="AB16" s="698"/>
      <c r="AS16" s="440"/>
      <c r="AT16" s="873"/>
      <c r="AU16" s="575"/>
      <c r="AV16" s="594"/>
      <c r="AW16" s="698"/>
      <c r="AX16" s="698"/>
      <c r="BO16" s="440"/>
      <c r="BP16" s="873"/>
      <c r="BQ16" s="575"/>
      <c r="BR16" s="594"/>
      <c r="BS16" s="698"/>
      <c r="BT16" s="698"/>
      <c r="CK16" s="440"/>
      <c r="CL16" s="873"/>
      <c r="CM16" s="575"/>
      <c r="CN16" s="594"/>
      <c r="CO16" s="698"/>
      <c r="CP16" s="698"/>
      <c r="DG16" s="440"/>
      <c r="DH16" s="873"/>
      <c r="DI16" s="575"/>
      <c r="DJ16" s="594"/>
      <c r="DK16" s="698"/>
      <c r="DL16" s="698"/>
      <c r="EC16" s="440"/>
      <c r="ED16" s="873"/>
      <c r="EE16" s="575"/>
      <c r="EF16" s="594"/>
      <c r="EG16" s="698"/>
      <c r="EH16" s="698"/>
      <c r="EY16" s="440"/>
      <c r="EZ16" s="873"/>
      <c r="FA16" s="575"/>
      <c r="FB16" s="594"/>
      <c r="FC16" s="698"/>
      <c r="FD16" s="698"/>
      <c r="FU16" s="440"/>
      <c r="FV16" s="873"/>
      <c r="FW16" s="575"/>
      <c r="FX16" s="594"/>
      <c r="FY16" s="698"/>
      <c r="FZ16" s="698"/>
      <c r="GQ16" s="440"/>
      <c r="GR16" s="873"/>
      <c r="GS16" s="575"/>
      <c r="GT16" s="594"/>
      <c r="GU16" s="698"/>
      <c r="GV16" s="698"/>
      <c r="HM16" s="440"/>
      <c r="HN16" s="873"/>
      <c r="HO16" s="575"/>
      <c r="HP16" s="594"/>
      <c r="HQ16" s="698"/>
      <c r="HR16" s="698"/>
      <c r="II16" s="440"/>
      <c r="IJ16" s="873"/>
      <c r="IK16" s="575"/>
      <c r="IL16" s="594"/>
      <c r="IM16" s="698"/>
      <c r="IN16" s="698"/>
    </row>
    <row r="17" spans="1:248">
      <c r="A17" s="737"/>
      <c r="B17" s="579" t="s">
        <v>1145</v>
      </c>
      <c r="C17" s="433"/>
      <c r="D17" s="433"/>
      <c r="E17" s="576"/>
      <c r="F17" s="764"/>
      <c r="W17" s="440"/>
      <c r="X17" s="873"/>
      <c r="Y17" s="575"/>
      <c r="Z17" s="594"/>
      <c r="AA17" s="698"/>
      <c r="AB17" s="698"/>
      <c r="AS17" s="440"/>
      <c r="AT17" s="873"/>
      <c r="AU17" s="575"/>
      <c r="AV17" s="594"/>
      <c r="AW17" s="698"/>
      <c r="AX17" s="698"/>
      <c r="BO17" s="440"/>
      <c r="BP17" s="873"/>
      <c r="BQ17" s="575"/>
      <c r="BR17" s="594"/>
      <c r="BS17" s="698"/>
      <c r="BT17" s="698"/>
      <c r="CK17" s="440"/>
      <c r="CL17" s="873"/>
      <c r="CM17" s="575"/>
      <c r="CN17" s="594"/>
      <c r="CO17" s="698"/>
      <c r="CP17" s="698"/>
      <c r="DG17" s="440"/>
      <c r="DH17" s="873"/>
      <c r="DI17" s="575"/>
      <c r="DJ17" s="594"/>
      <c r="DK17" s="698"/>
      <c r="DL17" s="698"/>
      <c r="EC17" s="440"/>
      <c r="ED17" s="873"/>
      <c r="EE17" s="575"/>
      <c r="EF17" s="594"/>
      <c r="EG17" s="698"/>
      <c r="EH17" s="698"/>
      <c r="EY17" s="440"/>
      <c r="EZ17" s="873"/>
      <c r="FA17" s="575"/>
      <c r="FB17" s="594"/>
      <c r="FC17" s="698"/>
      <c r="FD17" s="698"/>
      <c r="FU17" s="440"/>
      <c r="FV17" s="873"/>
      <c r="FW17" s="575"/>
      <c r="FX17" s="594"/>
      <c r="FY17" s="698"/>
      <c r="FZ17" s="698"/>
      <c r="GQ17" s="440"/>
      <c r="GR17" s="873"/>
      <c r="GS17" s="575"/>
      <c r="GT17" s="594"/>
      <c r="GU17" s="698"/>
      <c r="GV17" s="698"/>
      <c r="HM17" s="440"/>
      <c r="HN17" s="873"/>
      <c r="HO17" s="575"/>
      <c r="HP17" s="594"/>
      <c r="HQ17" s="698"/>
      <c r="HR17" s="698"/>
      <c r="II17" s="440"/>
      <c r="IJ17" s="873"/>
      <c r="IK17" s="575"/>
      <c r="IL17" s="594"/>
      <c r="IM17" s="698"/>
      <c r="IN17" s="698"/>
    </row>
    <row r="18" spans="1:248">
      <c r="A18" s="737"/>
      <c r="B18" s="579" t="s">
        <v>1146</v>
      </c>
      <c r="C18" s="433" t="s">
        <v>1041</v>
      </c>
      <c r="D18" s="433">
        <v>2</v>
      </c>
      <c r="E18" s="576"/>
      <c r="F18" s="764">
        <f>$D18*E18</f>
        <v>0</v>
      </c>
      <c r="W18" s="440"/>
      <c r="X18" s="873"/>
      <c r="Y18" s="575"/>
      <c r="Z18" s="594"/>
      <c r="AA18" s="698"/>
      <c r="AB18" s="698"/>
      <c r="AS18" s="440"/>
      <c r="AT18" s="873"/>
      <c r="AU18" s="575"/>
      <c r="AV18" s="594"/>
      <c r="AW18" s="698"/>
      <c r="AX18" s="698"/>
      <c r="BO18" s="440"/>
      <c r="BP18" s="873"/>
      <c r="BQ18" s="575"/>
      <c r="BR18" s="594"/>
      <c r="BS18" s="698"/>
      <c r="BT18" s="698"/>
      <c r="CK18" s="440"/>
      <c r="CL18" s="873"/>
      <c r="CM18" s="575"/>
      <c r="CN18" s="594"/>
      <c r="CO18" s="698"/>
      <c r="CP18" s="698"/>
      <c r="DG18" s="440"/>
      <c r="DH18" s="873"/>
      <c r="DI18" s="575"/>
      <c r="DJ18" s="594"/>
      <c r="DK18" s="698"/>
      <c r="DL18" s="698"/>
      <c r="EC18" s="440"/>
      <c r="ED18" s="873"/>
      <c r="EE18" s="575"/>
      <c r="EF18" s="594"/>
      <c r="EG18" s="698"/>
      <c r="EH18" s="698"/>
      <c r="EY18" s="440"/>
      <c r="EZ18" s="873"/>
      <c r="FA18" s="575"/>
      <c r="FB18" s="594"/>
      <c r="FC18" s="698"/>
      <c r="FD18" s="698"/>
      <c r="FU18" s="440"/>
      <c r="FV18" s="873"/>
      <c r="FW18" s="575"/>
      <c r="FX18" s="594"/>
      <c r="FY18" s="698"/>
      <c r="FZ18" s="698"/>
      <c r="GQ18" s="440"/>
      <c r="GR18" s="873"/>
      <c r="GS18" s="575"/>
      <c r="GT18" s="594"/>
      <c r="GU18" s="698"/>
      <c r="GV18" s="698"/>
      <c r="HM18" s="440"/>
      <c r="HN18" s="873"/>
      <c r="HO18" s="575"/>
      <c r="HP18" s="594"/>
      <c r="HQ18" s="698"/>
      <c r="HR18" s="698"/>
      <c r="II18" s="440"/>
      <c r="IJ18" s="873"/>
      <c r="IK18" s="575"/>
      <c r="IL18" s="594"/>
      <c r="IM18" s="698"/>
      <c r="IN18" s="698"/>
    </row>
    <row r="19" spans="1:248">
      <c r="A19" s="737"/>
      <c r="B19" s="579"/>
      <c r="C19" s="433"/>
      <c r="D19" s="433"/>
      <c r="E19" s="576"/>
      <c r="F19" s="764"/>
      <c r="W19" s="440"/>
      <c r="X19" s="873"/>
      <c r="Y19" s="575"/>
      <c r="Z19" s="594"/>
      <c r="AA19" s="698"/>
      <c r="AB19" s="698"/>
      <c r="AS19" s="440"/>
      <c r="AT19" s="873"/>
      <c r="AU19" s="575"/>
      <c r="AV19" s="594"/>
      <c r="AW19" s="698"/>
      <c r="AX19" s="698"/>
      <c r="BO19" s="440"/>
      <c r="BP19" s="873"/>
      <c r="BQ19" s="575"/>
      <c r="BR19" s="594"/>
      <c r="BS19" s="698"/>
      <c r="BT19" s="698"/>
      <c r="CK19" s="440"/>
      <c r="CL19" s="873"/>
      <c r="CM19" s="575"/>
      <c r="CN19" s="594"/>
      <c r="CO19" s="698"/>
      <c r="CP19" s="698"/>
      <c r="DG19" s="440"/>
      <c r="DH19" s="873"/>
      <c r="DI19" s="575"/>
      <c r="DJ19" s="594"/>
      <c r="DK19" s="698"/>
      <c r="DL19" s="698"/>
      <c r="EC19" s="440"/>
      <c r="ED19" s="873"/>
      <c r="EE19" s="575"/>
      <c r="EF19" s="594"/>
      <c r="EG19" s="698"/>
      <c r="EH19" s="698"/>
      <c r="EY19" s="440"/>
      <c r="EZ19" s="873"/>
      <c r="FA19" s="575"/>
      <c r="FB19" s="594"/>
      <c r="FC19" s="698"/>
      <c r="FD19" s="698"/>
      <c r="FU19" s="440"/>
      <c r="FV19" s="873"/>
      <c r="FW19" s="575"/>
      <c r="FX19" s="594"/>
      <c r="FY19" s="698"/>
      <c r="FZ19" s="698"/>
      <c r="GQ19" s="440"/>
      <c r="GR19" s="873"/>
      <c r="GS19" s="575"/>
      <c r="GT19" s="594"/>
      <c r="GU19" s="698"/>
      <c r="GV19" s="698"/>
      <c r="HM19" s="440"/>
      <c r="HN19" s="873"/>
      <c r="HO19" s="575"/>
      <c r="HP19" s="594"/>
      <c r="HQ19" s="698"/>
      <c r="HR19" s="698"/>
      <c r="II19" s="440"/>
      <c r="IJ19" s="873"/>
      <c r="IK19" s="575"/>
      <c r="IL19" s="594"/>
      <c r="IM19" s="698"/>
      <c r="IN19" s="698"/>
    </row>
    <row r="20" spans="1:248" ht="45">
      <c r="A20" s="737" t="s">
        <v>1147</v>
      </c>
      <c r="B20" s="579" t="s">
        <v>1148</v>
      </c>
      <c r="C20" s="433"/>
      <c r="D20" s="433"/>
      <c r="E20" s="576"/>
      <c r="F20" s="764"/>
      <c r="W20" s="440"/>
      <c r="X20" s="873"/>
      <c r="Y20" s="575"/>
      <c r="Z20" s="594"/>
      <c r="AA20" s="698"/>
      <c r="AB20" s="698"/>
      <c r="AS20" s="440"/>
      <c r="AT20" s="873"/>
      <c r="AU20" s="575"/>
      <c r="AV20" s="594"/>
      <c r="AW20" s="698"/>
      <c r="AX20" s="698"/>
      <c r="BO20" s="440"/>
      <c r="BP20" s="873"/>
      <c r="BQ20" s="575"/>
      <c r="BR20" s="594"/>
      <c r="BS20" s="698"/>
      <c r="BT20" s="698"/>
      <c r="CK20" s="440"/>
      <c r="CL20" s="873"/>
      <c r="CM20" s="575"/>
      <c r="CN20" s="594"/>
      <c r="CO20" s="698"/>
      <c r="CP20" s="698"/>
      <c r="DG20" s="440"/>
      <c r="DH20" s="873"/>
      <c r="DI20" s="575"/>
      <c r="DJ20" s="594"/>
      <c r="DK20" s="698"/>
      <c r="DL20" s="698"/>
      <c r="EC20" s="440"/>
      <c r="ED20" s="873"/>
      <c r="EE20" s="575"/>
      <c r="EF20" s="594"/>
      <c r="EG20" s="698"/>
      <c r="EH20" s="698"/>
      <c r="EY20" s="440"/>
      <c r="EZ20" s="873"/>
      <c r="FA20" s="575"/>
      <c r="FB20" s="594"/>
      <c r="FC20" s="698"/>
      <c r="FD20" s="698"/>
      <c r="FU20" s="440"/>
      <c r="FV20" s="873"/>
      <c r="FW20" s="575"/>
      <c r="FX20" s="594"/>
      <c r="FY20" s="698"/>
      <c r="FZ20" s="698"/>
      <c r="GQ20" s="440"/>
      <c r="GR20" s="873"/>
      <c r="GS20" s="575"/>
      <c r="GT20" s="594"/>
      <c r="GU20" s="698"/>
      <c r="GV20" s="698"/>
      <c r="HM20" s="440"/>
      <c r="HN20" s="873"/>
      <c r="HO20" s="575"/>
      <c r="HP20" s="594"/>
      <c r="HQ20" s="698"/>
      <c r="HR20" s="698"/>
      <c r="II20" s="440"/>
      <c r="IJ20" s="873"/>
      <c r="IK20" s="575"/>
      <c r="IL20" s="594"/>
      <c r="IM20" s="698"/>
      <c r="IN20" s="698"/>
    </row>
    <row r="21" spans="1:248">
      <c r="A21" s="737"/>
      <c r="B21" s="579"/>
      <c r="C21" s="433" t="s">
        <v>1041</v>
      </c>
      <c r="D21" s="433">
        <v>15</v>
      </c>
      <c r="E21" s="576"/>
      <c r="F21" s="764">
        <f>$D21*E21</f>
        <v>0</v>
      </c>
      <c r="W21" s="440"/>
      <c r="X21" s="873"/>
      <c r="Y21" s="575"/>
      <c r="Z21" s="594"/>
      <c r="AA21" s="698"/>
      <c r="AB21" s="698"/>
      <c r="AS21" s="440"/>
      <c r="AT21" s="873"/>
      <c r="AU21" s="575"/>
      <c r="AV21" s="594"/>
      <c r="AW21" s="698"/>
      <c r="AX21" s="698"/>
      <c r="BO21" s="440"/>
      <c r="BP21" s="873"/>
      <c r="BQ21" s="575"/>
      <c r="BR21" s="594"/>
      <c r="BS21" s="698"/>
      <c r="BT21" s="698"/>
      <c r="CK21" s="440"/>
      <c r="CL21" s="873"/>
      <c r="CM21" s="575"/>
      <c r="CN21" s="594"/>
      <c r="CO21" s="698"/>
      <c r="CP21" s="698"/>
      <c r="DG21" s="440"/>
      <c r="DH21" s="873"/>
      <c r="DI21" s="575"/>
      <c r="DJ21" s="594"/>
      <c r="DK21" s="698"/>
      <c r="DL21" s="698"/>
      <c r="EC21" s="440"/>
      <c r="ED21" s="873"/>
      <c r="EE21" s="575"/>
      <c r="EF21" s="594"/>
      <c r="EG21" s="698"/>
      <c r="EH21" s="698"/>
      <c r="EY21" s="440"/>
      <c r="EZ21" s="873"/>
      <c r="FA21" s="575"/>
      <c r="FB21" s="594"/>
      <c r="FC21" s="698"/>
      <c r="FD21" s="698"/>
      <c r="FU21" s="440"/>
      <c r="FV21" s="873"/>
      <c r="FW21" s="575"/>
      <c r="FX21" s="594"/>
      <c r="FY21" s="698"/>
      <c r="FZ21" s="698"/>
      <c r="GQ21" s="440"/>
      <c r="GR21" s="873"/>
      <c r="GS21" s="575"/>
      <c r="GT21" s="594"/>
      <c r="GU21" s="698"/>
      <c r="GV21" s="698"/>
      <c r="HM21" s="440"/>
      <c r="HN21" s="873"/>
      <c r="HO21" s="575"/>
      <c r="HP21" s="594"/>
      <c r="HQ21" s="698"/>
      <c r="HR21" s="698"/>
      <c r="II21" s="440"/>
      <c r="IJ21" s="873"/>
      <c r="IK21" s="575"/>
      <c r="IL21" s="594"/>
      <c r="IM21" s="698"/>
      <c r="IN21" s="698"/>
    </row>
    <row r="22" spans="1:248">
      <c r="A22" s="737"/>
      <c r="B22" s="579"/>
      <c r="C22" s="433"/>
      <c r="D22" s="433"/>
      <c r="E22" s="576"/>
      <c r="F22" s="764"/>
      <c r="W22" s="440"/>
      <c r="X22" s="873"/>
      <c r="Y22" s="575"/>
      <c r="Z22" s="594"/>
      <c r="AA22" s="698"/>
      <c r="AB22" s="698"/>
      <c r="AS22" s="440"/>
      <c r="AT22" s="873"/>
      <c r="AU22" s="575"/>
      <c r="AV22" s="594"/>
      <c r="AW22" s="698"/>
      <c r="AX22" s="698"/>
      <c r="BO22" s="440"/>
      <c r="BP22" s="873"/>
      <c r="BQ22" s="575"/>
      <c r="BR22" s="594"/>
      <c r="BS22" s="698"/>
      <c r="BT22" s="698"/>
      <c r="CK22" s="440"/>
      <c r="CL22" s="873"/>
      <c r="CM22" s="575"/>
      <c r="CN22" s="594"/>
      <c r="CO22" s="698"/>
      <c r="CP22" s="698"/>
      <c r="DG22" s="440"/>
      <c r="DH22" s="873"/>
      <c r="DI22" s="575"/>
      <c r="DJ22" s="594"/>
      <c r="DK22" s="698"/>
      <c r="DL22" s="698"/>
      <c r="EC22" s="440"/>
      <c r="ED22" s="873"/>
      <c r="EE22" s="575"/>
      <c r="EF22" s="594"/>
      <c r="EG22" s="698"/>
      <c r="EH22" s="698"/>
      <c r="EY22" s="440"/>
      <c r="EZ22" s="873"/>
      <c r="FA22" s="575"/>
      <c r="FB22" s="594"/>
      <c r="FC22" s="698"/>
      <c r="FD22" s="698"/>
      <c r="FU22" s="440"/>
      <c r="FV22" s="873"/>
      <c r="FW22" s="575"/>
      <c r="FX22" s="594"/>
      <c r="FY22" s="698"/>
      <c r="FZ22" s="698"/>
      <c r="GQ22" s="440"/>
      <c r="GR22" s="873"/>
      <c r="GS22" s="575"/>
      <c r="GT22" s="594"/>
      <c r="GU22" s="698"/>
      <c r="GV22" s="698"/>
      <c r="HM22" s="440"/>
      <c r="HN22" s="873"/>
      <c r="HO22" s="575"/>
      <c r="HP22" s="594"/>
      <c r="HQ22" s="698"/>
      <c r="HR22" s="698"/>
      <c r="II22" s="440"/>
      <c r="IJ22" s="873"/>
      <c r="IK22" s="575"/>
      <c r="IL22" s="594"/>
      <c r="IM22" s="698"/>
      <c r="IN22" s="698"/>
    </row>
    <row r="23" spans="1:248" ht="60" customHeight="1">
      <c r="A23" s="737" t="s">
        <v>1149</v>
      </c>
      <c r="B23" s="579" t="s">
        <v>1150</v>
      </c>
      <c r="C23" s="433"/>
      <c r="D23" s="433"/>
      <c r="E23" s="576"/>
      <c r="F23" s="764"/>
      <c r="W23" s="440"/>
      <c r="X23" s="873"/>
      <c r="Y23" s="575"/>
      <c r="Z23" s="594"/>
      <c r="AA23" s="698"/>
      <c r="AB23" s="698"/>
      <c r="AS23" s="440"/>
      <c r="AT23" s="873"/>
      <c r="AU23" s="575"/>
      <c r="AV23" s="594"/>
      <c r="AW23" s="698"/>
      <c r="AX23" s="698"/>
      <c r="BO23" s="440"/>
      <c r="BP23" s="873"/>
      <c r="BQ23" s="575"/>
      <c r="BR23" s="594"/>
      <c r="BS23" s="698"/>
      <c r="BT23" s="698"/>
      <c r="CK23" s="440"/>
      <c r="CL23" s="873"/>
      <c r="CM23" s="575"/>
      <c r="CN23" s="594"/>
      <c r="CO23" s="698"/>
      <c r="CP23" s="698"/>
      <c r="DG23" s="440"/>
      <c r="DH23" s="873"/>
      <c r="DI23" s="575"/>
      <c r="DJ23" s="594"/>
      <c r="DK23" s="698"/>
      <c r="DL23" s="698"/>
      <c r="EC23" s="440"/>
      <c r="ED23" s="873"/>
      <c r="EE23" s="575"/>
      <c r="EF23" s="594"/>
      <c r="EG23" s="698"/>
      <c r="EH23" s="698"/>
      <c r="EY23" s="440"/>
      <c r="EZ23" s="873"/>
      <c r="FA23" s="575"/>
      <c r="FB23" s="594"/>
      <c r="FC23" s="698"/>
      <c r="FD23" s="698"/>
      <c r="FU23" s="440"/>
      <c r="FV23" s="873"/>
      <c r="FW23" s="575"/>
      <c r="FX23" s="594"/>
      <c r="FY23" s="698"/>
      <c r="FZ23" s="698"/>
      <c r="GQ23" s="440"/>
      <c r="GR23" s="873"/>
      <c r="GS23" s="575"/>
      <c r="GT23" s="594"/>
      <c r="GU23" s="698"/>
      <c r="GV23" s="698"/>
      <c r="HM23" s="440"/>
      <c r="HN23" s="873"/>
      <c r="HO23" s="575"/>
      <c r="HP23" s="594"/>
      <c r="HQ23" s="698"/>
      <c r="HR23" s="698"/>
      <c r="II23" s="440"/>
      <c r="IJ23" s="873"/>
      <c r="IK23" s="575"/>
      <c r="IL23" s="594"/>
      <c r="IM23" s="698"/>
      <c r="IN23" s="698"/>
    </row>
    <row r="24" spans="1:248">
      <c r="A24" s="737"/>
      <c r="B24" s="579"/>
      <c r="C24" s="433" t="s">
        <v>1041</v>
      </c>
      <c r="D24" s="433">
        <v>15</v>
      </c>
      <c r="E24" s="576"/>
      <c r="F24" s="764">
        <f>$D24*E24</f>
        <v>0</v>
      </c>
      <c r="W24" s="440"/>
      <c r="X24" s="873"/>
      <c r="Y24" s="575"/>
      <c r="Z24" s="594"/>
      <c r="AA24" s="698"/>
      <c r="AB24" s="698"/>
      <c r="AS24" s="440"/>
      <c r="AT24" s="873"/>
      <c r="AU24" s="575"/>
      <c r="AV24" s="594"/>
      <c r="AW24" s="698"/>
      <c r="AX24" s="698"/>
      <c r="BO24" s="440"/>
      <c r="BP24" s="873"/>
      <c r="BQ24" s="575"/>
      <c r="BR24" s="594"/>
      <c r="BS24" s="698"/>
      <c r="BT24" s="698"/>
      <c r="CK24" s="440"/>
      <c r="CL24" s="873"/>
      <c r="CM24" s="575"/>
      <c r="CN24" s="594"/>
      <c r="CO24" s="698"/>
      <c r="CP24" s="698"/>
      <c r="DG24" s="440"/>
      <c r="DH24" s="873"/>
      <c r="DI24" s="575"/>
      <c r="DJ24" s="594"/>
      <c r="DK24" s="698"/>
      <c r="DL24" s="698"/>
      <c r="EC24" s="440"/>
      <c r="ED24" s="873"/>
      <c r="EE24" s="575"/>
      <c r="EF24" s="594"/>
      <c r="EG24" s="698"/>
      <c r="EH24" s="698"/>
      <c r="EY24" s="440"/>
      <c r="EZ24" s="873"/>
      <c r="FA24" s="575"/>
      <c r="FB24" s="594"/>
      <c r="FC24" s="698"/>
      <c r="FD24" s="698"/>
      <c r="FU24" s="440"/>
      <c r="FV24" s="873"/>
      <c r="FW24" s="575"/>
      <c r="FX24" s="594"/>
      <c r="FY24" s="698"/>
      <c r="FZ24" s="698"/>
      <c r="GQ24" s="440"/>
      <c r="GR24" s="873"/>
      <c r="GS24" s="575"/>
      <c r="GT24" s="594"/>
      <c r="GU24" s="698"/>
      <c r="GV24" s="698"/>
      <c r="HM24" s="440"/>
      <c r="HN24" s="873"/>
      <c r="HO24" s="575"/>
      <c r="HP24" s="594"/>
      <c r="HQ24" s="698"/>
      <c r="HR24" s="698"/>
      <c r="II24" s="440"/>
      <c r="IJ24" s="873"/>
      <c r="IK24" s="575"/>
      <c r="IL24" s="594"/>
      <c r="IM24" s="698"/>
      <c r="IN24" s="698"/>
    </row>
    <row r="25" spans="1:248">
      <c r="A25" s="737"/>
      <c r="B25" s="579"/>
      <c r="C25" s="433"/>
      <c r="D25" s="433"/>
      <c r="E25" s="576"/>
      <c r="F25" s="764"/>
      <c r="W25" s="440"/>
      <c r="X25" s="873"/>
      <c r="Y25" s="575"/>
      <c r="Z25" s="594"/>
      <c r="AA25" s="698"/>
      <c r="AB25" s="698"/>
      <c r="AS25" s="440"/>
      <c r="AT25" s="873"/>
      <c r="AU25" s="575"/>
      <c r="AV25" s="594"/>
      <c r="AW25" s="698"/>
      <c r="AX25" s="698"/>
      <c r="BO25" s="440"/>
      <c r="BP25" s="873"/>
      <c r="BQ25" s="575"/>
      <c r="BR25" s="594"/>
      <c r="BS25" s="698"/>
      <c r="BT25" s="698"/>
      <c r="CK25" s="440"/>
      <c r="CL25" s="873"/>
      <c r="CM25" s="575"/>
      <c r="CN25" s="594"/>
      <c r="CO25" s="698"/>
      <c r="CP25" s="698"/>
      <c r="DG25" s="440"/>
      <c r="DH25" s="873"/>
      <c r="DI25" s="575"/>
      <c r="DJ25" s="594"/>
      <c r="DK25" s="698"/>
      <c r="DL25" s="698"/>
      <c r="EC25" s="440"/>
      <c r="ED25" s="873"/>
      <c r="EE25" s="575"/>
      <c r="EF25" s="594"/>
      <c r="EG25" s="698"/>
      <c r="EH25" s="698"/>
      <c r="EY25" s="440"/>
      <c r="EZ25" s="873"/>
      <c r="FA25" s="575"/>
      <c r="FB25" s="594"/>
      <c r="FC25" s="698"/>
      <c r="FD25" s="698"/>
      <c r="FU25" s="440"/>
      <c r="FV25" s="873"/>
      <c r="FW25" s="575"/>
      <c r="FX25" s="594"/>
      <c r="FY25" s="698"/>
      <c r="FZ25" s="698"/>
      <c r="GQ25" s="440"/>
      <c r="GR25" s="873"/>
      <c r="GS25" s="575"/>
      <c r="GT25" s="594"/>
      <c r="GU25" s="698"/>
      <c r="GV25" s="698"/>
      <c r="HM25" s="440"/>
      <c r="HN25" s="873"/>
      <c r="HO25" s="575"/>
      <c r="HP25" s="594"/>
      <c r="HQ25" s="698"/>
      <c r="HR25" s="698"/>
      <c r="II25" s="440"/>
      <c r="IJ25" s="873"/>
      <c r="IK25" s="575"/>
      <c r="IL25" s="594"/>
      <c r="IM25" s="698"/>
      <c r="IN25" s="698"/>
    </row>
    <row r="26" spans="1:248" ht="45">
      <c r="A26" s="737" t="s">
        <v>1151</v>
      </c>
      <c r="B26" s="1174" t="s">
        <v>2332</v>
      </c>
      <c r="C26" s="433"/>
      <c r="D26" s="433"/>
      <c r="E26" s="576"/>
      <c r="F26" s="764"/>
      <c r="W26" s="440"/>
      <c r="X26" s="873"/>
      <c r="Y26" s="575"/>
      <c r="Z26" s="594"/>
      <c r="AA26" s="698"/>
      <c r="AB26" s="698"/>
      <c r="AS26" s="440"/>
      <c r="AT26" s="873"/>
      <c r="AU26" s="575"/>
      <c r="AV26" s="594"/>
      <c r="AW26" s="698"/>
      <c r="AX26" s="698"/>
      <c r="BO26" s="440"/>
      <c r="BP26" s="873"/>
      <c r="BQ26" s="575"/>
      <c r="BR26" s="594"/>
      <c r="BS26" s="698"/>
      <c r="BT26" s="698"/>
      <c r="CK26" s="440"/>
      <c r="CL26" s="873"/>
      <c r="CM26" s="575"/>
      <c r="CN26" s="594"/>
      <c r="CO26" s="698"/>
      <c r="CP26" s="698"/>
      <c r="DG26" s="440"/>
      <c r="DH26" s="873"/>
      <c r="DI26" s="575"/>
      <c r="DJ26" s="594"/>
      <c r="DK26" s="698"/>
      <c r="DL26" s="698"/>
      <c r="EC26" s="440"/>
      <c r="ED26" s="873"/>
      <c r="EE26" s="575"/>
      <c r="EF26" s="594"/>
      <c r="EG26" s="698"/>
      <c r="EH26" s="698"/>
      <c r="EY26" s="440"/>
      <c r="EZ26" s="873"/>
      <c r="FA26" s="575"/>
      <c r="FB26" s="594"/>
      <c r="FC26" s="698"/>
      <c r="FD26" s="698"/>
      <c r="FU26" s="440"/>
      <c r="FV26" s="873"/>
      <c r="FW26" s="575"/>
      <c r="FX26" s="594"/>
      <c r="FY26" s="698"/>
      <c r="FZ26" s="698"/>
      <c r="GQ26" s="440"/>
      <c r="GR26" s="873"/>
      <c r="GS26" s="575"/>
      <c r="GT26" s="594"/>
      <c r="GU26" s="698"/>
      <c r="GV26" s="698"/>
      <c r="HM26" s="440"/>
      <c r="HN26" s="873"/>
      <c r="HO26" s="575"/>
      <c r="HP26" s="594"/>
      <c r="HQ26" s="698"/>
      <c r="HR26" s="698"/>
      <c r="II26" s="440"/>
      <c r="IJ26" s="873"/>
      <c r="IK26" s="575"/>
      <c r="IL26" s="594"/>
      <c r="IM26" s="698"/>
      <c r="IN26" s="698"/>
    </row>
    <row r="27" spans="1:248">
      <c r="A27" s="737"/>
      <c r="B27" s="579"/>
      <c r="C27" s="433"/>
      <c r="D27" s="433"/>
      <c r="E27" s="576"/>
      <c r="F27" s="764"/>
      <c r="W27" s="440"/>
      <c r="X27" s="873"/>
      <c r="Y27" s="575"/>
      <c r="Z27" s="594"/>
      <c r="AA27" s="698"/>
      <c r="AB27" s="698"/>
      <c r="AS27" s="440"/>
      <c r="AT27" s="873"/>
      <c r="AU27" s="575"/>
      <c r="AV27" s="594"/>
      <c r="AW27" s="698"/>
      <c r="AX27" s="698"/>
      <c r="BO27" s="440"/>
      <c r="BP27" s="873"/>
      <c r="BQ27" s="575"/>
      <c r="BR27" s="594"/>
      <c r="BS27" s="698"/>
      <c r="BT27" s="698"/>
      <c r="CK27" s="440"/>
      <c r="CL27" s="873"/>
      <c r="CM27" s="575"/>
      <c r="CN27" s="594"/>
      <c r="CO27" s="698"/>
      <c r="CP27" s="698"/>
      <c r="DG27" s="440"/>
      <c r="DH27" s="873"/>
      <c r="DI27" s="575"/>
      <c r="DJ27" s="594"/>
      <c r="DK27" s="698"/>
      <c r="DL27" s="698"/>
      <c r="EC27" s="440"/>
      <c r="ED27" s="873"/>
      <c r="EE27" s="575"/>
      <c r="EF27" s="594"/>
      <c r="EG27" s="698"/>
      <c r="EH27" s="698"/>
      <c r="EY27" s="440"/>
      <c r="EZ27" s="873"/>
      <c r="FA27" s="575"/>
      <c r="FB27" s="594"/>
      <c r="FC27" s="698"/>
      <c r="FD27" s="698"/>
      <c r="FU27" s="440"/>
      <c r="FV27" s="873"/>
      <c r="FW27" s="575"/>
      <c r="FX27" s="594"/>
      <c r="FY27" s="698"/>
      <c r="FZ27" s="698"/>
      <c r="GQ27" s="440"/>
      <c r="GR27" s="873"/>
      <c r="GS27" s="575"/>
      <c r="GT27" s="594"/>
      <c r="GU27" s="698"/>
      <c r="GV27" s="698"/>
      <c r="HM27" s="440"/>
      <c r="HN27" s="873"/>
      <c r="HO27" s="575"/>
      <c r="HP27" s="594"/>
      <c r="HQ27" s="698"/>
      <c r="HR27" s="698"/>
      <c r="II27" s="440"/>
      <c r="IJ27" s="873"/>
      <c r="IK27" s="575"/>
      <c r="IL27" s="594"/>
      <c r="IM27" s="698"/>
      <c r="IN27" s="698"/>
    </row>
    <row r="28" spans="1:248">
      <c r="A28" s="737"/>
      <c r="B28" s="579" t="s">
        <v>1152</v>
      </c>
      <c r="C28" s="433" t="s">
        <v>710</v>
      </c>
      <c r="D28" s="433">
        <v>50</v>
      </c>
      <c r="E28" s="576"/>
      <c r="F28" s="764">
        <f>$D28*E28</f>
        <v>0</v>
      </c>
      <c r="W28" s="440"/>
      <c r="X28" s="873"/>
      <c r="Y28" s="575"/>
      <c r="Z28" s="594"/>
      <c r="AA28" s="698"/>
      <c r="AB28" s="698"/>
      <c r="AS28" s="440"/>
      <c r="AT28" s="873"/>
      <c r="AU28" s="575"/>
      <c r="AV28" s="594"/>
      <c r="AW28" s="698"/>
      <c r="AX28" s="698"/>
      <c r="BO28" s="440"/>
      <c r="BP28" s="873"/>
      <c r="BQ28" s="575"/>
      <c r="BR28" s="594"/>
      <c r="BS28" s="698"/>
      <c r="BT28" s="698"/>
      <c r="CK28" s="440"/>
      <c r="CL28" s="873"/>
      <c r="CM28" s="575"/>
      <c r="CN28" s="594"/>
      <c r="CO28" s="698"/>
      <c r="CP28" s="698"/>
      <c r="DG28" s="440"/>
      <c r="DH28" s="873"/>
      <c r="DI28" s="575"/>
      <c r="DJ28" s="594"/>
      <c r="DK28" s="698"/>
      <c r="DL28" s="698"/>
      <c r="EC28" s="440"/>
      <c r="ED28" s="873"/>
      <c r="EE28" s="575"/>
      <c r="EF28" s="594"/>
      <c r="EG28" s="698"/>
      <c r="EH28" s="698"/>
      <c r="EY28" s="440"/>
      <c r="EZ28" s="873"/>
      <c r="FA28" s="575"/>
      <c r="FB28" s="594"/>
      <c r="FC28" s="698"/>
      <c r="FD28" s="698"/>
      <c r="FU28" s="440"/>
      <c r="FV28" s="873"/>
      <c r="FW28" s="575"/>
      <c r="FX28" s="594"/>
      <c r="FY28" s="698"/>
      <c r="FZ28" s="698"/>
      <c r="GQ28" s="440"/>
      <c r="GR28" s="873"/>
      <c r="GS28" s="575"/>
      <c r="GT28" s="594"/>
      <c r="GU28" s="698"/>
      <c r="GV28" s="698"/>
      <c r="HM28" s="440"/>
      <c r="HN28" s="873"/>
      <c r="HO28" s="575"/>
      <c r="HP28" s="594"/>
      <c r="HQ28" s="698"/>
      <c r="HR28" s="698"/>
      <c r="II28" s="440"/>
      <c r="IJ28" s="873"/>
      <c r="IK28" s="575"/>
      <c r="IL28" s="594"/>
      <c r="IM28" s="698"/>
      <c r="IN28" s="698"/>
    </row>
    <row r="29" spans="1:248">
      <c r="A29" s="737"/>
      <c r="B29" s="579" t="s">
        <v>1153</v>
      </c>
      <c r="C29" s="433" t="s">
        <v>710</v>
      </c>
      <c r="D29" s="433">
        <v>10</v>
      </c>
      <c r="E29" s="576"/>
      <c r="F29" s="764">
        <f>$D29*E29</f>
        <v>0</v>
      </c>
      <c r="W29" s="440"/>
      <c r="X29" s="873"/>
      <c r="Y29" s="575"/>
      <c r="Z29" s="594"/>
      <c r="AA29" s="698"/>
      <c r="AB29" s="698"/>
      <c r="AS29" s="440"/>
      <c r="AT29" s="873"/>
      <c r="AU29" s="575"/>
      <c r="AV29" s="594"/>
      <c r="AW29" s="698"/>
      <c r="AX29" s="698"/>
      <c r="BO29" s="440"/>
      <c r="BP29" s="873"/>
      <c r="BQ29" s="575"/>
      <c r="BR29" s="594"/>
      <c r="BS29" s="698"/>
      <c r="BT29" s="698"/>
      <c r="CK29" s="440"/>
      <c r="CL29" s="873"/>
      <c r="CM29" s="575"/>
      <c r="CN29" s="594"/>
      <c r="CO29" s="698"/>
      <c r="CP29" s="698"/>
      <c r="DG29" s="440"/>
      <c r="DH29" s="873"/>
      <c r="DI29" s="575"/>
      <c r="DJ29" s="594"/>
      <c r="DK29" s="698"/>
      <c r="DL29" s="698"/>
      <c r="EC29" s="440"/>
      <c r="ED29" s="873"/>
      <c r="EE29" s="575"/>
      <c r="EF29" s="594"/>
      <c r="EG29" s="698"/>
      <c r="EH29" s="698"/>
      <c r="EY29" s="440"/>
      <c r="EZ29" s="873"/>
      <c r="FA29" s="575"/>
      <c r="FB29" s="594"/>
      <c r="FC29" s="698"/>
      <c r="FD29" s="698"/>
      <c r="FU29" s="440"/>
      <c r="FV29" s="873"/>
      <c r="FW29" s="575"/>
      <c r="FX29" s="594"/>
      <c r="FY29" s="698"/>
      <c r="FZ29" s="698"/>
      <c r="GQ29" s="440"/>
      <c r="GR29" s="873"/>
      <c r="GS29" s="575"/>
      <c r="GT29" s="594"/>
      <c r="GU29" s="698"/>
      <c r="GV29" s="698"/>
      <c r="HM29" s="440"/>
      <c r="HN29" s="873"/>
      <c r="HO29" s="575"/>
      <c r="HP29" s="594"/>
      <c r="HQ29" s="698"/>
      <c r="HR29" s="698"/>
      <c r="II29" s="440"/>
      <c r="IJ29" s="873"/>
      <c r="IK29" s="575"/>
      <c r="IL29" s="594"/>
      <c r="IM29" s="698"/>
      <c r="IN29" s="698"/>
    </row>
    <row r="30" spans="1:248" ht="13.15" customHeight="1">
      <c r="A30" s="737"/>
      <c r="B30" s="579" t="s">
        <v>1154</v>
      </c>
      <c r="C30" s="433" t="s">
        <v>710</v>
      </c>
      <c r="D30" s="433">
        <v>30</v>
      </c>
      <c r="E30" s="576"/>
      <c r="F30" s="764">
        <f>$D30*E30</f>
        <v>0</v>
      </c>
      <c r="W30" s="440"/>
      <c r="X30" s="873"/>
      <c r="Y30" s="575"/>
      <c r="Z30" s="594"/>
      <c r="AA30" s="698"/>
      <c r="AB30" s="698"/>
      <c r="AS30" s="440"/>
      <c r="AT30" s="873" t="s">
        <v>1046</v>
      </c>
      <c r="AU30" s="575" t="s">
        <v>4</v>
      </c>
      <c r="AV30" s="594">
        <v>1</v>
      </c>
      <c r="AW30" s="698"/>
      <c r="AX30" s="698"/>
      <c r="BO30" s="440"/>
      <c r="BP30" s="873" t="s">
        <v>1046</v>
      </c>
      <c r="BQ30" s="575" t="s">
        <v>4</v>
      </c>
      <c r="BR30" s="594">
        <v>1</v>
      </c>
      <c r="BS30" s="698"/>
      <c r="BT30" s="698"/>
      <c r="CK30" s="440"/>
      <c r="CL30" s="873" t="s">
        <v>1046</v>
      </c>
      <c r="CM30" s="575" t="s">
        <v>4</v>
      </c>
      <c r="CN30" s="594">
        <v>1</v>
      </c>
      <c r="CO30" s="698"/>
      <c r="CP30" s="698"/>
      <c r="DG30" s="440"/>
      <c r="DH30" s="873" t="s">
        <v>1046</v>
      </c>
      <c r="DI30" s="575" t="s">
        <v>4</v>
      </c>
      <c r="DJ30" s="594">
        <v>1</v>
      </c>
      <c r="DK30" s="698"/>
      <c r="DL30" s="698"/>
      <c r="EC30" s="440"/>
      <c r="ED30" s="873" t="s">
        <v>1046</v>
      </c>
      <c r="EE30" s="575" t="s">
        <v>4</v>
      </c>
      <c r="EF30" s="594">
        <v>1</v>
      </c>
      <c r="EG30" s="698"/>
      <c r="EH30" s="698"/>
      <c r="EY30" s="440"/>
      <c r="EZ30" s="873" t="s">
        <v>1046</v>
      </c>
      <c r="FA30" s="575" t="s">
        <v>4</v>
      </c>
      <c r="FB30" s="594">
        <v>1</v>
      </c>
      <c r="FC30" s="698"/>
      <c r="FD30" s="698"/>
      <c r="FU30" s="440"/>
      <c r="FV30" s="873" t="s">
        <v>1046</v>
      </c>
      <c r="FW30" s="575" t="s">
        <v>4</v>
      </c>
      <c r="FX30" s="594">
        <v>1</v>
      </c>
      <c r="FY30" s="698"/>
      <c r="FZ30" s="698"/>
      <c r="GQ30" s="440"/>
      <c r="GR30" s="873" t="s">
        <v>1046</v>
      </c>
      <c r="GS30" s="575" t="s">
        <v>4</v>
      </c>
      <c r="GT30" s="594">
        <v>1</v>
      </c>
      <c r="GU30" s="698"/>
      <c r="GV30" s="698"/>
      <c r="HM30" s="440"/>
      <c r="HN30" s="873" t="s">
        <v>1046</v>
      </c>
      <c r="HO30" s="575" t="s">
        <v>4</v>
      </c>
      <c r="HP30" s="594">
        <v>1</v>
      </c>
      <c r="HQ30" s="698"/>
      <c r="HR30" s="698"/>
      <c r="II30" s="440"/>
      <c r="IJ30" s="873" t="s">
        <v>1046</v>
      </c>
      <c r="IK30" s="575" t="s">
        <v>4</v>
      </c>
      <c r="IL30" s="594">
        <v>1</v>
      </c>
      <c r="IM30" s="698"/>
      <c r="IN30" s="698"/>
    </row>
    <row r="31" spans="1:248">
      <c r="A31" s="737"/>
      <c r="B31" s="579" t="s">
        <v>1155</v>
      </c>
      <c r="C31" s="433" t="s">
        <v>710</v>
      </c>
      <c r="D31" s="433">
        <v>30</v>
      </c>
      <c r="E31" s="576"/>
      <c r="F31" s="764">
        <f>$D31*E31</f>
        <v>0</v>
      </c>
      <c r="W31" s="440"/>
      <c r="X31" s="873"/>
      <c r="Y31" s="575"/>
      <c r="Z31" s="594"/>
      <c r="AA31" s="698"/>
      <c r="AB31" s="698"/>
      <c r="AS31" s="440"/>
      <c r="AT31" s="873"/>
      <c r="AU31" s="575"/>
      <c r="AV31" s="594"/>
      <c r="AW31" s="698"/>
      <c r="AX31" s="698"/>
      <c r="BO31" s="440"/>
      <c r="BP31" s="873"/>
      <c r="BQ31" s="575"/>
      <c r="BR31" s="594"/>
      <c r="BS31" s="698"/>
      <c r="BT31" s="698"/>
      <c r="CK31" s="440"/>
      <c r="CL31" s="873"/>
      <c r="CM31" s="575"/>
      <c r="CN31" s="594"/>
      <c r="CO31" s="698"/>
      <c r="CP31" s="698"/>
      <c r="DG31" s="440"/>
      <c r="DH31" s="873"/>
      <c r="DI31" s="575"/>
      <c r="DJ31" s="594"/>
      <c r="DK31" s="698"/>
      <c r="DL31" s="698"/>
      <c r="EC31" s="440"/>
      <c r="ED31" s="873"/>
      <c r="EE31" s="575"/>
      <c r="EF31" s="594"/>
      <c r="EG31" s="698"/>
      <c r="EH31" s="698"/>
      <c r="EY31" s="440"/>
      <c r="EZ31" s="873"/>
      <c r="FA31" s="575"/>
      <c r="FB31" s="594"/>
      <c r="FC31" s="698"/>
      <c r="FD31" s="698"/>
      <c r="FU31" s="440"/>
      <c r="FV31" s="873"/>
      <c r="FW31" s="575"/>
      <c r="FX31" s="594"/>
      <c r="FY31" s="698"/>
      <c r="FZ31" s="698"/>
      <c r="GQ31" s="440"/>
      <c r="GR31" s="873"/>
      <c r="GS31" s="575"/>
      <c r="GT31" s="594"/>
      <c r="GU31" s="698"/>
      <c r="GV31" s="698"/>
      <c r="HM31" s="440"/>
      <c r="HN31" s="873"/>
      <c r="HO31" s="575"/>
      <c r="HP31" s="594"/>
      <c r="HQ31" s="698"/>
      <c r="HR31" s="698"/>
      <c r="II31" s="440"/>
      <c r="IJ31" s="873"/>
      <c r="IK31" s="575"/>
      <c r="IL31" s="594"/>
      <c r="IM31" s="698"/>
      <c r="IN31" s="698"/>
    </row>
    <row r="32" spans="1:248">
      <c r="A32" s="737"/>
      <c r="B32" s="579" t="s">
        <v>1156</v>
      </c>
      <c r="C32" s="433" t="s">
        <v>710</v>
      </c>
      <c r="D32" s="433">
        <v>55</v>
      </c>
      <c r="E32" s="576"/>
      <c r="F32" s="764">
        <f>$D32*E32</f>
        <v>0</v>
      </c>
      <c r="W32" s="440"/>
      <c r="X32" s="873"/>
      <c r="Y32" s="575"/>
      <c r="Z32" s="594"/>
      <c r="AA32" s="698"/>
      <c r="AB32" s="698"/>
      <c r="AS32" s="440"/>
      <c r="AT32" s="873"/>
      <c r="AU32" s="575"/>
      <c r="AV32" s="594"/>
      <c r="AW32" s="698"/>
      <c r="AX32" s="698"/>
      <c r="BO32" s="440"/>
      <c r="BP32" s="873"/>
      <c r="BQ32" s="575"/>
      <c r="BR32" s="594"/>
      <c r="BS32" s="698"/>
      <c r="BT32" s="698"/>
      <c r="CK32" s="440"/>
      <c r="CL32" s="873"/>
      <c r="CM32" s="575"/>
      <c r="CN32" s="594"/>
      <c r="CO32" s="698"/>
      <c r="CP32" s="698"/>
      <c r="DG32" s="440"/>
      <c r="DH32" s="873"/>
      <c r="DI32" s="575"/>
      <c r="DJ32" s="594"/>
      <c r="DK32" s="698"/>
      <c r="DL32" s="698"/>
      <c r="EC32" s="440"/>
      <c r="ED32" s="873"/>
      <c r="EE32" s="575"/>
      <c r="EF32" s="594"/>
      <c r="EG32" s="698"/>
      <c r="EH32" s="698"/>
      <c r="EY32" s="440"/>
      <c r="EZ32" s="873"/>
      <c r="FA32" s="575"/>
      <c r="FB32" s="594"/>
      <c r="FC32" s="698"/>
      <c r="FD32" s="698"/>
      <c r="FU32" s="440"/>
      <c r="FV32" s="873"/>
      <c r="FW32" s="575"/>
      <c r="FX32" s="594"/>
      <c r="FY32" s="698"/>
      <c r="FZ32" s="698"/>
      <c r="GQ32" s="440"/>
      <c r="GR32" s="873"/>
      <c r="GS32" s="575"/>
      <c r="GT32" s="594"/>
      <c r="GU32" s="698"/>
      <c r="GV32" s="698"/>
      <c r="HM32" s="440"/>
      <c r="HN32" s="873"/>
      <c r="HO32" s="575"/>
      <c r="HP32" s="594"/>
      <c r="HQ32" s="698"/>
      <c r="HR32" s="698"/>
      <c r="II32" s="440"/>
      <c r="IJ32" s="873"/>
      <c r="IK32" s="575"/>
      <c r="IL32" s="594"/>
      <c r="IM32" s="698"/>
      <c r="IN32" s="698"/>
    </row>
    <row r="33" spans="1:248">
      <c r="A33" s="737"/>
      <c r="B33" s="579"/>
      <c r="C33" s="433"/>
      <c r="D33" s="433"/>
      <c r="E33" s="576"/>
      <c r="F33" s="764"/>
      <c r="W33" s="440"/>
      <c r="X33" s="873"/>
      <c r="Y33" s="575"/>
      <c r="Z33" s="594"/>
      <c r="AA33" s="698"/>
      <c r="AB33" s="698"/>
      <c r="AS33" s="440"/>
      <c r="AT33" s="873"/>
      <c r="AU33" s="575"/>
      <c r="AV33" s="594"/>
      <c r="AW33" s="698"/>
      <c r="AX33" s="698"/>
      <c r="BO33" s="440"/>
      <c r="BP33" s="873"/>
      <c r="BQ33" s="575"/>
      <c r="BR33" s="594"/>
      <c r="BS33" s="698"/>
      <c r="BT33" s="698"/>
      <c r="CK33" s="440"/>
      <c r="CL33" s="873"/>
      <c r="CM33" s="575"/>
      <c r="CN33" s="594"/>
      <c r="CO33" s="698"/>
      <c r="CP33" s="698"/>
      <c r="DG33" s="440"/>
      <c r="DH33" s="873"/>
      <c r="DI33" s="575"/>
      <c r="DJ33" s="594"/>
      <c r="DK33" s="698"/>
      <c r="DL33" s="698"/>
      <c r="EC33" s="440"/>
      <c r="ED33" s="873"/>
      <c r="EE33" s="575"/>
      <c r="EF33" s="594"/>
      <c r="EG33" s="698"/>
      <c r="EH33" s="698"/>
      <c r="EY33" s="440"/>
      <c r="EZ33" s="873"/>
      <c r="FA33" s="575"/>
      <c r="FB33" s="594"/>
      <c r="FC33" s="698"/>
      <c r="FD33" s="698"/>
      <c r="FU33" s="440"/>
      <c r="FV33" s="873"/>
      <c r="FW33" s="575"/>
      <c r="FX33" s="594"/>
      <c r="FY33" s="698"/>
      <c r="FZ33" s="698"/>
      <c r="GQ33" s="440"/>
      <c r="GR33" s="873"/>
      <c r="GS33" s="575"/>
      <c r="GT33" s="594"/>
      <c r="GU33" s="698"/>
      <c r="GV33" s="698"/>
      <c r="HM33" s="440"/>
      <c r="HN33" s="873"/>
      <c r="HO33" s="575"/>
      <c r="HP33" s="594"/>
      <c r="HQ33" s="698"/>
      <c r="HR33" s="698"/>
      <c r="II33" s="440"/>
      <c r="IJ33" s="873"/>
      <c r="IK33" s="575"/>
      <c r="IL33" s="594"/>
      <c r="IM33" s="698"/>
      <c r="IN33" s="698"/>
    </row>
    <row r="34" spans="1:248">
      <c r="A34" s="737" t="s">
        <v>1157</v>
      </c>
      <c r="B34" s="579" t="s">
        <v>1158</v>
      </c>
      <c r="C34" s="433"/>
      <c r="D34" s="433"/>
      <c r="E34" s="576"/>
      <c r="F34" s="764"/>
      <c r="W34" s="440"/>
      <c r="X34" s="873"/>
      <c r="Y34" s="575"/>
      <c r="Z34" s="594"/>
      <c r="AA34" s="698"/>
      <c r="AB34" s="698"/>
      <c r="AS34" s="440"/>
      <c r="AT34" s="873"/>
      <c r="AU34" s="575"/>
      <c r="AV34" s="594"/>
      <c r="AW34" s="698"/>
      <c r="AX34" s="698"/>
      <c r="BO34" s="440"/>
      <c r="BP34" s="873"/>
      <c r="BQ34" s="575"/>
      <c r="BR34" s="594"/>
      <c r="BS34" s="698"/>
      <c r="BT34" s="698"/>
      <c r="CK34" s="440"/>
      <c r="CL34" s="873"/>
      <c r="CM34" s="575"/>
      <c r="CN34" s="594"/>
      <c r="CO34" s="698"/>
      <c r="CP34" s="698"/>
      <c r="DG34" s="440"/>
      <c r="DH34" s="873"/>
      <c r="DI34" s="575"/>
      <c r="DJ34" s="594"/>
      <c r="DK34" s="698"/>
      <c r="DL34" s="698"/>
      <c r="EC34" s="440"/>
      <c r="ED34" s="873"/>
      <c r="EE34" s="575"/>
      <c r="EF34" s="594"/>
      <c r="EG34" s="698"/>
      <c r="EH34" s="698"/>
      <c r="EY34" s="440"/>
      <c r="EZ34" s="873"/>
      <c r="FA34" s="575"/>
      <c r="FB34" s="594"/>
      <c r="FC34" s="698"/>
      <c r="FD34" s="698"/>
      <c r="FU34" s="440"/>
      <c r="FV34" s="873"/>
      <c r="FW34" s="575"/>
      <c r="FX34" s="594"/>
      <c r="FY34" s="698"/>
      <c r="FZ34" s="698"/>
      <c r="GQ34" s="440"/>
      <c r="GR34" s="873"/>
      <c r="GS34" s="575"/>
      <c r="GT34" s="594"/>
      <c r="GU34" s="698"/>
      <c r="GV34" s="698"/>
      <c r="HM34" s="440"/>
      <c r="HN34" s="873"/>
      <c r="HO34" s="575"/>
      <c r="HP34" s="594"/>
      <c r="HQ34" s="698"/>
      <c r="HR34" s="698"/>
      <c r="II34" s="440"/>
      <c r="IJ34" s="873"/>
      <c r="IK34" s="575"/>
      <c r="IL34" s="594"/>
      <c r="IM34" s="698"/>
      <c r="IN34" s="698"/>
    </row>
    <row r="35" spans="1:248">
      <c r="A35" s="737"/>
      <c r="B35" s="579"/>
      <c r="C35" s="433"/>
      <c r="D35" s="433"/>
      <c r="E35" s="576"/>
      <c r="F35" s="764"/>
      <c r="W35" s="440"/>
      <c r="X35" s="873"/>
      <c r="Y35" s="575"/>
      <c r="Z35" s="594"/>
      <c r="AA35" s="698"/>
      <c r="AB35" s="698"/>
      <c r="AS35" s="440"/>
      <c r="AT35" s="873"/>
      <c r="AU35" s="575"/>
      <c r="AV35" s="594"/>
      <c r="AW35" s="698"/>
      <c r="AX35" s="698"/>
      <c r="BO35" s="440"/>
      <c r="BP35" s="873"/>
      <c r="BQ35" s="575"/>
      <c r="BR35" s="594"/>
      <c r="BS35" s="698"/>
      <c r="BT35" s="698"/>
      <c r="CK35" s="440"/>
      <c r="CL35" s="873"/>
      <c r="CM35" s="575"/>
      <c r="CN35" s="594"/>
      <c r="CO35" s="698"/>
      <c r="CP35" s="698"/>
      <c r="DG35" s="440"/>
      <c r="DH35" s="873"/>
      <c r="DI35" s="575"/>
      <c r="DJ35" s="594"/>
      <c r="DK35" s="698"/>
      <c r="DL35" s="698"/>
      <c r="EC35" s="440"/>
      <c r="ED35" s="873"/>
      <c r="EE35" s="575"/>
      <c r="EF35" s="594"/>
      <c r="EG35" s="698"/>
      <c r="EH35" s="698"/>
      <c r="EY35" s="440"/>
      <c r="EZ35" s="873"/>
      <c r="FA35" s="575"/>
      <c r="FB35" s="594"/>
      <c r="FC35" s="698"/>
      <c r="FD35" s="698"/>
      <c r="FU35" s="440"/>
      <c r="FV35" s="873"/>
      <c r="FW35" s="575"/>
      <c r="FX35" s="594"/>
      <c r="FY35" s="698"/>
      <c r="FZ35" s="698"/>
      <c r="GQ35" s="440"/>
      <c r="GR35" s="873"/>
      <c r="GS35" s="575"/>
      <c r="GT35" s="594"/>
      <c r="GU35" s="698"/>
      <c r="GV35" s="698"/>
      <c r="HM35" s="440"/>
      <c r="HN35" s="873"/>
      <c r="HO35" s="575"/>
      <c r="HP35" s="594"/>
      <c r="HQ35" s="698"/>
      <c r="HR35" s="698"/>
      <c r="II35" s="440"/>
      <c r="IJ35" s="873"/>
      <c r="IK35" s="575"/>
      <c r="IL35" s="594"/>
      <c r="IM35" s="698"/>
      <c r="IN35" s="698"/>
    </row>
    <row r="36" spans="1:248">
      <c r="A36" s="737"/>
      <c r="B36" s="579" t="s">
        <v>1159</v>
      </c>
      <c r="C36" s="433" t="s">
        <v>4</v>
      </c>
      <c r="D36" s="433">
        <v>2</v>
      </c>
      <c r="E36" s="576"/>
      <c r="F36" s="764">
        <f>$D36*E36</f>
        <v>0</v>
      </c>
      <c r="W36" s="440"/>
      <c r="X36" s="873"/>
      <c r="Y36" s="575"/>
      <c r="Z36" s="594"/>
      <c r="AA36" s="698"/>
      <c r="AB36" s="698"/>
      <c r="AS36" s="440"/>
      <c r="AT36" s="873"/>
      <c r="AU36" s="575"/>
      <c r="AV36" s="594"/>
      <c r="AW36" s="698"/>
      <c r="AX36" s="698"/>
      <c r="BO36" s="440"/>
      <c r="BP36" s="873"/>
      <c r="BQ36" s="575"/>
      <c r="BR36" s="594"/>
      <c r="BS36" s="698"/>
      <c r="BT36" s="698"/>
      <c r="CK36" s="440"/>
      <c r="CL36" s="873"/>
      <c r="CM36" s="575"/>
      <c r="CN36" s="594"/>
      <c r="CO36" s="698"/>
      <c r="CP36" s="698"/>
      <c r="DG36" s="440"/>
      <c r="DH36" s="873"/>
      <c r="DI36" s="575"/>
      <c r="DJ36" s="594"/>
      <c r="DK36" s="698"/>
      <c r="DL36" s="698"/>
      <c r="EC36" s="440"/>
      <c r="ED36" s="873"/>
      <c r="EE36" s="575"/>
      <c r="EF36" s="594"/>
      <c r="EG36" s="698"/>
      <c r="EH36" s="698"/>
      <c r="EY36" s="440"/>
      <c r="EZ36" s="873"/>
      <c r="FA36" s="575"/>
      <c r="FB36" s="594"/>
      <c r="FC36" s="698"/>
      <c r="FD36" s="698"/>
      <c r="FU36" s="440"/>
      <c r="FV36" s="873"/>
      <c r="FW36" s="575"/>
      <c r="FX36" s="594"/>
      <c r="FY36" s="698"/>
      <c r="FZ36" s="698"/>
      <c r="GQ36" s="440"/>
      <c r="GR36" s="873"/>
      <c r="GS36" s="575"/>
      <c r="GT36" s="594"/>
      <c r="GU36" s="698"/>
      <c r="GV36" s="698"/>
      <c r="HM36" s="440"/>
      <c r="HN36" s="873"/>
      <c r="HO36" s="575"/>
      <c r="HP36" s="594"/>
      <c r="HQ36" s="698"/>
      <c r="HR36" s="698"/>
      <c r="II36" s="440"/>
      <c r="IJ36" s="873"/>
      <c r="IK36" s="575"/>
      <c r="IL36" s="594"/>
      <c r="IM36" s="698"/>
      <c r="IN36" s="698"/>
    </row>
    <row r="37" spans="1:248">
      <c r="A37" s="737"/>
      <c r="B37" s="579"/>
      <c r="C37" s="433"/>
      <c r="D37" s="433"/>
      <c r="E37" s="576"/>
      <c r="F37" s="764"/>
      <c r="W37" s="440"/>
      <c r="X37" s="873"/>
      <c r="Y37" s="575"/>
      <c r="Z37" s="594"/>
      <c r="AA37" s="698"/>
      <c r="AB37" s="698"/>
      <c r="AS37" s="440"/>
      <c r="AT37" s="873"/>
      <c r="AU37" s="575"/>
      <c r="AV37" s="594"/>
      <c r="AW37" s="698"/>
      <c r="AX37" s="698"/>
      <c r="BO37" s="440"/>
      <c r="BP37" s="873"/>
      <c r="BQ37" s="575"/>
      <c r="BR37" s="594"/>
      <c r="BS37" s="698"/>
      <c r="BT37" s="698"/>
      <c r="CK37" s="440"/>
      <c r="CL37" s="873"/>
      <c r="CM37" s="575"/>
      <c r="CN37" s="594"/>
      <c r="CO37" s="698"/>
      <c r="CP37" s="698"/>
      <c r="DG37" s="440"/>
      <c r="DH37" s="873"/>
      <c r="DI37" s="575"/>
      <c r="DJ37" s="594"/>
      <c r="DK37" s="698"/>
      <c r="DL37" s="698"/>
      <c r="EC37" s="440"/>
      <c r="ED37" s="873"/>
      <c r="EE37" s="575"/>
      <c r="EF37" s="594"/>
      <c r="EG37" s="698"/>
      <c r="EH37" s="698"/>
      <c r="EY37" s="440"/>
      <c r="EZ37" s="873"/>
      <c r="FA37" s="575"/>
      <c r="FB37" s="594"/>
      <c r="FC37" s="698"/>
      <c r="FD37" s="698"/>
      <c r="FU37" s="440"/>
      <c r="FV37" s="873"/>
      <c r="FW37" s="575"/>
      <c r="FX37" s="594"/>
      <c r="FY37" s="698"/>
      <c r="FZ37" s="698"/>
      <c r="GQ37" s="440"/>
      <c r="GR37" s="873"/>
      <c r="GS37" s="575"/>
      <c r="GT37" s="594"/>
      <c r="GU37" s="698"/>
      <c r="GV37" s="698"/>
      <c r="HM37" s="440"/>
      <c r="HN37" s="873"/>
      <c r="HO37" s="575"/>
      <c r="HP37" s="594"/>
      <c r="HQ37" s="698"/>
      <c r="HR37" s="698"/>
      <c r="II37" s="440"/>
      <c r="IJ37" s="873"/>
      <c r="IK37" s="575"/>
      <c r="IL37" s="594"/>
      <c r="IM37" s="698"/>
      <c r="IN37" s="698"/>
    </row>
    <row r="38" spans="1:248" ht="45">
      <c r="A38" s="737" t="s">
        <v>1160</v>
      </c>
      <c r="B38" s="579" t="s">
        <v>1161</v>
      </c>
      <c r="C38" s="433"/>
      <c r="D38" s="433"/>
      <c r="E38" s="576"/>
      <c r="F38" s="764"/>
      <c r="W38" s="440"/>
      <c r="X38" s="873"/>
      <c r="Y38" s="575"/>
      <c r="Z38" s="594"/>
      <c r="AA38" s="698"/>
      <c r="AB38" s="698"/>
      <c r="AS38" s="440"/>
      <c r="AT38" s="873"/>
      <c r="AU38" s="575"/>
      <c r="AV38" s="594"/>
      <c r="AW38" s="698"/>
      <c r="AX38" s="698"/>
      <c r="BO38" s="440"/>
      <c r="BP38" s="873"/>
      <c r="BQ38" s="575"/>
      <c r="BR38" s="594"/>
      <c r="BS38" s="698"/>
      <c r="BT38" s="698"/>
      <c r="CK38" s="440"/>
      <c r="CL38" s="873"/>
      <c r="CM38" s="575"/>
      <c r="CN38" s="594"/>
      <c r="CO38" s="698"/>
      <c r="CP38" s="698"/>
      <c r="DG38" s="440"/>
      <c r="DH38" s="873"/>
      <c r="DI38" s="575"/>
      <c r="DJ38" s="594"/>
      <c r="DK38" s="698"/>
      <c r="DL38" s="698"/>
      <c r="EC38" s="440"/>
      <c r="ED38" s="873"/>
      <c r="EE38" s="575"/>
      <c r="EF38" s="594"/>
      <c r="EG38" s="698"/>
      <c r="EH38" s="698"/>
      <c r="EY38" s="440"/>
      <c r="EZ38" s="873"/>
      <c r="FA38" s="575"/>
      <c r="FB38" s="594"/>
      <c r="FC38" s="698"/>
      <c r="FD38" s="698"/>
      <c r="FU38" s="440"/>
      <c r="FV38" s="873"/>
      <c r="FW38" s="575"/>
      <c r="FX38" s="594"/>
      <c r="FY38" s="698"/>
      <c r="FZ38" s="698"/>
      <c r="GQ38" s="440"/>
      <c r="GR38" s="873"/>
      <c r="GS38" s="575"/>
      <c r="GT38" s="594"/>
      <c r="GU38" s="698"/>
      <c r="GV38" s="698"/>
      <c r="HM38" s="440"/>
      <c r="HN38" s="873"/>
      <c r="HO38" s="575"/>
      <c r="HP38" s="594"/>
      <c r="HQ38" s="698"/>
      <c r="HR38" s="698"/>
      <c r="II38" s="440"/>
      <c r="IJ38" s="873"/>
      <c r="IK38" s="575"/>
      <c r="IL38" s="594"/>
      <c r="IM38" s="698"/>
      <c r="IN38" s="698"/>
    </row>
    <row r="39" spans="1:248">
      <c r="A39" s="737"/>
      <c r="B39" s="579"/>
      <c r="C39" s="433" t="s">
        <v>1041</v>
      </c>
      <c r="D39" s="433">
        <v>2</v>
      </c>
      <c r="E39" s="576"/>
      <c r="F39" s="764">
        <f>$D39*E39</f>
        <v>0</v>
      </c>
      <c r="W39" s="440"/>
      <c r="X39" s="873"/>
      <c r="Y39" s="575"/>
      <c r="Z39" s="594"/>
      <c r="AA39" s="698"/>
      <c r="AB39" s="698"/>
      <c r="AS39" s="440"/>
      <c r="AT39" s="873"/>
      <c r="AU39" s="575"/>
      <c r="AV39" s="594"/>
      <c r="AW39" s="698"/>
      <c r="AX39" s="698"/>
      <c r="BO39" s="440"/>
      <c r="BP39" s="873"/>
      <c r="BQ39" s="575"/>
      <c r="BR39" s="594"/>
      <c r="BS39" s="698"/>
      <c r="BT39" s="698"/>
      <c r="CK39" s="440"/>
      <c r="CL39" s="873"/>
      <c r="CM39" s="575"/>
      <c r="CN39" s="594"/>
      <c r="CO39" s="698"/>
      <c r="CP39" s="698"/>
      <c r="DG39" s="440"/>
      <c r="DH39" s="873"/>
      <c r="DI39" s="575"/>
      <c r="DJ39" s="594"/>
      <c r="DK39" s="698"/>
      <c r="DL39" s="698"/>
      <c r="EC39" s="440"/>
      <c r="ED39" s="873"/>
      <c r="EE39" s="575"/>
      <c r="EF39" s="594"/>
      <c r="EG39" s="698"/>
      <c r="EH39" s="698"/>
      <c r="EY39" s="440"/>
      <c r="EZ39" s="873"/>
      <c r="FA39" s="575"/>
      <c r="FB39" s="594"/>
      <c r="FC39" s="698"/>
      <c r="FD39" s="698"/>
      <c r="FU39" s="440"/>
      <c r="FV39" s="873"/>
      <c r="FW39" s="575"/>
      <c r="FX39" s="594"/>
      <c r="FY39" s="698"/>
      <c r="FZ39" s="698"/>
      <c r="GQ39" s="440"/>
      <c r="GR39" s="873"/>
      <c r="GS39" s="575"/>
      <c r="GT39" s="594"/>
      <c r="GU39" s="698"/>
      <c r="GV39" s="698"/>
      <c r="HM39" s="440"/>
      <c r="HN39" s="873"/>
      <c r="HO39" s="575"/>
      <c r="HP39" s="594"/>
      <c r="HQ39" s="698"/>
      <c r="HR39" s="698"/>
      <c r="II39" s="440"/>
      <c r="IJ39" s="873"/>
      <c r="IK39" s="575"/>
      <c r="IL39" s="594"/>
      <c r="IM39" s="698"/>
      <c r="IN39" s="698"/>
    </row>
    <row r="40" spans="1:248">
      <c r="A40" s="737"/>
      <c r="B40" s="579"/>
      <c r="C40" s="433"/>
      <c r="D40" s="433"/>
      <c r="E40" s="576"/>
      <c r="F40" s="764"/>
      <c r="W40" s="440"/>
      <c r="X40" s="873"/>
      <c r="Y40" s="575"/>
      <c r="Z40" s="594"/>
      <c r="AA40" s="698"/>
      <c r="AB40" s="698"/>
      <c r="AS40" s="440"/>
      <c r="AT40" s="873"/>
      <c r="AU40" s="575"/>
      <c r="AV40" s="594"/>
      <c r="AW40" s="698"/>
      <c r="AX40" s="698"/>
      <c r="BO40" s="440"/>
      <c r="BP40" s="873"/>
      <c r="BQ40" s="575"/>
      <c r="BR40" s="594"/>
      <c r="BS40" s="698"/>
      <c r="BT40" s="698"/>
      <c r="CK40" s="440"/>
      <c r="CL40" s="873"/>
      <c r="CM40" s="575"/>
      <c r="CN40" s="594"/>
      <c r="CO40" s="698"/>
      <c r="CP40" s="698"/>
      <c r="DG40" s="440"/>
      <c r="DH40" s="873"/>
      <c r="DI40" s="575"/>
      <c r="DJ40" s="594"/>
      <c r="DK40" s="698"/>
      <c r="DL40" s="698"/>
      <c r="EC40" s="440"/>
      <c r="ED40" s="873"/>
      <c r="EE40" s="575"/>
      <c r="EF40" s="594"/>
      <c r="EG40" s="698"/>
      <c r="EH40" s="698"/>
      <c r="EY40" s="440"/>
      <c r="EZ40" s="873"/>
      <c r="FA40" s="575"/>
      <c r="FB40" s="594"/>
      <c r="FC40" s="698"/>
      <c r="FD40" s="698"/>
      <c r="FU40" s="440"/>
      <c r="FV40" s="873"/>
      <c r="FW40" s="575"/>
      <c r="FX40" s="594"/>
      <c r="FY40" s="698"/>
      <c r="FZ40" s="698"/>
      <c r="GQ40" s="440"/>
      <c r="GR40" s="873"/>
      <c r="GS40" s="575"/>
      <c r="GT40" s="594"/>
      <c r="GU40" s="698"/>
      <c r="GV40" s="698"/>
      <c r="HM40" s="440"/>
      <c r="HN40" s="873"/>
      <c r="HO40" s="575"/>
      <c r="HP40" s="594"/>
      <c r="HQ40" s="698"/>
      <c r="HR40" s="698"/>
      <c r="II40" s="440"/>
      <c r="IJ40" s="873"/>
      <c r="IK40" s="575"/>
      <c r="IL40" s="594"/>
      <c r="IM40" s="698"/>
      <c r="IN40" s="698"/>
    </row>
    <row r="41" spans="1:248" ht="30">
      <c r="A41" s="737" t="s">
        <v>1162</v>
      </c>
      <c r="B41" s="579" t="s">
        <v>1163</v>
      </c>
      <c r="C41" s="433" t="s">
        <v>861</v>
      </c>
      <c r="D41" s="433">
        <v>2</v>
      </c>
      <c r="E41" s="576"/>
      <c r="F41" s="764">
        <f>$D41*E41</f>
        <v>0</v>
      </c>
      <c r="W41" s="440"/>
      <c r="X41" s="873"/>
      <c r="Y41" s="575"/>
      <c r="Z41" s="594"/>
      <c r="AA41" s="698"/>
      <c r="AB41" s="698"/>
      <c r="AS41" s="440"/>
      <c r="AT41" s="873"/>
      <c r="AU41" s="575"/>
      <c r="AV41" s="594"/>
      <c r="AW41" s="698"/>
      <c r="AX41" s="698"/>
      <c r="BO41" s="440"/>
      <c r="BP41" s="873"/>
      <c r="BQ41" s="575"/>
      <c r="BR41" s="594"/>
      <c r="BS41" s="698"/>
      <c r="BT41" s="698"/>
      <c r="CK41" s="440"/>
      <c r="CL41" s="873"/>
      <c r="CM41" s="575"/>
      <c r="CN41" s="594"/>
      <c r="CO41" s="698"/>
      <c r="CP41" s="698"/>
      <c r="DG41" s="440"/>
      <c r="DH41" s="873"/>
      <c r="DI41" s="575"/>
      <c r="DJ41" s="594"/>
      <c r="DK41" s="698"/>
      <c r="DL41" s="698"/>
      <c r="EC41" s="440"/>
      <c r="ED41" s="873"/>
      <c r="EE41" s="575"/>
      <c r="EF41" s="594"/>
      <c r="EG41" s="698"/>
      <c r="EH41" s="698"/>
      <c r="EY41" s="440"/>
      <c r="EZ41" s="873"/>
      <c r="FA41" s="575"/>
      <c r="FB41" s="594"/>
      <c r="FC41" s="698"/>
      <c r="FD41" s="698"/>
      <c r="FU41" s="440"/>
      <c r="FV41" s="873"/>
      <c r="FW41" s="575"/>
      <c r="FX41" s="594"/>
      <c r="FY41" s="698"/>
      <c r="FZ41" s="698"/>
      <c r="GQ41" s="440"/>
      <c r="GR41" s="873"/>
      <c r="GS41" s="575"/>
      <c r="GT41" s="594"/>
      <c r="GU41" s="698"/>
      <c r="GV41" s="698"/>
      <c r="HM41" s="440"/>
      <c r="HN41" s="873"/>
      <c r="HO41" s="575"/>
      <c r="HP41" s="594"/>
      <c r="HQ41" s="698"/>
      <c r="HR41" s="698"/>
      <c r="II41" s="440"/>
      <c r="IJ41" s="873"/>
      <c r="IK41" s="575"/>
      <c r="IL41" s="594"/>
      <c r="IM41" s="698"/>
      <c r="IN41" s="698"/>
    </row>
    <row r="42" spans="1:248">
      <c r="A42" s="737"/>
      <c r="B42" s="579"/>
      <c r="C42" s="433"/>
      <c r="D42" s="433"/>
      <c r="E42" s="576"/>
      <c r="F42" s="764"/>
      <c r="W42" s="440"/>
      <c r="X42" s="873"/>
      <c r="Y42" s="575"/>
      <c r="Z42" s="594"/>
      <c r="AA42" s="698"/>
      <c r="AB42" s="698"/>
      <c r="AS42" s="440"/>
      <c r="AT42" s="873"/>
      <c r="AU42" s="575"/>
      <c r="AV42" s="594"/>
      <c r="AW42" s="698"/>
      <c r="AX42" s="698"/>
      <c r="BO42" s="440"/>
      <c r="BP42" s="873"/>
      <c r="BQ42" s="575"/>
      <c r="BR42" s="594"/>
      <c r="BS42" s="698"/>
      <c r="BT42" s="698"/>
      <c r="CK42" s="440"/>
      <c r="CL42" s="873"/>
      <c r="CM42" s="575"/>
      <c r="CN42" s="594"/>
      <c r="CO42" s="698"/>
      <c r="CP42" s="698"/>
      <c r="DG42" s="440"/>
      <c r="DH42" s="873"/>
      <c r="DI42" s="575"/>
      <c r="DJ42" s="594"/>
      <c r="DK42" s="698"/>
      <c r="DL42" s="698"/>
      <c r="EC42" s="440"/>
      <c r="ED42" s="873"/>
      <c r="EE42" s="575"/>
      <c r="EF42" s="594"/>
      <c r="EG42" s="698"/>
      <c r="EH42" s="698"/>
      <c r="EY42" s="440"/>
      <c r="EZ42" s="873"/>
      <c r="FA42" s="575"/>
      <c r="FB42" s="594"/>
      <c r="FC42" s="698"/>
      <c r="FD42" s="698"/>
      <c r="FU42" s="440"/>
      <c r="FV42" s="873"/>
      <c r="FW42" s="575"/>
      <c r="FX42" s="594"/>
      <c r="FY42" s="698"/>
      <c r="FZ42" s="698"/>
      <c r="GQ42" s="440"/>
      <c r="GR42" s="873"/>
      <c r="GS42" s="575"/>
      <c r="GT42" s="594"/>
      <c r="GU42" s="698"/>
      <c r="GV42" s="698"/>
      <c r="HM42" s="440"/>
      <c r="HN42" s="873"/>
      <c r="HO42" s="575"/>
      <c r="HP42" s="594"/>
      <c r="HQ42" s="698"/>
      <c r="HR42" s="698"/>
      <c r="II42" s="440"/>
      <c r="IJ42" s="873"/>
      <c r="IK42" s="575"/>
      <c r="IL42" s="594"/>
      <c r="IM42" s="698"/>
      <c r="IN42" s="698"/>
    </row>
    <row r="43" spans="1:248" ht="45">
      <c r="A43" s="737" t="s">
        <v>1164</v>
      </c>
      <c r="B43" s="579" t="s">
        <v>1165</v>
      </c>
      <c r="C43" s="433"/>
      <c r="D43" s="433"/>
      <c r="E43" s="576"/>
      <c r="F43" s="764"/>
      <c r="W43" s="440"/>
      <c r="X43" s="873"/>
      <c r="Y43" s="575"/>
      <c r="Z43" s="594"/>
      <c r="AA43" s="698"/>
      <c r="AB43" s="698"/>
      <c r="AS43" s="440"/>
      <c r="AT43" s="873"/>
      <c r="AU43" s="575"/>
      <c r="AV43" s="594"/>
      <c r="AW43" s="698"/>
      <c r="AX43" s="698"/>
      <c r="BO43" s="440"/>
      <c r="BP43" s="873"/>
      <c r="BQ43" s="575"/>
      <c r="BR43" s="594"/>
      <c r="BS43" s="698"/>
      <c r="BT43" s="698"/>
      <c r="CK43" s="440"/>
      <c r="CL43" s="873"/>
      <c r="CM43" s="575"/>
      <c r="CN43" s="594"/>
      <c r="CO43" s="698"/>
      <c r="CP43" s="698"/>
      <c r="DG43" s="440"/>
      <c r="DH43" s="873"/>
      <c r="DI43" s="575"/>
      <c r="DJ43" s="594"/>
      <c r="DK43" s="698"/>
      <c r="DL43" s="698"/>
      <c r="EC43" s="440"/>
      <c r="ED43" s="873"/>
      <c r="EE43" s="575"/>
      <c r="EF43" s="594"/>
      <c r="EG43" s="698"/>
      <c r="EH43" s="698"/>
      <c r="EY43" s="440"/>
      <c r="EZ43" s="873"/>
      <c r="FA43" s="575"/>
      <c r="FB43" s="594"/>
      <c r="FC43" s="698"/>
      <c r="FD43" s="698"/>
      <c r="FU43" s="440"/>
      <c r="FV43" s="873"/>
      <c r="FW43" s="575"/>
      <c r="FX43" s="594"/>
      <c r="FY43" s="698"/>
      <c r="FZ43" s="698"/>
      <c r="GQ43" s="440"/>
      <c r="GR43" s="873"/>
      <c r="GS43" s="575"/>
      <c r="GT43" s="594"/>
      <c r="GU43" s="698"/>
      <c r="GV43" s="698"/>
      <c r="HM43" s="440"/>
      <c r="HN43" s="873"/>
      <c r="HO43" s="575"/>
      <c r="HP43" s="594"/>
      <c r="HQ43" s="698"/>
      <c r="HR43" s="698"/>
      <c r="II43" s="440"/>
      <c r="IJ43" s="873"/>
      <c r="IK43" s="575"/>
      <c r="IL43" s="594"/>
      <c r="IM43" s="698"/>
      <c r="IN43" s="698"/>
    </row>
    <row r="44" spans="1:248">
      <c r="A44" s="737"/>
      <c r="B44" s="579"/>
      <c r="C44" s="433"/>
      <c r="D44" s="433"/>
      <c r="E44" s="576"/>
      <c r="F44" s="764"/>
      <c r="W44" s="440"/>
      <c r="X44" s="873"/>
      <c r="Y44" s="575"/>
      <c r="Z44" s="594"/>
      <c r="AA44" s="698"/>
      <c r="AB44" s="698"/>
      <c r="AS44" s="440"/>
      <c r="AT44" s="873"/>
      <c r="AU44" s="575"/>
      <c r="AV44" s="594"/>
      <c r="AW44" s="698"/>
      <c r="AX44" s="698"/>
      <c r="BO44" s="440"/>
      <c r="BP44" s="873"/>
      <c r="BQ44" s="575"/>
      <c r="BR44" s="594"/>
      <c r="BS44" s="698"/>
      <c r="BT44" s="698"/>
      <c r="CK44" s="440"/>
      <c r="CL44" s="873"/>
      <c r="CM44" s="575"/>
      <c r="CN44" s="594"/>
      <c r="CO44" s="698"/>
      <c r="CP44" s="698"/>
      <c r="DG44" s="440"/>
      <c r="DH44" s="873"/>
      <c r="DI44" s="575"/>
      <c r="DJ44" s="594"/>
      <c r="DK44" s="698"/>
      <c r="DL44" s="698"/>
      <c r="EC44" s="440"/>
      <c r="ED44" s="873"/>
      <c r="EE44" s="575"/>
      <c r="EF44" s="594"/>
      <c r="EG44" s="698"/>
      <c r="EH44" s="698"/>
      <c r="EY44" s="440"/>
      <c r="EZ44" s="873"/>
      <c r="FA44" s="575"/>
      <c r="FB44" s="594"/>
      <c r="FC44" s="698"/>
      <c r="FD44" s="698"/>
      <c r="FU44" s="440"/>
      <c r="FV44" s="873"/>
      <c r="FW44" s="575"/>
      <c r="FX44" s="594"/>
      <c r="FY44" s="698"/>
      <c r="FZ44" s="698"/>
      <c r="GQ44" s="440"/>
      <c r="GR44" s="873"/>
      <c r="GS44" s="575"/>
      <c r="GT44" s="594"/>
      <c r="GU44" s="698"/>
      <c r="GV44" s="698"/>
      <c r="HM44" s="440"/>
      <c r="HN44" s="873"/>
      <c r="HO44" s="575"/>
      <c r="HP44" s="594"/>
      <c r="HQ44" s="698"/>
      <c r="HR44" s="698"/>
      <c r="II44" s="440"/>
      <c r="IJ44" s="873"/>
      <c r="IK44" s="575"/>
      <c r="IL44" s="594"/>
      <c r="IM44" s="698"/>
      <c r="IN44" s="698"/>
    </row>
    <row r="45" spans="1:248">
      <c r="A45" s="737"/>
      <c r="B45" s="579" t="s">
        <v>1166</v>
      </c>
      <c r="C45" s="433" t="s">
        <v>1041</v>
      </c>
      <c r="D45" s="433">
        <v>2</v>
      </c>
      <c r="E45" s="576"/>
      <c r="F45" s="764">
        <f>$D45*E45</f>
        <v>0</v>
      </c>
      <c r="W45" s="440"/>
      <c r="X45" s="873"/>
      <c r="Y45" s="575"/>
      <c r="Z45" s="594"/>
      <c r="AA45" s="698"/>
      <c r="AB45" s="698"/>
      <c r="AS45" s="440"/>
      <c r="AT45" s="873"/>
      <c r="AU45" s="575"/>
      <c r="AV45" s="594"/>
      <c r="AW45" s="698"/>
      <c r="AX45" s="698"/>
      <c r="BO45" s="440"/>
      <c r="BP45" s="873"/>
      <c r="BQ45" s="575"/>
      <c r="BR45" s="594"/>
      <c r="BS45" s="698"/>
      <c r="BT45" s="698"/>
      <c r="CK45" s="440"/>
      <c r="CL45" s="873"/>
      <c r="CM45" s="575"/>
      <c r="CN45" s="594"/>
      <c r="CO45" s="698"/>
      <c r="CP45" s="698"/>
      <c r="DG45" s="440"/>
      <c r="DH45" s="873"/>
      <c r="DI45" s="575"/>
      <c r="DJ45" s="594"/>
      <c r="DK45" s="698"/>
      <c r="DL45" s="698"/>
      <c r="EC45" s="440"/>
      <c r="ED45" s="873"/>
      <c r="EE45" s="575"/>
      <c r="EF45" s="594"/>
      <c r="EG45" s="698"/>
      <c r="EH45" s="698"/>
      <c r="EY45" s="440"/>
      <c r="EZ45" s="873"/>
      <c r="FA45" s="575"/>
      <c r="FB45" s="594"/>
      <c r="FC45" s="698"/>
      <c r="FD45" s="698"/>
      <c r="FU45" s="440"/>
      <c r="FV45" s="873"/>
      <c r="FW45" s="575"/>
      <c r="FX45" s="594"/>
      <c r="FY45" s="698"/>
      <c r="FZ45" s="698"/>
      <c r="GQ45" s="440"/>
      <c r="GR45" s="873"/>
      <c r="GS45" s="575"/>
      <c r="GT45" s="594"/>
      <c r="GU45" s="698"/>
      <c r="GV45" s="698"/>
      <c r="HM45" s="440"/>
      <c r="HN45" s="873"/>
      <c r="HO45" s="575"/>
      <c r="HP45" s="594"/>
      <c r="HQ45" s="698"/>
      <c r="HR45" s="698"/>
      <c r="II45" s="440"/>
      <c r="IJ45" s="873"/>
      <c r="IK45" s="575"/>
      <c r="IL45" s="594"/>
      <c r="IM45" s="698"/>
      <c r="IN45" s="698"/>
    </row>
    <row r="46" spans="1:248">
      <c r="A46" s="737"/>
      <c r="B46" s="579"/>
      <c r="C46" s="433"/>
      <c r="D46" s="433"/>
      <c r="E46" s="576"/>
      <c r="F46" s="764"/>
      <c r="W46" s="440"/>
      <c r="X46" s="873"/>
      <c r="Y46" s="575"/>
      <c r="Z46" s="594"/>
      <c r="AA46" s="698"/>
      <c r="AB46" s="698"/>
      <c r="AS46" s="440"/>
      <c r="AT46" s="873"/>
      <c r="AU46" s="575"/>
      <c r="AV46" s="594"/>
      <c r="AW46" s="698"/>
      <c r="AX46" s="698"/>
      <c r="BO46" s="440"/>
      <c r="BP46" s="873"/>
      <c r="BQ46" s="575"/>
      <c r="BR46" s="594"/>
      <c r="BS46" s="698"/>
      <c r="BT46" s="698"/>
      <c r="CK46" s="440"/>
      <c r="CL46" s="873"/>
      <c r="CM46" s="575"/>
      <c r="CN46" s="594"/>
      <c r="CO46" s="698"/>
      <c r="CP46" s="698"/>
      <c r="DG46" s="440"/>
      <c r="DH46" s="873"/>
      <c r="DI46" s="575"/>
      <c r="DJ46" s="594"/>
      <c r="DK46" s="698"/>
      <c r="DL46" s="698"/>
      <c r="EC46" s="440"/>
      <c r="ED46" s="873"/>
      <c r="EE46" s="575"/>
      <c r="EF46" s="594"/>
      <c r="EG46" s="698"/>
      <c r="EH46" s="698"/>
      <c r="EY46" s="440"/>
      <c r="EZ46" s="873"/>
      <c r="FA46" s="575"/>
      <c r="FB46" s="594"/>
      <c r="FC46" s="698"/>
      <c r="FD46" s="698"/>
      <c r="FU46" s="440"/>
      <c r="FV46" s="873"/>
      <c r="FW46" s="575"/>
      <c r="FX46" s="594"/>
      <c r="FY46" s="698"/>
      <c r="FZ46" s="698"/>
      <c r="GQ46" s="440"/>
      <c r="GR46" s="873"/>
      <c r="GS46" s="575"/>
      <c r="GT46" s="594"/>
      <c r="GU46" s="698"/>
      <c r="GV46" s="698"/>
      <c r="HM46" s="440"/>
      <c r="HN46" s="873"/>
      <c r="HO46" s="575"/>
      <c r="HP46" s="594"/>
      <c r="HQ46" s="698"/>
      <c r="HR46" s="698"/>
      <c r="II46" s="440"/>
      <c r="IJ46" s="873"/>
      <c r="IK46" s="575"/>
      <c r="IL46" s="594"/>
      <c r="IM46" s="698"/>
      <c r="IN46" s="698"/>
    </row>
    <row r="47" spans="1:248" ht="45">
      <c r="A47" s="737" t="s">
        <v>1167</v>
      </c>
      <c r="B47" s="579" t="s">
        <v>1168</v>
      </c>
      <c r="C47" s="433"/>
      <c r="D47" s="433"/>
      <c r="E47" s="576"/>
      <c r="F47" s="764"/>
      <c r="W47" s="440"/>
      <c r="X47" s="873"/>
      <c r="Y47" s="575"/>
      <c r="Z47" s="594"/>
      <c r="AA47" s="698"/>
      <c r="AB47" s="698"/>
      <c r="AS47" s="440"/>
      <c r="AT47" s="873"/>
      <c r="AU47" s="575"/>
      <c r="AV47" s="594"/>
      <c r="AW47" s="698"/>
      <c r="AX47" s="698"/>
      <c r="BO47" s="440"/>
      <c r="BP47" s="873"/>
      <c r="BQ47" s="575"/>
      <c r="BR47" s="594"/>
      <c r="BS47" s="698"/>
      <c r="BT47" s="698"/>
      <c r="CK47" s="440"/>
      <c r="CL47" s="873"/>
      <c r="CM47" s="575"/>
      <c r="CN47" s="594"/>
      <c r="CO47" s="698"/>
      <c r="CP47" s="698"/>
      <c r="DG47" s="440"/>
      <c r="DH47" s="873"/>
      <c r="DI47" s="575"/>
      <c r="DJ47" s="594"/>
      <c r="DK47" s="698"/>
      <c r="DL47" s="698"/>
      <c r="EC47" s="440"/>
      <c r="ED47" s="873"/>
      <c r="EE47" s="575"/>
      <c r="EF47" s="594"/>
      <c r="EG47" s="698"/>
      <c r="EH47" s="698"/>
      <c r="EY47" s="440"/>
      <c r="EZ47" s="873"/>
      <c r="FA47" s="575"/>
      <c r="FB47" s="594"/>
      <c r="FC47" s="698"/>
      <c r="FD47" s="698"/>
      <c r="FU47" s="440"/>
      <c r="FV47" s="873"/>
      <c r="FW47" s="575"/>
      <c r="FX47" s="594"/>
      <c r="FY47" s="698"/>
      <c r="FZ47" s="698"/>
      <c r="GQ47" s="440"/>
      <c r="GR47" s="873"/>
      <c r="GS47" s="575"/>
      <c r="GT47" s="594"/>
      <c r="GU47" s="698"/>
      <c r="GV47" s="698"/>
      <c r="HM47" s="440"/>
      <c r="HN47" s="873"/>
      <c r="HO47" s="575"/>
      <c r="HP47" s="594"/>
      <c r="HQ47" s="698"/>
      <c r="HR47" s="698"/>
      <c r="II47" s="440"/>
      <c r="IJ47" s="873"/>
      <c r="IK47" s="575"/>
      <c r="IL47" s="594"/>
      <c r="IM47" s="698"/>
      <c r="IN47" s="698"/>
    </row>
    <row r="48" spans="1:248">
      <c r="A48" s="737"/>
      <c r="B48" s="579"/>
      <c r="C48" s="433"/>
      <c r="D48" s="433"/>
      <c r="E48" s="576"/>
      <c r="F48" s="764"/>
      <c r="W48" s="440"/>
      <c r="X48" s="873"/>
      <c r="Y48" s="575"/>
      <c r="Z48" s="594"/>
      <c r="AA48" s="698"/>
      <c r="AB48" s="698"/>
      <c r="AS48" s="440"/>
      <c r="AT48" s="873"/>
      <c r="AU48" s="575"/>
      <c r="AV48" s="594"/>
      <c r="AW48" s="698"/>
      <c r="AX48" s="698"/>
      <c r="BO48" s="440"/>
      <c r="BP48" s="873"/>
      <c r="BQ48" s="575"/>
      <c r="BR48" s="594"/>
      <c r="BS48" s="698"/>
      <c r="BT48" s="698"/>
      <c r="CK48" s="440"/>
      <c r="CL48" s="873"/>
      <c r="CM48" s="575"/>
      <c r="CN48" s="594"/>
      <c r="CO48" s="698"/>
      <c r="CP48" s="698"/>
      <c r="DG48" s="440"/>
      <c r="DH48" s="873"/>
      <c r="DI48" s="575"/>
      <c r="DJ48" s="594"/>
      <c r="DK48" s="698"/>
      <c r="DL48" s="698"/>
      <c r="EC48" s="440"/>
      <c r="ED48" s="873"/>
      <c r="EE48" s="575"/>
      <c r="EF48" s="594"/>
      <c r="EG48" s="698"/>
      <c r="EH48" s="698"/>
      <c r="EY48" s="440"/>
      <c r="EZ48" s="873"/>
      <c r="FA48" s="575"/>
      <c r="FB48" s="594"/>
      <c r="FC48" s="698"/>
      <c r="FD48" s="698"/>
      <c r="FU48" s="440"/>
      <c r="FV48" s="873"/>
      <c r="FW48" s="575"/>
      <c r="FX48" s="594"/>
      <c r="FY48" s="698"/>
      <c r="FZ48" s="698"/>
      <c r="GQ48" s="440"/>
      <c r="GR48" s="873"/>
      <c r="GS48" s="575"/>
      <c r="GT48" s="594"/>
      <c r="GU48" s="698"/>
      <c r="GV48" s="698"/>
      <c r="HM48" s="440"/>
      <c r="HN48" s="873"/>
      <c r="HO48" s="575"/>
      <c r="HP48" s="594"/>
      <c r="HQ48" s="698"/>
      <c r="HR48" s="698"/>
      <c r="II48" s="440"/>
      <c r="IJ48" s="873"/>
      <c r="IK48" s="575"/>
      <c r="IL48" s="594"/>
      <c r="IM48" s="698"/>
      <c r="IN48" s="698"/>
    </row>
    <row r="49" spans="1:248">
      <c r="A49" s="737"/>
      <c r="B49" s="579" t="s">
        <v>1169</v>
      </c>
      <c r="C49" s="433" t="s">
        <v>1041</v>
      </c>
      <c r="D49" s="433">
        <v>1</v>
      </c>
      <c r="E49" s="576"/>
      <c r="F49" s="764">
        <f>$D49*E49</f>
        <v>0</v>
      </c>
      <c r="W49" s="440"/>
      <c r="X49" s="873"/>
      <c r="Y49" s="575"/>
      <c r="Z49" s="594"/>
      <c r="AA49" s="698"/>
      <c r="AB49" s="698"/>
      <c r="AS49" s="440"/>
      <c r="AT49" s="873"/>
      <c r="AU49" s="575"/>
      <c r="AV49" s="594"/>
      <c r="AW49" s="698"/>
      <c r="AX49" s="698"/>
      <c r="BO49" s="440"/>
      <c r="BP49" s="873"/>
      <c r="BQ49" s="575"/>
      <c r="BR49" s="594"/>
      <c r="BS49" s="698"/>
      <c r="BT49" s="698"/>
      <c r="CK49" s="440"/>
      <c r="CL49" s="873"/>
      <c r="CM49" s="575"/>
      <c r="CN49" s="594"/>
      <c r="CO49" s="698"/>
      <c r="CP49" s="698"/>
      <c r="DG49" s="440"/>
      <c r="DH49" s="873"/>
      <c r="DI49" s="575"/>
      <c r="DJ49" s="594"/>
      <c r="DK49" s="698"/>
      <c r="DL49" s="698"/>
      <c r="EC49" s="440"/>
      <c r="ED49" s="873"/>
      <c r="EE49" s="575"/>
      <c r="EF49" s="594"/>
      <c r="EG49" s="698"/>
      <c r="EH49" s="698"/>
      <c r="EY49" s="440"/>
      <c r="EZ49" s="873"/>
      <c r="FA49" s="575"/>
      <c r="FB49" s="594"/>
      <c r="FC49" s="698"/>
      <c r="FD49" s="698"/>
      <c r="FU49" s="440"/>
      <c r="FV49" s="873"/>
      <c r="FW49" s="575"/>
      <c r="FX49" s="594"/>
      <c r="FY49" s="698"/>
      <c r="FZ49" s="698"/>
      <c r="GQ49" s="440"/>
      <c r="GR49" s="873"/>
      <c r="GS49" s="575"/>
      <c r="GT49" s="594"/>
      <c r="GU49" s="698"/>
      <c r="GV49" s="698"/>
      <c r="HM49" s="440"/>
      <c r="HN49" s="873"/>
      <c r="HO49" s="575"/>
      <c r="HP49" s="594"/>
      <c r="HQ49" s="698"/>
      <c r="HR49" s="698"/>
      <c r="II49" s="440"/>
      <c r="IJ49" s="873"/>
      <c r="IK49" s="575"/>
      <c r="IL49" s="594"/>
      <c r="IM49" s="698"/>
      <c r="IN49" s="698"/>
    </row>
    <row r="50" spans="1:248">
      <c r="A50" s="737"/>
      <c r="B50" s="579" t="s">
        <v>1170</v>
      </c>
      <c r="C50" s="433" t="s">
        <v>1041</v>
      </c>
      <c r="D50" s="433">
        <v>2</v>
      </c>
      <c r="E50" s="576"/>
      <c r="F50" s="764">
        <f>$D50*E50</f>
        <v>0</v>
      </c>
      <c r="W50" s="440"/>
      <c r="X50" s="873"/>
      <c r="Y50" s="575"/>
      <c r="Z50" s="594"/>
      <c r="AA50" s="698"/>
      <c r="AB50" s="698"/>
      <c r="AS50" s="440"/>
      <c r="AT50" s="873"/>
      <c r="AU50" s="575"/>
      <c r="AV50" s="594"/>
      <c r="AW50" s="698"/>
      <c r="AX50" s="698"/>
      <c r="BO50" s="440"/>
      <c r="BP50" s="873"/>
      <c r="BQ50" s="575"/>
      <c r="BR50" s="594"/>
      <c r="BS50" s="698"/>
      <c r="BT50" s="698"/>
      <c r="CK50" s="440"/>
      <c r="CL50" s="873"/>
      <c r="CM50" s="575"/>
      <c r="CN50" s="594"/>
      <c r="CO50" s="698"/>
      <c r="CP50" s="698"/>
      <c r="DG50" s="440"/>
      <c r="DH50" s="873"/>
      <c r="DI50" s="575"/>
      <c r="DJ50" s="594"/>
      <c r="DK50" s="698"/>
      <c r="DL50" s="698"/>
      <c r="EC50" s="440"/>
      <c r="ED50" s="873"/>
      <c r="EE50" s="575"/>
      <c r="EF50" s="594"/>
      <c r="EG50" s="698"/>
      <c r="EH50" s="698"/>
      <c r="EY50" s="440"/>
      <c r="EZ50" s="873"/>
      <c r="FA50" s="575"/>
      <c r="FB50" s="594"/>
      <c r="FC50" s="698"/>
      <c r="FD50" s="698"/>
      <c r="FU50" s="440"/>
      <c r="FV50" s="873"/>
      <c r="FW50" s="575"/>
      <c r="FX50" s="594"/>
      <c r="FY50" s="698"/>
      <c r="FZ50" s="698"/>
      <c r="GQ50" s="440"/>
      <c r="GR50" s="873"/>
      <c r="GS50" s="575"/>
      <c r="GT50" s="594"/>
      <c r="GU50" s="698"/>
      <c r="GV50" s="698"/>
      <c r="HM50" s="440"/>
      <c r="HN50" s="873"/>
      <c r="HO50" s="575"/>
      <c r="HP50" s="594"/>
      <c r="HQ50" s="698"/>
      <c r="HR50" s="698"/>
      <c r="II50" s="440"/>
      <c r="IJ50" s="873"/>
      <c r="IK50" s="575"/>
      <c r="IL50" s="594"/>
      <c r="IM50" s="698"/>
      <c r="IN50" s="698"/>
    </row>
    <row r="51" spans="1:248">
      <c r="A51" s="737"/>
      <c r="B51" s="579"/>
      <c r="C51" s="433"/>
      <c r="D51" s="433"/>
      <c r="E51" s="576"/>
      <c r="F51" s="764"/>
      <c r="W51" s="440"/>
      <c r="X51" s="873"/>
      <c r="Y51" s="575"/>
      <c r="Z51" s="594"/>
      <c r="AA51" s="698"/>
      <c r="AB51" s="698"/>
      <c r="AS51" s="440"/>
      <c r="AT51" s="873"/>
      <c r="AU51" s="575"/>
      <c r="AV51" s="594"/>
      <c r="AW51" s="698"/>
      <c r="AX51" s="698"/>
      <c r="BO51" s="440"/>
      <c r="BP51" s="873"/>
      <c r="BQ51" s="575"/>
      <c r="BR51" s="594"/>
      <c r="BS51" s="698"/>
      <c r="BT51" s="698"/>
      <c r="CK51" s="440"/>
      <c r="CL51" s="873"/>
      <c r="CM51" s="575"/>
      <c r="CN51" s="594"/>
      <c r="CO51" s="698"/>
      <c r="CP51" s="698"/>
      <c r="DG51" s="440"/>
      <c r="DH51" s="873"/>
      <c r="DI51" s="575"/>
      <c r="DJ51" s="594"/>
      <c r="DK51" s="698"/>
      <c r="DL51" s="698"/>
      <c r="EC51" s="440"/>
      <c r="ED51" s="873"/>
      <c r="EE51" s="575"/>
      <c r="EF51" s="594"/>
      <c r="EG51" s="698"/>
      <c r="EH51" s="698"/>
      <c r="EY51" s="440"/>
      <c r="EZ51" s="873"/>
      <c r="FA51" s="575"/>
      <c r="FB51" s="594"/>
      <c r="FC51" s="698"/>
      <c r="FD51" s="698"/>
      <c r="FU51" s="440"/>
      <c r="FV51" s="873"/>
      <c r="FW51" s="575"/>
      <c r="FX51" s="594"/>
      <c r="FY51" s="698"/>
      <c r="FZ51" s="698"/>
      <c r="GQ51" s="440"/>
      <c r="GR51" s="873"/>
      <c r="GS51" s="575"/>
      <c r="GT51" s="594"/>
      <c r="GU51" s="698"/>
      <c r="GV51" s="698"/>
      <c r="HM51" s="440"/>
      <c r="HN51" s="873"/>
      <c r="HO51" s="575"/>
      <c r="HP51" s="594"/>
      <c r="HQ51" s="698"/>
      <c r="HR51" s="698"/>
      <c r="II51" s="440"/>
      <c r="IJ51" s="873"/>
      <c r="IK51" s="575"/>
      <c r="IL51" s="594"/>
      <c r="IM51" s="698"/>
      <c r="IN51" s="698"/>
    </row>
    <row r="52" spans="1:248" ht="45">
      <c r="A52" s="737" t="s">
        <v>1171</v>
      </c>
      <c r="B52" s="579" t="s">
        <v>1172</v>
      </c>
      <c r="C52" s="433"/>
      <c r="D52" s="433"/>
      <c r="E52" s="576"/>
      <c r="F52" s="764"/>
      <c r="W52" s="440"/>
      <c r="X52" s="873"/>
      <c r="Y52" s="575"/>
      <c r="Z52" s="594"/>
      <c r="AA52" s="698"/>
      <c r="AB52" s="698"/>
      <c r="AS52" s="440"/>
      <c r="AT52" s="873"/>
      <c r="AU52" s="575"/>
      <c r="AV52" s="594"/>
      <c r="AW52" s="698"/>
      <c r="AX52" s="698"/>
      <c r="BO52" s="440"/>
      <c r="BP52" s="873"/>
      <c r="BQ52" s="575"/>
      <c r="BR52" s="594"/>
      <c r="BS52" s="698"/>
      <c r="BT52" s="698"/>
      <c r="CK52" s="440"/>
      <c r="CL52" s="873"/>
      <c r="CM52" s="575"/>
      <c r="CN52" s="594"/>
      <c r="CO52" s="698"/>
      <c r="CP52" s="698"/>
      <c r="DG52" s="440"/>
      <c r="DH52" s="873"/>
      <c r="DI52" s="575"/>
      <c r="DJ52" s="594"/>
      <c r="DK52" s="698"/>
      <c r="DL52" s="698"/>
      <c r="EC52" s="440"/>
      <c r="ED52" s="873"/>
      <c r="EE52" s="575"/>
      <c r="EF52" s="594"/>
      <c r="EG52" s="698"/>
      <c r="EH52" s="698"/>
      <c r="EY52" s="440"/>
      <c r="EZ52" s="873"/>
      <c r="FA52" s="575"/>
      <c r="FB52" s="594"/>
      <c r="FC52" s="698"/>
      <c r="FD52" s="698"/>
      <c r="FU52" s="440"/>
      <c r="FV52" s="873"/>
      <c r="FW52" s="575"/>
      <c r="FX52" s="594"/>
      <c r="FY52" s="698"/>
      <c r="FZ52" s="698"/>
      <c r="GQ52" s="440"/>
      <c r="GR52" s="873"/>
      <c r="GS52" s="575"/>
      <c r="GT52" s="594"/>
      <c r="GU52" s="698"/>
      <c r="GV52" s="698"/>
      <c r="HM52" s="440"/>
      <c r="HN52" s="873"/>
      <c r="HO52" s="575"/>
      <c r="HP52" s="594"/>
      <c r="HQ52" s="698"/>
      <c r="HR52" s="698"/>
      <c r="II52" s="440"/>
      <c r="IJ52" s="873"/>
      <c r="IK52" s="575"/>
      <c r="IL52" s="594"/>
      <c r="IM52" s="698"/>
      <c r="IN52" s="698"/>
    </row>
    <row r="53" spans="1:248">
      <c r="A53" s="737"/>
      <c r="B53" s="579"/>
      <c r="C53" s="433"/>
      <c r="D53" s="433"/>
      <c r="E53" s="576"/>
      <c r="F53" s="764"/>
      <c r="W53" s="440"/>
      <c r="X53" s="873"/>
      <c r="Y53" s="575"/>
      <c r="Z53" s="594"/>
      <c r="AA53" s="698"/>
      <c r="AB53" s="698"/>
      <c r="AS53" s="440"/>
      <c r="AT53" s="873"/>
      <c r="AU53" s="575"/>
      <c r="AV53" s="594"/>
      <c r="AW53" s="698"/>
      <c r="AX53" s="698"/>
      <c r="BO53" s="440"/>
      <c r="BP53" s="873"/>
      <c r="BQ53" s="575"/>
      <c r="BR53" s="594"/>
      <c r="BS53" s="698"/>
      <c r="BT53" s="698"/>
      <c r="CK53" s="440"/>
      <c r="CL53" s="873"/>
      <c r="CM53" s="575"/>
      <c r="CN53" s="594"/>
      <c r="CO53" s="698"/>
      <c r="CP53" s="698"/>
      <c r="DG53" s="440"/>
      <c r="DH53" s="873"/>
      <c r="DI53" s="575"/>
      <c r="DJ53" s="594"/>
      <c r="DK53" s="698"/>
      <c r="DL53" s="698"/>
      <c r="EC53" s="440"/>
      <c r="ED53" s="873"/>
      <c r="EE53" s="575"/>
      <c r="EF53" s="594"/>
      <c r="EG53" s="698"/>
      <c r="EH53" s="698"/>
      <c r="EY53" s="440"/>
      <c r="EZ53" s="873"/>
      <c r="FA53" s="575"/>
      <c r="FB53" s="594"/>
      <c r="FC53" s="698"/>
      <c r="FD53" s="698"/>
      <c r="FU53" s="440"/>
      <c r="FV53" s="873"/>
      <c r="FW53" s="575"/>
      <c r="FX53" s="594"/>
      <c r="FY53" s="698"/>
      <c r="FZ53" s="698"/>
      <c r="GQ53" s="440"/>
      <c r="GR53" s="873"/>
      <c r="GS53" s="575"/>
      <c r="GT53" s="594"/>
      <c r="GU53" s="698"/>
      <c r="GV53" s="698"/>
      <c r="HM53" s="440"/>
      <c r="HN53" s="873"/>
      <c r="HO53" s="575"/>
      <c r="HP53" s="594"/>
      <c r="HQ53" s="698"/>
      <c r="HR53" s="698"/>
      <c r="II53" s="440"/>
      <c r="IJ53" s="873"/>
      <c r="IK53" s="575"/>
      <c r="IL53" s="594"/>
      <c r="IM53" s="698"/>
      <c r="IN53" s="698"/>
    </row>
    <row r="54" spans="1:248">
      <c r="A54" s="737"/>
      <c r="B54" s="579" t="s">
        <v>1173</v>
      </c>
      <c r="C54" s="433" t="s">
        <v>1041</v>
      </c>
      <c r="D54" s="433">
        <v>2</v>
      </c>
      <c r="E54" s="576"/>
      <c r="F54" s="764">
        <f>$D54*E54</f>
        <v>0</v>
      </c>
      <c r="W54" s="440"/>
      <c r="X54" s="873"/>
      <c r="Y54" s="575"/>
      <c r="Z54" s="594"/>
      <c r="AA54" s="698"/>
      <c r="AB54" s="698"/>
      <c r="AS54" s="440"/>
      <c r="AT54" s="873"/>
      <c r="AU54" s="575"/>
      <c r="AV54" s="594"/>
      <c r="AW54" s="698"/>
      <c r="AX54" s="698"/>
      <c r="BO54" s="440"/>
      <c r="BP54" s="873"/>
      <c r="BQ54" s="575"/>
      <c r="BR54" s="594"/>
      <c r="BS54" s="698"/>
      <c r="BT54" s="698"/>
      <c r="CK54" s="440"/>
      <c r="CL54" s="873"/>
      <c r="CM54" s="575"/>
      <c r="CN54" s="594"/>
      <c r="CO54" s="698"/>
      <c r="CP54" s="698"/>
      <c r="DG54" s="440"/>
      <c r="DH54" s="873"/>
      <c r="DI54" s="575"/>
      <c r="DJ54" s="594"/>
      <c r="DK54" s="698"/>
      <c r="DL54" s="698"/>
      <c r="EC54" s="440"/>
      <c r="ED54" s="873"/>
      <c r="EE54" s="575"/>
      <c r="EF54" s="594"/>
      <c r="EG54" s="698"/>
      <c r="EH54" s="698"/>
      <c r="EY54" s="440"/>
      <c r="EZ54" s="873"/>
      <c r="FA54" s="575"/>
      <c r="FB54" s="594"/>
      <c r="FC54" s="698"/>
      <c r="FD54" s="698"/>
      <c r="FU54" s="440"/>
      <c r="FV54" s="873"/>
      <c r="FW54" s="575"/>
      <c r="FX54" s="594"/>
      <c r="FY54" s="698"/>
      <c r="FZ54" s="698"/>
      <c r="GQ54" s="440"/>
      <c r="GR54" s="873"/>
      <c r="GS54" s="575"/>
      <c r="GT54" s="594"/>
      <c r="GU54" s="698"/>
      <c r="GV54" s="698"/>
      <c r="HM54" s="440"/>
      <c r="HN54" s="873"/>
      <c r="HO54" s="575"/>
      <c r="HP54" s="594"/>
      <c r="HQ54" s="698"/>
      <c r="HR54" s="698"/>
      <c r="II54" s="440"/>
      <c r="IJ54" s="873"/>
      <c r="IK54" s="575"/>
      <c r="IL54" s="594"/>
      <c r="IM54" s="698"/>
      <c r="IN54" s="698"/>
    </row>
    <row r="55" spans="1:248">
      <c r="A55" s="943"/>
      <c r="B55" s="579"/>
      <c r="C55" s="433"/>
      <c r="D55" s="433"/>
      <c r="E55" s="576"/>
      <c r="F55" s="764"/>
      <c r="W55" s="440"/>
      <c r="X55" s="873"/>
      <c r="Y55" s="575"/>
      <c r="Z55" s="594"/>
      <c r="AA55" s="698"/>
      <c r="AB55" s="698"/>
      <c r="AS55" s="440"/>
      <c r="AT55" s="873"/>
      <c r="AU55" s="575"/>
      <c r="AV55" s="594"/>
      <c r="AW55" s="698"/>
      <c r="AX55" s="698"/>
      <c r="BO55" s="440"/>
      <c r="BP55" s="873"/>
      <c r="BQ55" s="575"/>
      <c r="BR55" s="594"/>
      <c r="BS55" s="698"/>
      <c r="BT55" s="698"/>
      <c r="CK55" s="440"/>
      <c r="CL55" s="873"/>
      <c r="CM55" s="575"/>
      <c r="CN55" s="594"/>
      <c r="CO55" s="698"/>
      <c r="CP55" s="698"/>
      <c r="DG55" s="440"/>
      <c r="DH55" s="873"/>
      <c r="DI55" s="575"/>
      <c r="DJ55" s="594"/>
      <c r="DK55" s="698"/>
      <c r="DL55" s="698"/>
      <c r="EC55" s="440"/>
      <c r="ED55" s="873"/>
      <c r="EE55" s="575"/>
      <c r="EF55" s="594"/>
      <c r="EG55" s="698"/>
      <c r="EH55" s="698"/>
      <c r="EY55" s="440"/>
      <c r="EZ55" s="873"/>
      <c r="FA55" s="575"/>
      <c r="FB55" s="594"/>
      <c r="FC55" s="698"/>
      <c r="FD55" s="698"/>
      <c r="FU55" s="440"/>
      <c r="FV55" s="873"/>
      <c r="FW55" s="575"/>
      <c r="FX55" s="594"/>
      <c r="FY55" s="698"/>
      <c r="FZ55" s="698"/>
      <c r="GQ55" s="440"/>
      <c r="GR55" s="873"/>
      <c r="GS55" s="575"/>
      <c r="GT55" s="594"/>
      <c r="GU55" s="698"/>
      <c r="GV55" s="698"/>
      <c r="HM55" s="440"/>
      <c r="HN55" s="873"/>
      <c r="HO55" s="575"/>
      <c r="HP55" s="594"/>
      <c r="HQ55" s="698"/>
      <c r="HR55" s="698"/>
      <c r="II55" s="440"/>
      <c r="IJ55" s="873"/>
      <c r="IK55" s="575"/>
      <c r="IL55" s="594"/>
      <c r="IM55" s="698"/>
      <c r="IN55" s="698"/>
    </row>
    <row r="56" spans="1:248" ht="45">
      <c r="A56" s="943" t="s">
        <v>1174</v>
      </c>
      <c r="B56" s="579" t="s">
        <v>1175</v>
      </c>
      <c r="C56" s="433"/>
      <c r="D56" s="433"/>
      <c r="E56" s="576"/>
      <c r="F56" s="764"/>
      <c r="W56" s="440"/>
      <c r="X56" s="873"/>
      <c r="Y56" s="575"/>
      <c r="Z56" s="594"/>
      <c r="AA56" s="698"/>
      <c r="AB56" s="698"/>
      <c r="AS56" s="440"/>
      <c r="AT56" s="873"/>
      <c r="AU56" s="575"/>
      <c r="AV56" s="594"/>
      <c r="AW56" s="698"/>
      <c r="AX56" s="698"/>
      <c r="BO56" s="440"/>
      <c r="BP56" s="873"/>
      <c r="BQ56" s="575"/>
      <c r="BR56" s="594"/>
      <c r="BS56" s="698"/>
      <c r="BT56" s="698"/>
      <c r="CK56" s="440"/>
      <c r="CL56" s="873"/>
      <c r="CM56" s="575"/>
      <c r="CN56" s="594"/>
      <c r="CO56" s="698"/>
      <c r="CP56" s="698"/>
      <c r="DG56" s="440"/>
      <c r="DH56" s="873"/>
      <c r="DI56" s="575"/>
      <c r="DJ56" s="594"/>
      <c r="DK56" s="698"/>
      <c r="DL56" s="698"/>
      <c r="EC56" s="440"/>
      <c r="ED56" s="873"/>
      <c r="EE56" s="575"/>
      <c r="EF56" s="594"/>
      <c r="EG56" s="698"/>
      <c r="EH56" s="698"/>
      <c r="EY56" s="440"/>
      <c r="EZ56" s="873"/>
      <c r="FA56" s="575"/>
      <c r="FB56" s="594"/>
      <c r="FC56" s="698"/>
      <c r="FD56" s="698"/>
      <c r="FU56" s="440"/>
      <c r="FV56" s="873"/>
      <c r="FW56" s="575"/>
      <c r="FX56" s="594"/>
      <c r="FY56" s="698"/>
      <c r="FZ56" s="698"/>
      <c r="GQ56" s="440"/>
      <c r="GR56" s="873"/>
      <c r="GS56" s="575"/>
      <c r="GT56" s="594"/>
      <c r="GU56" s="698"/>
      <c r="GV56" s="698"/>
      <c r="HM56" s="440"/>
      <c r="HN56" s="873"/>
      <c r="HO56" s="575"/>
      <c r="HP56" s="594"/>
      <c r="HQ56" s="698"/>
      <c r="HR56" s="698"/>
      <c r="II56" s="440"/>
      <c r="IJ56" s="873"/>
      <c r="IK56" s="575"/>
      <c r="IL56" s="594"/>
      <c r="IM56" s="698"/>
      <c r="IN56" s="698"/>
    </row>
    <row r="57" spans="1:248" ht="30">
      <c r="A57" s="943"/>
      <c r="B57" s="1175" t="s">
        <v>2333</v>
      </c>
      <c r="C57" s="433"/>
      <c r="D57" s="433"/>
      <c r="E57" s="576"/>
      <c r="F57" s="764"/>
      <c r="W57" s="440"/>
      <c r="X57" s="873"/>
      <c r="Y57" s="575"/>
      <c r="Z57" s="594"/>
      <c r="AA57" s="698"/>
      <c r="AB57" s="698"/>
      <c r="AS57" s="440"/>
      <c r="AT57" s="873"/>
      <c r="AU57" s="575"/>
      <c r="AV57" s="594"/>
      <c r="AW57" s="698"/>
      <c r="AX57" s="698"/>
      <c r="BO57" s="440"/>
      <c r="BP57" s="873"/>
      <c r="BQ57" s="575"/>
      <c r="BR57" s="594"/>
      <c r="BS57" s="698"/>
      <c r="BT57" s="698"/>
      <c r="CK57" s="440"/>
      <c r="CL57" s="873"/>
      <c r="CM57" s="575"/>
      <c r="CN57" s="594"/>
      <c r="CO57" s="698"/>
      <c r="CP57" s="698"/>
      <c r="DG57" s="440"/>
      <c r="DH57" s="873"/>
      <c r="DI57" s="575"/>
      <c r="DJ57" s="594"/>
      <c r="DK57" s="698"/>
      <c r="DL57" s="698"/>
      <c r="EC57" s="440"/>
      <c r="ED57" s="873"/>
      <c r="EE57" s="575"/>
      <c r="EF57" s="594"/>
      <c r="EG57" s="698"/>
      <c r="EH57" s="698"/>
      <c r="EY57" s="440"/>
      <c r="EZ57" s="873"/>
      <c r="FA57" s="575"/>
      <c r="FB57" s="594"/>
      <c r="FC57" s="698"/>
      <c r="FD57" s="698"/>
      <c r="FU57" s="440"/>
      <c r="FV57" s="873"/>
      <c r="FW57" s="575"/>
      <c r="FX57" s="594"/>
      <c r="FY57" s="698"/>
      <c r="FZ57" s="698"/>
      <c r="GQ57" s="440"/>
      <c r="GR57" s="873"/>
      <c r="GS57" s="575"/>
      <c r="GT57" s="594"/>
      <c r="GU57" s="698"/>
      <c r="GV57" s="698"/>
      <c r="HM57" s="440"/>
      <c r="HN57" s="873"/>
      <c r="HO57" s="575"/>
      <c r="HP57" s="594"/>
      <c r="HQ57" s="698"/>
      <c r="HR57" s="698"/>
      <c r="II57" s="440"/>
      <c r="IJ57" s="873"/>
      <c r="IK57" s="575"/>
      <c r="IL57" s="594"/>
      <c r="IM57" s="698"/>
      <c r="IN57" s="698"/>
    </row>
    <row r="58" spans="1:248" ht="45">
      <c r="A58" s="737"/>
      <c r="B58" s="1175" t="s">
        <v>2334</v>
      </c>
      <c r="C58" s="433"/>
      <c r="D58" s="433"/>
      <c r="E58" s="576"/>
      <c r="F58" s="764"/>
      <c r="W58" s="440"/>
      <c r="X58" s="873"/>
      <c r="Y58" s="575"/>
      <c r="Z58" s="594"/>
      <c r="AA58" s="698"/>
      <c r="AB58" s="698"/>
      <c r="AS58" s="440"/>
      <c r="AT58" s="873"/>
      <c r="AU58" s="575"/>
      <c r="AV58" s="594"/>
      <c r="AW58" s="698"/>
      <c r="AX58" s="698"/>
      <c r="BO58" s="440"/>
      <c r="BP58" s="873"/>
      <c r="BQ58" s="575"/>
      <c r="BR58" s="594"/>
      <c r="BS58" s="698"/>
      <c r="BT58" s="698"/>
      <c r="CK58" s="440"/>
      <c r="CL58" s="873"/>
      <c r="CM58" s="575"/>
      <c r="CN58" s="594"/>
      <c r="CO58" s="698"/>
      <c r="CP58" s="698"/>
      <c r="DG58" s="440"/>
      <c r="DH58" s="873"/>
      <c r="DI58" s="575"/>
      <c r="DJ58" s="594"/>
      <c r="DK58" s="698"/>
      <c r="DL58" s="698"/>
      <c r="EC58" s="440"/>
      <c r="ED58" s="873"/>
      <c r="EE58" s="575"/>
      <c r="EF58" s="594"/>
      <c r="EG58" s="698"/>
      <c r="EH58" s="698"/>
      <c r="EY58" s="440"/>
      <c r="EZ58" s="873"/>
      <c r="FA58" s="575"/>
      <c r="FB58" s="594"/>
      <c r="FC58" s="698"/>
      <c r="FD58" s="698"/>
      <c r="FU58" s="440"/>
      <c r="FV58" s="873"/>
      <c r="FW58" s="575"/>
      <c r="FX58" s="594"/>
      <c r="FY58" s="698"/>
      <c r="FZ58" s="698"/>
      <c r="GQ58" s="440"/>
      <c r="GR58" s="873"/>
      <c r="GS58" s="575"/>
      <c r="GT58" s="594"/>
      <c r="GU58" s="698"/>
      <c r="GV58" s="698"/>
      <c r="HM58" s="440"/>
      <c r="HN58" s="873"/>
      <c r="HO58" s="575"/>
      <c r="HP58" s="594"/>
      <c r="HQ58" s="698"/>
      <c r="HR58" s="698"/>
      <c r="II58" s="440"/>
      <c r="IJ58" s="873"/>
      <c r="IK58" s="575"/>
      <c r="IL58" s="594"/>
      <c r="IM58" s="698"/>
      <c r="IN58" s="698"/>
    </row>
    <row r="59" spans="1:248" ht="30">
      <c r="A59" s="737"/>
      <c r="B59" s="1175" t="s">
        <v>2335</v>
      </c>
      <c r="C59" s="433"/>
      <c r="D59" s="433"/>
      <c r="E59" s="576"/>
      <c r="F59" s="764"/>
      <c r="W59" s="440"/>
      <c r="X59" s="873"/>
      <c r="Y59" s="575"/>
      <c r="Z59" s="594"/>
      <c r="AA59" s="698"/>
      <c r="AB59" s="698"/>
      <c r="AS59" s="440"/>
      <c r="AT59" s="873"/>
      <c r="AU59" s="575"/>
      <c r="AV59" s="594"/>
      <c r="AW59" s="698"/>
      <c r="AX59" s="698"/>
      <c r="BO59" s="440"/>
      <c r="BP59" s="873"/>
      <c r="BQ59" s="575"/>
      <c r="BR59" s="594"/>
      <c r="BS59" s="698"/>
      <c r="BT59" s="698"/>
      <c r="CK59" s="440"/>
      <c r="CL59" s="873"/>
      <c r="CM59" s="575"/>
      <c r="CN59" s="594"/>
      <c r="CO59" s="698"/>
      <c r="CP59" s="698"/>
      <c r="DG59" s="440"/>
      <c r="DH59" s="873"/>
      <c r="DI59" s="575"/>
      <c r="DJ59" s="594"/>
      <c r="DK59" s="698"/>
      <c r="DL59" s="698"/>
      <c r="EC59" s="440"/>
      <c r="ED59" s="873"/>
      <c r="EE59" s="575"/>
      <c r="EF59" s="594"/>
      <c r="EG59" s="698"/>
      <c r="EH59" s="698"/>
      <c r="EY59" s="440"/>
      <c r="EZ59" s="873"/>
      <c r="FA59" s="575"/>
      <c r="FB59" s="594"/>
      <c r="FC59" s="698"/>
      <c r="FD59" s="698"/>
      <c r="FU59" s="440"/>
      <c r="FV59" s="873"/>
      <c r="FW59" s="575"/>
      <c r="FX59" s="594"/>
      <c r="FY59" s="698"/>
      <c r="FZ59" s="698"/>
      <c r="GQ59" s="440"/>
      <c r="GR59" s="873"/>
      <c r="GS59" s="575"/>
      <c r="GT59" s="594"/>
      <c r="GU59" s="698"/>
      <c r="GV59" s="698"/>
      <c r="HM59" s="440"/>
      <c r="HN59" s="873"/>
      <c r="HO59" s="575"/>
      <c r="HP59" s="594"/>
      <c r="HQ59" s="698"/>
      <c r="HR59" s="698"/>
      <c r="II59" s="440"/>
      <c r="IJ59" s="873"/>
      <c r="IK59" s="575"/>
      <c r="IL59" s="594"/>
      <c r="IM59" s="698"/>
      <c r="IN59" s="698"/>
    </row>
    <row r="60" spans="1:248" ht="30">
      <c r="A60" s="737"/>
      <c r="B60" s="1175" t="s">
        <v>2336</v>
      </c>
      <c r="C60" s="433"/>
      <c r="D60" s="433"/>
      <c r="E60" s="576"/>
      <c r="F60" s="764"/>
      <c r="W60" s="440"/>
      <c r="X60" s="873"/>
      <c r="Y60" s="575"/>
      <c r="Z60" s="594"/>
      <c r="AA60" s="698"/>
      <c r="AB60" s="698"/>
      <c r="AS60" s="440"/>
      <c r="AT60" s="873"/>
      <c r="AU60" s="575"/>
      <c r="AV60" s="594"/>
      <c r="AW60" s="698"/>
      <c r="AX60" s="698"/>
      <c r="BO60" s="440"/>
      <c r="BP60" s="873"/>
      <c r="BQ60" s="575"/>
      <c r="BR60" s="594"/>
      <c r="BS60" s="698"/>
      <c r="BT60" s="698"/>
      <c r="CK60" s="440"/>
      <c r="CL60" s="873"/>
      <c r="CM60" s="575"/>
      <c r="CN60" s="594"/>
      <c r="CO60" s="698"/>
      <c r="CP60" s="698"/>
      <c r="DG60" s="440"/>
      <c r="DH60" s="873"/>
      <c r="DI60" s="575"/>
      <c r="DJ60" s="594"/>
      <c r="DK60" s="698"/>
      <c r="DL60" s="698"/>
      <c r="EC60" s="440"/>
      <c r="ED60" s="873"/>
      <c r="EE60" s="575"/>
      <c r="EF60" s="594"/>
      <c r="EG60" s="698"/>
      <c r="EH60" s="698"/>
      <c r="EY60" s="440"/>
      <c r="EZ60" s="873"/>
      <c r="FA60" s="575"/>
      <c r="FB60" s="594"/>
      <c r="FC60" s="698"/>
      <c r="FD60" s="698"/>
      <c r="FU60" s="440"/>
      <c r="FV60" s="873"/>
      <c r="FW60" s="575"/>
      <c r="FX60" s="594"/>
      <c r="FY60" s="698"/>
      <c r="FZ60" s="698"/>
      <c r="GQ60" s="440"/>
      <c r="GR60" s="873"/>
      <c r="GS60" s="575"/>
      <c r="GT60" s="594"/>
      <c r="GU60" s="698"/>
      <c r="GV60" s="698"/>
      <c r="HM60" s="440"/>
      <c r="HN60" s="873"/>
      <c r="HO60" s="575"/>
      <c r="HP60" s="594"/>
      <c r="HQ60" s="698"/>
      <c r="HR60" s="698"/>
      <c r="II60" s="440"/>
      <c r="IJ60" s="873"/>
      <c r="IK60" s="575"/>
      <c r="IL60" s="594"/>
      <c r="IM60" s="698"/>
      <c r="IN60" s="698"/>
    </row>
    <row r="61" spans="1:248" ht="30">
      <c r="A61" s="737"/>
      <c r="B61" s="1175" t="s">
        <v>2337</v>
      </c>
      <c r="C61" s="433"/>
      <c r="D61" s="433"/>
      <c r="E61" s="576"/>
      <c r="F61" s="764"/>
      <c r="W61" s="440"/>
      <c r="X61" s="873"/>
      <c r="Y61" s="575"/>
      <c r="Z61" s="594"/>
      <c r="AA61" s="698"/>
      <c r="AB61" s="698"/>
      <c r="AS61" s="440"/>
      <c r="AT61" s="873"/>
      <c r="AU61" s="575"/>
      <c r="AV61" s="594"/>
      <c r="AW61" s="698"/>
      <c r="AX61" s="698"/>
      <c r="BO61" s="440"/>
      <c r="BP61" s="873"/>
      <c r="BQ61" s="575"/>
      <c r="BR61" s="594"/>
      <c r="BS61" s="698"/>
      <c r="BT61" s="698"/>
      <c r="CK61" s="440"/>
      <c r="CL61" s="873"/>
      <c r="CM61" s="575"/>
      <c r="CN61" s="594"/>
      <c r="CO61" s="698"/>
      <c r="CP61" s="698"/>
      <c r="DG61" s="440"/>
      <c r="DH61" s="873"/>
      <c r="DI61" s="575"/>
      <c r="DJ61" s="594"/>
      <c r="DK61" s="698"/>
      <c r="DL61" s="698"/>
      <c r="EC61" s="440"/>
      <c r="ED61" s="873"/>
      <c r="EE61" s="575"/>
      <c r="EF61" s="594"/>
      <c r="EG61" s="698"/>
      <c r="EH61" s="698"/>
      <c r="EY61" s="440"/>
      <c r="EZ61" s="873"/>
      <c r="FA61" s="575"/>
      <c r="FB61" s="594"/>
      <c r="FC61" s="698"/>
      <c r="FD61" s="698"/>
      <c r="FU61" s="440"/>
      <c r="FV61" s="873"/>
      <c r="FW61" s="575"/>
      <c r="FX61" s="594"/>
      <c r="FY61" s="698"/>
      <c r="FZ61" s="698"/>
      <c r="GQ61" s="440"/>
      <c r="GR61" s="873"/>
      <c r="GS61" s="575"/>
      <c r="GT61" s="594"/>
      <c r="GU61" s="698"/>
      <c r="GV61" s="698"/>
      <c r="HM61" s="440"/>
      <c r="HN61" s="873"/>
      <c r="HO61" s="575"/>
      <c r="HP61" s="594"/>
      <c r="HQ61" s="698"/>
      <c r="HR61" s="698"/>
      <c r="II61" s="440"/>
      <c r="IJ61" s="873"/>
      <c r="IK61" s="575"/>
      <c r="IL61" s="594"/>
      <c r="IM61" s="698"/>
      <c r="IN61" s="698"/>
    </row>
    <row r="62" spans="1:248">
      <c r="A62" s="737"/>
      <c r="B62" s="579"/>
      <c r="C62" s="433"/>
      <c r="D62" s="433"/>
      <c r="E62" s="576"/>
      <c r="F62" s="764"/>
      <c r="W62" s="440"/>
      <c r="X62" s="873"/>
      <c r="Y62" s="575"/>
      <c r="Z62" s="594"/>
      <c r="AA62" s="698"/>
      <c r="AB62" s="698"/>
      <c r="AS62" s="440"/>
      <c r="AT62" s="873"/>
      <c r="AU62" s="575"/>
      <c r="AV62" s="594"/>
      <c r="AW62" s="698"/>
      <c r="AX62" s="698"/>
      <c r="BO62" s="440"/>
      <c r="BP62" s="873"/>
      <c r="BQ62" s="575"/>
      <c r="BR62" s="594"/>
      <c r="BS62" s="698"/>
      <c r="BT62" s="698"/>
      <c r="CK62" s="440"/>
      <c r="CL62" s="873"/>
      <c r="CM62" s="575"/>
      <c r="CN62" s="594"/>
      <c r="CO62" s="698"/>
      <c r="CP62" s="698"/>
      <c r="DG62" s="440"/>
      <c r="DH62" s="873"/>
      <c r="DI62" s="575"/>
      <c r="DJ62" s="594"/>
      <c r="DK62" s="698"/>
      <c r="DL62" s="698"/>
      <c r="EC62" s="440"/>
      <c r="ED62" s="873"/>
      <c r="EE62" s="575"/>
      <c r="EF62" s="594"/>
      <c r="EG62" s="698"/>
      <c r="EH62" s="698"/>
      <c r="EY62" s="440"/>
      <c r="EZ62" s="873"/>
      <c r="FA62" s="575"/>
      <c r="FB62" s="594"/>
      <c r="FC62" s="698"/>
      <c r="FD62" s="698"/>
      <c r="FU62" s="440"/>
      <c r="FV62" s="873"/>
      <c r="FW62" s="575"/>
      <c r="FX62" s="594"/>
      <c r="FY62" s="698"/>
      <c r="FZ62" s="698"/>
      <c r="GQ62" s="440"/>
      <c r="GR62" s="873"/>
      <c r="GS62" s="575"/>
      <c r="GT62" s="594"/>
      <c r="GU62" s="698"/>
      <c r="GV62" s="698"/>
      <c r="HM62" s="440"/>
      <c r="HN62" s="873"/>
      <c r="HO62" s="575"/>
      <c r="HP62" s="594"/>
      <c r="HQ62" s="698"/>
      <c r="HR62" s="698"/>
      <c r="II62" s="440"/>
      <c r="IJ62" s="873"/>
      <c r="IK62" s="575"/>
      <c r="IL62" s="594"/>
      <c r="IM62" s="698"/>
      <c r="IN62" s="698"/>
    </row>
    <row r="63" spans="1:248" ht="30">
      <c r="A63" s="737"/>
      <c r="B63" s="579" t="s">
        <v>1176</v>
      </c>
      <c r="C63" s="433"/>
      <c r="D63" s="433"/>
      <c r="E63" s="576"/>
      <c r="F63" s="764"/>
      <c r="W63" s="440"/>
      <c r="X63" s="873"/>
      <c r="Y63" s="575"/>
      <c r="Z63" s="594"/>
      <c r="AA63" s="698"/>
      <c r="AB63" s="698"/>
      <c r="AS63" s="440"/>
      <c r="AT63" s="873"/>
      <c r="AU63" s="575"/>
      <c r="AV63" s="594"/>
      <c r="AW63" s="698"/>
      <c r="AX63" s="698"/>
      <c r="BO63" s="440"/>
      <c r="BP63" s="873"/>
      <c r="BQ63" s="575"/>
      <c r="BR63" s="594"/>
      <c r="BS63" s="698"/>
      <c r="BT63" s="698"/>
      <c r="CK63" s="440"/>
      <c r="CL63" s="873"/>
      <c r="CM63" s="575"/>
      <c r="CN63" s="594"/>
      <c r="CO63" s="698"/>
      <c r="CP63" s="698"/>
      <c r="DG63" s="440"/>
      <c r="DH63" s="873"/>
      <c r="DI63" s="575"/>
      <c r="DJ63" s="594"/>
      <c r="DK63" s="698"/>
      <c r="DL63" s="698"/>
      <c r="EC63" s="440"/>
      <c r="ED63" s="873"/>
      <c r="EE63" s="575"/>
      <c r="EF63" s="594"/>
      <c r="EG63" s="698"/>
      <c r="EH63" s="698"/>
      <c r="EY63" s="440"/>
      <c r="EZ63" s="873"/>
      <c r="FA63" s="575"/>
      <c r="FB63" s="594"/>
      <c r="FC63" s="698"/>
      <c r="FD63" s="698"/>
      <c r="FU63" s="440"/>
      <c r="FV63" s="873"/>
      <c r="FW63" s="575"/>
      <c r="FX63" s="594"/>
      <c r="FY63" s="698"/>
      <c r="FZ63" s="698"/>
      <c r="GQ63" s="440"/>
      <c r="GR63" s="873"/>
      <c r="GS63" s="575"/>
      <c r="GT63" s="594"/>
      <c r="GU63" s="698"/>
      <c r="GV63" s="698"/>
      <c r="HM63" s="440"/>
      <c r="HN63" s="873"/>
      <c r="HO63" s="575"/>
      <c r="HP63" s="594"/>
      <c r="HQ63" s="698"/>
      <c r="HR63" s="698"/>
      <c r="II63" s="440"/>
      <c r="IJ63" s="873"/>
      <c r="IK63" s="575"/>
      <c r="IL63" s="594"/>
      <c r="IM63" s="698"/>
      <c r="IN63" s="698"/>
    </row>
    <row r="64" spans="1:248" ht="30">
      <c r="A64" s="737"/>
      <c r="B64" s="579" t="s">
        <v>1119</v>
      </c>
      <c r="C64" s="433"/>
      <c r="D64" s="433"/>
      <c r="E64" s="576"/>
      <c r="F64" s="764"/>
      <c r="W64" s="440"/>
      <c r="X64" s="873"/>
      <c r="Y64" s="575"/>
      <c r="Z64" s="594"/>
      <c r="AA64" s="698"/>
      <c r="AB64" s="698"/>
      <c r="AS64" s="440"/>
      <c r="AT64" s="873"/>
      <c r="AU64" s="575"/>
      <c r="AV64" s="594"/>
      <c r="AW64" s="698"/>
      <c r="AX64" s="698"/>
      <c r="BO64" s="440"/>
      <c r="BP64" s="873"/>
      <c r="BQ64" s="575"/>
      <c r="BR64" s="594"/>
      <c r="BS64" s="698"/>
      <c r="BT64" s="698"/>
      <c r="CK64" s="440"/>
      <c r="CL64" s="873"/>
      <c r="CM64" s="575"/>
      <c r="CN64" s="594"/>
      <c r="CO64" s="698"/>
      <c r="CP64" s="698"/>
      <c r="DG64" s="440"/>
      <c r="DH64" s="873"/>
      <c r="DI64" s="575"/>
      <c r="DJ64" s="594"/>
      <c r="DK64" s="698"/>
      <c r="DL64" s="698"/>
      <c r="EC64" s="440"/>
      <c r="ED64" s="873"/>
      <c r="EE64" s="575"/>
      <c r="EF64" s="594"/>
      <c r="EG64" s="698"/>
      <c r="EH64" s="698"/>
      <c r="EY64" s="440"/>
      <c r="EZ64" s="873"/>
      <c r="FA64" s="575"/>
      <c r="FB64" s="594"/>
      <c r="FC64" s="698"/>
      <c r="FD64" s="698"/>
      <c r="FU64" s="440"/>
      <c r="FV64" s="873"/>
      <c r="FW64" s="575"/>
      <c r="FX64" s="594"/>
      <c r="FY64" s="698"/>
      <c r="FZ64" s="698"/>
      <c r="GQ64" s="440"/>
      <c r="GR64" s="873"/>
      <c r="GS64" s="575"/>
      <c r="GT64" s="594"/>
      <c r="GU64" s="698"/>
      <c r="GV64" s="698"/>
      <c r="HM64" s="440"/>
      <c r="HN64" s="873"/>
      <c r="HO64" s="575"/>
      <c r="HP64" s="594"/>
      <c r="HQ64" s="698"/>
      <c r="HR64" s="698"/>
      <c r="II64" s="440"/>
      <c r="IJ64" s="873"/>
      <c r="IK64" s="575"/>
      <c r="IL64" s="594"/>
      <c r="IM64" s="698"/>
      <c r="IN64" s="698"/>
    </row>
    <row r="65" spans="1:248">
      <c r="A65" s="737"/>
      <c r="B65" s="579"/>
      <c r="C65" s="433"/>
      <c r="D65" s="433"/>
      <c r="E65" s="576"/>
      <c r="F65" s="764"/>
      <c r="W65" s="440"/>
      <c r="X65" s="873"/>
      <c r="Y65" s="575"/>
      <c r="Z65" s="594"/>
      <c r="AA65" s="698"/>
      <c r="AB65" s="698"/>
      <c r="AS65" s="440"/>
      <c r="AT65" s="873"/>
      <c r="AU65" s="575"/>
      <c r="AV65" s="594"/>
      <c r="AW65" s="698"/>
      <c r="AX65" s="698"/>
      <c r="BO65" s="440"/>
      <c r="BP65" s="873"/>
      <c r="BQ65" s="575"/>
      <c r="BR65" s="594"/>
      <c r="BS65" s="698"/>
      <c r="BT65" s="698"/>
      <c r="CK65" s="440"/>
      <c r="CL65" s="873"/>
      <c r="CM65" s="575"/>
      <c r="CN65" s="594"/>
      <c r="CO65" s="698"/>
      <c r="CP65" s="698"/>
      <c r="DG65" s="440"/>
      <c r="DH65" s="873"/>
      <c r="DI65" s="575"/>
      <c r="DJ65" s="594"/>
      <c r="DK65" s="698"/>
      <c r="DL65" s="698"/>
      <c r="EC65" s="440"/>
      <c r="ED65" s="873"/>
      <c r="EE65" s="575"/>
      <c r="EF65" s="594"/>
      <c r="EG65" s="698"/>
      <c r="EH65" s="698"/>
      <c r="EY65" s="440"/>
      <c r="EZ65" s="873"/>
      <c r="FA65" s="575"/>
      <c r="FB65" s="594"/>
      <c r="FC65" s="698"/>
      <c r="FD65" s="698"/>
      <c r="FU65" s="440"/>
      <c r="FV65" s="873"/>
      <c r="FW65" s="575"/>
      <c r="FX65" s="594"/>
      <c r="FY65" s="698"/>
      <c r="FZ65" s="698"/>
      <c r="GQ65" s="440"/>
      <c r="GR65" s="873"/>
      <c r="GS65" s="575"/>
      <c r="GT65" s="594"/>
      <c r="GU65" s="698"/>
      <c r="GV65" s="698"/>
      <c r="HM65" s="440"/>
      <c r="HN65" s="873"/>
      <c r="HO65" s="575"/>
      <c r="HP65" s="594"/>
      <c r="HQ65" s="698"/>
      <c r="HR65" s="698"/>
      <c r="II65" s="440"/>
      <c r="IJ65" s="873"/>
      <c r="IK65" s="575"/>
      <c r="IL65" s="594"/>
      <c r="IM65" s="698"/>
      <c r="IN65" s="698"/>
    </row>
    <row r="66" spans="1:248">
      <c r="A66" s="737"/>
      <c r="B66" s="579" t="s">
        <v>1120</v>
      </c>
      <c r="C66" s="433"/>
      <c r="D66" s="433"/>
      <c r="E66" s="576"/>
      <c r="F66" s="764"/>
      <c r="W66" s="440"/>
      <c r="X66" s="873"/>
      <c r="Y66" s="575"/>
      <c r="Z66" s="594"/>
      <c r="AA66" s="698"/>
      <c r="AB66" s="698"/>
      <c r="AS66" s="440"/>
      <c r="AT66" s="873"/>
      <c r="AU66" s="575"/>
      <c r="AV66" s="594"/>
      <c r="AW66" s="698"/>
      <c r="AX66" s="698"/>
      <c r="BO66" s="440"/>
      <c r="BP66" s="873"/>
      <c r="BQ66" s="575"/>
      <c r="BR66" s="594"/>
      <c r="BS66" s="698"/>
      <c r="BT66" s="698"/>
      <c r="CK66" s="440"/>
      <c r="CL66" s="873"/>
      <c r="CM66" s="575"/>
      <c r="CN66" s="594"/>
      <c r="CO66" s="698"/>
      <c r="CP66" s="698"/>
      <c r="DG66" s="440"/>
      <c r="DH66" s="873"/>
      <c r="DI66" s="575"/>
      <c r="DJ66" s="594"/>
      <c r="DK66" s="698"/>
      <c r="DL66" s="698"/>
      <c r="EC66" s="440"/>
      <c r="ED66" s="873"/>
      <c r="EE66" s="575"/>
      <c r="EF66" s="594"/>
      <c r="EG66" s="698"/>
      <c r="EH66" s="698"/>
      <c r="EY66" s="440"/>
      <c r="EZ66" s="873"/>
      <c r="FA66" s="575"/>
      <c r="FB66" s="594"/>
      <c r="FC66" s="698"/>
      <c r="FD66" s="698"/>
      <c r="FU66" s="440"/>
      <c r="FV66" s="873"/>
      <c r="FW66" s="575"/>
      <c r="FX66" s="594"/>
      <c r="FY66" s="698"/>
      <c r="FZ66" s="698"/>
      <c r="GQ66" s="440"/>
      <c r="GR66" s="873"/>
      <c r="GS66" s="575"/>
      <c r="GT66" s="594"/>
      <c r="GU66" s="698"/>
      <c r="GV66" s="698"/>
      <c r="HM66" s="440"/>
      <c r="HN66" s="873"/>
      <c r="HO66" s="575"/>
      <c r="HP66" s="594"/>
      <c r="HQ66" s="698"/>
      <c r="HR66" s="698"/>
      <c r="II66" s="440"/>
      <c r="IJ66" s="873"/>
      <c r="IK66" s="575"/>
      <c r="IL66" s="594"/>
      <c r="IM66" s="698"/>
      <c r="IN66" s="698"/>
    </row>
    <row r="67" spans="1:248" ht="30">
      <c r="A67" s="737"/>
      <c r="B67" s="630" t="s">
        <v>1177</v>
      </c>
      <c r="C67" s="433"/>
      <c r="D67" s="433"/>
      <c r="E67" s="576"/>
      <c r="F67" s="764"/>
      <c r="W67" s="440"/>
      <c r="X67" s="873"/>
      <c r="Y67" s="575"/>
      <c r="Z67" s="594"/>
      <c r="AA67" s="698"/>
      <c r="AB67" s="698"/>
      <c r="AS67" s="440"/>
      <c r="AT67" s="873"/>
      <c r="AU67" s="575"/>
      <c r="AV67" s="594"/>
      <c r="AW67" s="698"/>
      <c r="AX67" s="698"/>
      <c r="BO67" s="440"/>
      <c r="BP67" s="873"/>
      <c r="BQ67" s="575"/>
      <c r="BR67" s="594"/>
      <c r="BS67" s="698"/>
      <c r="BT67" s="698"/>
      <c r="CK67" s="440"/>
      <c r="CL67" s="873"/>
      <c r="CM67" s="575"/>
      <c r="CN67" s="594"/>
      <c r="CO67" s="698"/>
      <c r="CP67" s="698"/>
      <c r="DG67" s="440"/>
      <c r="DH67" s="873"/>
      <c r="DI67" s="575"/>
      <c r="DJ67" s="594"/>
      <c r="DK67" s="698"/>
      <c r="DL67" s="698"/>
      <c r="EC67" s="440"/>
      <c r="ED67" s="873"/>
      <c r="EE67" s="575"/>
      <c r="EF67" s="594"/>
      <c r="EG67" s="698"/>
      <c r="EH67" s="698"/>
      <c r="EY67" s="440"/>
      <c r="EZ67" s="873"/>
      <c r="FA67" s="575"/>
      <c r="FB67" s="594"/>
      <c r="FC67" s="698"/>
      <c r="FD67" s="698"/>
      <c r="FU67" s="440"/>
      <c r="FV67" s="873"/>
      <c r="FW67" s="575"/>
      <c r="FX67" s="594"/>
      <c r="FY67" s="698"/>
      <c r="FZ67" s="698"/>
      <c r="GQ67" s="440"/>
      <c r="GR67" s="873"/>
      <c r="GS67" s="575"/>
      <c r="GT67" s="594"/>
      <c r="GU67" s="698"/>
      <c r="GV67" s="698"/>
      <c r="HM67" s="440"/>
      <c r="HN67" s="873"/>
      <c r="HO67" s="575"/>
      <c r="HP67" s="594"/>
      <c r="HQ67" s="698"/>
      <c r="HR67" s="698"/>
      <c r="II67" s="440"/>
      <c r="IJ67" s="873"/>
      <c r="IK67" s="575"/>
      <c r="IL67" s="594"/>
      <c r="IM67" s="698"/>
      <c r="IN67" s="698"/>
    </row>
    <row r="68" spans="1:248">
      <c r="A68" s="737"/>
      <c r="B68" s="579" t="s">
        <v>1156</v>
      </c>
      <c r="C68" s="433" t="s">
        <v>710</v>
      </c>
      <c r="D68" s="433">
        <v>15</v>
      </c>
      <c r="E68" s="576"/>
      <c r="F68" s="764">
        <f>$D68*E68</f>
        <v>0</v>
      </c>
      <c r="W68" s="440"/>
      <c r="X68" s="873"/>
      <c r="Y68" s="575"/>
      <c r="Z68" s="594"/>
      <c r="AA68" s="698"/>
      <c r="AB68" s="698"/>
      <c r="AS68" s="440"/>
      <c r="AT68" s="873"/>
      <c r="AU68" s="575"/>
      <c r="AV68" s="594"/>
      <c r="AW68" s="698"/>
      <c r="AX68" s="698"/>
      <c r="BO68" s="440"/>
      <c r="BP68" s="873"/>
      <c r="BQ68" s="575"/>
      <c r="BR68" s="594"/>
      <c r="BS68" s="698"/>
      <c r="BT68" s="698"/>
      <c r="CK68" s="440"/>
      <c r="CL68" s="873"/>
      <c r="CM68" s="575"/>
      <c r="CN68" s="594"/>
      <c r="CO68" s="698"/>
      <c r="CP68" s="698"/>
      <c r="DG68" s="440"/>
      <c r="DH68" s="873"/>
      <c r="DI68" s="575"/>
      <c r="DJ68" s="594"/>
      <c r="DK68" s="698"/>
      <c r="DL68" s="698"/>
      <c r="EC68" s="440"/>
      <c r="ED68" s="873"/>
      <c r="EE68" s="575"/>
      <c r="EF68" s="594"/>
      <c r="EG68" s="698"/>
      <c r="EH68" s="698"/>
      <c r="EY68" s="440"/>
      <c r="EZ68" s="873"/>
      <c r="FA68" s="575"/>
      <c r="FB68" s="594"/>
      <c r="FC68" s="698"/>
      <c r="FD68" s="698"/>
      <c r="FU68" s="440"/>
      <c r="FV68" s="873"/>
      <c r="FW68" s="575"/>
      <c r="FX68" s="594"/>
      <c r="FY68" s="698"/>
      <c r="FZ68" s="698"/>
      <c r="GQ68" s="440"/>
      <c r="GR68" s="873"/>
      <c r="GS68" s="575"/>
      <c r="GT68" s="594"/>
      <c r="GU68" s="698"/>
      <c r="GV68" s="698"/>
      <c r="HM68" s="440"/>
      <c r="HN68" s="873"/>
      <c r="HO68" s="575"/>
      <c r="HP68" s="594"/>
      <c r="HQ68" s="698"/>
      <c r="HR68" s="698"/>
      <c r="II68" s="440"/>
      <c r="IJ68" s="873"/>
      <c r="IK68" s="575"/>
      <c r="IL68" s="594"/>
      <c r="IM68" s="698"/>
      <c r="IN68" s="698"/>
    </row>
    <row r="69" spans="1:248" ht="30">
      <c r="A69" s="943"/>
      <c r="B69" s="630" t="s">
        <v>1178</v>
      </c>
      <c r="C69" s="573" t="s">
        <v>1113</v>
      </c>
      <c r="D69" s="573">
        <v>2</v>
      </c>
      <c r="E69" s="576"/>
      <c r="F69" s="576">
        <f>$D69*E69</f>
        <v>0</v>
      </c>
      <c r="W69" s="440"/>
      <c r="X69" s="873"/>
      <c r="Y69" s="575"/>
      <c r="Z69" s="594"/>
      <c r="AA69" s="698"/>
      <c r="AB69" s="698"/>
      <c r="AS69" s="440"/>
      <c r="AT69" s="873"/>
      <c r="AU69" s="575"/>
      <c r="AV69" s="594"/>
      <c r="AW69" s="698"/>
      <c r="AX69" s="698"/>
      <c r="BO69" s="440"/>
      <c r="BP69" s="873"/>
      <c r="BQ69" s="575"/>
      <c r="BR69" s="594"/>
      <c r="BS69" s="698"/>
      <c r="BT69" s="698"/>
      <c r="CK69" s="440"/>
      <c r="CL69" s="873"/>
      <c r="CM69" s="575"/>
      <c r="CN69" s="594"/>
      <c r="CO69" s="698"/>
      <c r="CP69" s="698"/>
      <c r="DG69" s="440"/>
      <c r="DH69" s="873"/>
      <c r="DI69" s="575"/>
      <c r="DJ69" s="594"/>
      <c r="DK69" s="698"/>
      <c r="DL69" s="698"/>
      <c r="EC69" s="440"/>
      <c r="ED69" s="873"/>
      <c r="EE69" s="575"/>
      <c r="EF69" s="594"/>
      <c r="EG69" s="698"/>
      <c r="EH69" s="698"/>
      <c r="EY69" s="440"/>
      <c r="EZ69" s="873"/>
      <c r="FA69" s="575"/>
      <c r="FB69" s="594"/>
      <c r="FC69" s="698"/>
      <c r="FD69" s="698"/>
      <c r="FU69" s="440"/>
      <c r="FV69" s="873"/>
      <c r="FW69" s="575"/>
      <c r="FX69" s="594"/>
      <c r="FY69" s="698"/>
      <c r="FZ69" s="698"/>
      <c r="GQ69" s="440"/>
      <c r="GR69" s="873"/>
      <c r="GS69" s="575"/>
      <c r="GT69" s="594"/>
      <c r="GU69" s="698"/>
      <c r="GV69" s="698"/>
      <c r="HM69" s="440"/>
      <c r="HN69" s="873"/>
      <c r="HO69" s="575"/>
      <c r="HP69" s="594"/>
      <c r="HQ69" s="698"/>
      <c r="HR69" s="698"/>
      <c r="II69" s="440"/>
      <c r="IJ69" s="873"/>
      <c r="IK69" s="575"/>
      <c r="IL69" s="594"/>
      <c r="IM69" s="698"/>
      <c r="IN69" s="698"/>
    </row>
    <row r="70" spans="1:248">
      <c r="A70" s="943"/>
      <c r="B70" s="579"/>
      <c r="C70" s="573"/>
      <c r="D70" s="573"/>
      <c r="E70" s="576"/>
      <c r="F70" s="576"/>
      <c r="W70" s="440"/>
      <c r="X70" s="873"/>
      <c r="Y70" s="575"/>
      <c r="Z70" s="594"/>
      <c r="AA70" s="698"/>
      <c r="AB70" s="698"/>
      <c r="AS70" s="440"/>
      <c r="AT70" s="873"/>
      <c r="AU70" s="575"/>
      <c r="AV70" s="594"/>
      <c r="AW70" s="698"/>
      <c r="AX70" s="698"/>
      <c r="BO70" s="440"/>
      <c r="BP70" s="873"/>
      <c r="BQ70" s="575"/>
      <c r="BR70" s="594"/>
      <c r="BS70" s="698"/>
      <c r="BT70" s="698"/>
      <c r="CK70" s="440"/>
      <c r="CL70" s="873"/>
      <c r="CM70" s="575"/>
      <c r="CN70" s="594"/>
      <c r="CO70" s="698"/>
      <c r="CP70" s="698"/>
      <c r="DG70" s="440"/>
      <c r="DH70" s="873"/>
      <c r="DI70" s="575"/>
      <c r="DJ70" s="594"/>
      <c r="DK70" s="698"/>
      <c r="DL70" s="698"/>
      <c r="EC70" s="440"/>
      <c r="ED70" s="873"/>
      <c r="EE70" s="575"/>
      <c r="EF70" s="594"/>
      <c r="EG70" s="698"/>
      <c r="EH70" s="698"/>
      <c r="EY70" s="440"/>
      <c r="EZ70" s="873"/>
      <c r="FA70" s="575"/>
      <c r="FB70" s="594"/>
      <c r="FC70" s="698"/>
      <c r="FD70" s="698"/>
      <c r="FU70" s="440"/>
      <c r="FV70" s="873"/>
      <c r="FW70" s="575"/>
      <c r="FX70" s="594"/>
      <c r="FY70" s="698"/>
      <c r="FZ70" s="698"/>
      <c r="GQ70" s="440"/>
      <c r="GR70" s="873"/>
      <c r="GS70" s="575"/>
      <c r="GT70" s="594"/>
      <c r="GU70" s="698"/>
      <c r="GV70" s="698"/>
      <c r="HM70" s="440"/>
      <c r="HN70" s="873"/>
      <c r="HO70" s="575"/>
      <c r="HP70" s="594"/>
      <c r="HQ70" s="698"/>
      <c r="HR70" s="698"/>
      <c r="II70" s="440"/>
      <c r="IJ70" s="873"/>
      <c r="IK70" s="575"/>
      <c r="IL70" s="594"/>
      <c r="IM70" s="698"/>
      <c r="IN70" s="698"/>
    </row>
    <row r="71" spans="1:248" ht="90">
      <c r="A71" s="943" t="s">
        <v>1179</v>
      </c>
      <c r="B71" s="630" t="s">
        <v>1180</v>
      </c>
      <c r="C71" s="573"/>
      <c r="D71" s="573"/>
      <c r="E71" s="576"/>
      <c r="F71" s="576"/>
      <c r="W71" s="440"/>
      <c r="X71" s="873"/>
      <c r="Y71" s="575"/>
      <c r="Z71" s="594"/>
      <c r="AA71" s="698"/>
      <c r="AB71" s="698"/>
      <c r="AS71" s="440"/>
      <c r="AT71" s="873"/>
      <c r="AU71" s="575"/>
      <c r="AV71" s="594"/>
      <c r="AW71" s="698"/>
      <c r="AX71" s="698"/>
      <c r="BO71" s="440"/>
      <c r="BP71" s="873"/>
      <c r="BQ71" s="575"/>
      <c r="BR71" s="594"/>
      <c r="BS71" s="698"/>
      <c r="BT71" s="698"/>
      <c r="CK71" s="440"/>
      <c r="CL71" s="873"/>
      <c r="CM71" s="575"/>
      <c r="CN71" s="594"/>
      <c r="CO71" s="698"/>
      <c r="CP71" s="698"/>
      <c r="DG71" s="440"/>
      <c r="DH71" s="873"/>
      <c r="DI71" s="575"/>
      <c r="DJ71" s="594"/>
      <c r="DK71" s="698"/>
      <c r="DL71" s="698"/>
      <c r="EC71" s="440"/>
      <c r="ED71" s="873"/>
      <c r="EE71" s="575"/>
      <c r="EF71" s="594"/>
      <c r="EG71" s="698"/>
      <c r="EH71" s="698"/>
      <c r="EY71" s="440"/>
      <c r="EZ71" s="873"/>
      <c r="FA71" s="575"/>
      <c r="FB71" s="594"/>
      <c r="FC71" s="698"/>
      <c r="FD71" s="698"/>
      <c r="FU71" s="440"/>
      <c r="FV71" s="873"/>
      <c r="FW71" s="575"/>
      <c r="FX71" s="594"/>
      <c r="FY71" s="698"/>
      <c r="FZ71" s="698"/>
      <c r="GQ71" s="440"/>
      <c r="GR71" s="873"/>
      <c r="GS71" s="575"/>
      <c r="GT71" s="594"/>
      <c r="GU71" s="698"/>
      <c r="GV71" s="698"/>
      <c r="HM71" s="440"/>
      <c r="HN71" s="873"/>
      <c r="HO71" s="575"/>
      <c r="HP71" s="594"/>
      <c r="HQ71" s="698"/>
      <c r="HR71" s="698"/>
      <c r="II71" s="440"/>
      <c r="IJ71" s="873"/>
      <c r="IK71" s="575"/>
      <c r="IL71" s="594"/>
      <c r="IM71" s="698"/>
      <c r="IN71" s="698"/>
    </row>
    <row r="72" spans="1:248">
      <c r="A72" s="943"/>
      <c r="B72" s="579"/>
      <c r="C72" s="573"/>
      <c r="D72" s="573"/>
      <c r="E72" s="576"/>
      <c r="F72" s="576"/>
      <c r="W72" s="440"/>
      <c r="X72" s="873"/>
      <c r="Y72" s="575"/>
      <c r="Z72" s="594"/>
      <c r="AA72" s="698"/>
      <c r="AB72" s="698"/>
      <c r="AS72" s="440"/>
      <c r="AT72" s="873"/>
      <c r="AU72" s="575"/>
      <c r="AV72" s="594"/>
      <c r="AW72" s="698"/>
      <c r="AX72" s="698"/>
      <c r="BO72" s="440"/>
      <c r="BP72" s="873"/>
      <c r="BQ72" s="575"/>
      <c r="BR72" s="594"/>
      <c r="BS72" s="698"/>
      <c r="BT72" s="698"/>
      <c r="CK72" s="440"/>
      <c r="CL72" s="873"/>
      <c r="CM72" s="575"/>
      <c r="CN72" s="594"/>
      <c r="CO72" s="698"/>
      <c r="CP72" s="698"/>
      <c r="DG72" s="440"/>
      <c r="DH72" s="873"/>
      <c r="DI72" s="575"/>
      <c r="DJ72" s="594"/>
      <c r="DK72" s="698"/>
      <c r="DL72" s="698"/>
      <c r="EC72" s="440"/>
      <c r="ED72" s="873"/>
      <c r="EE72" s="575"/>
      <c r="EF72" s="594"/>
      <c r="EG72" s="698"/>
      <c r="EH72" s="698"/>
      <c r="EY72" s="440"/>
      <c r="EZ72" s="873"/>
      <c r="FA72" s="575"/>
      <c r="FB72" s="594"/>
      <c r="FC72" s="698"/>
      <c r="FD72" s="698"/>
      <c r="FU72" s="440"/>
      <c r="FV72" s="873"/>
      <c r="FW72" s="575"/>
      <c r="FX72" s="594"/>
      <c r="FY72" s="698"/>
      <c r="FZ72" s="698"/>
      <c r="GQ72" s="440"/>
      <c r="GR72" s="873"/>
      <c r="GS72" s="575"/>
      <c r="GT72" s="594"/>
      <c r="GU72" s="698"/>
      <c r="GV72" s="698"/>
      <c r="HM72" s="440"/>
      <c r="HN72" s="873"/>
      <c r="HO72" s="575"/>
      <c r="HP72" s="594"/>
      <c r="HQ72" s="698"/>
      <c r="HR72" s="698"/>
      <c r="II72" s="440"/>
      <c r="IJ72" s="873"/>
      <c r="IK72" s="575"/>
      <c r="IL72" s="594"/>
      <c r="IM72" s="698"/>
      <c r="IN72" s="698"/>
    </row>
    <row r="73" spans="1:248" ht="30">
      <c r="A73" s="943"/>
      <c r="B73" s="579" t="s">
        <v>1181</v>
      </c>
      <c r="C73" s="573"/>
      <c r="D73" s="573"/>
      <c r="E73" s="576"/>
      <c r="F73" s="576"/>
      <c r="W73" s="440"/>
      <c r="X73" s="873"/>
      <c r="Y73" s="575"/>
      <c r="Z73" s="594"/>
      <c r="AA73" s="698"/>
      <c r="AB73" s="698"/>
      <c r="AS73" s="440"/>
      <c r="AT73" s="873"/>
      <c r="AU73" s="575"/>
      <c r="AV73" s="594"/>
      <c r="AW73" s="698"/>
      <c r="AX73" s="698"/>
      <c r="BO73" s="440"/>
      <c r="BP73" s="873"/>
      <c r="BQ73" s="575"/>
      <c r="BR73" s="594"/>
      <c r="BS73" s="698"/>
      <c r="BT73" s="698"/>
      <c r="CK73" s="440"/>
      <c r="CL73" s="873"/>
      <c r="CM73" s="575"/>
      <c r="CN73" s="594"/>
      <c r="CO73" s="698"/>
      <c r="CP73" s="698"/>
      <c r="DG73" s="440"/>
      <c r="DH73" s="873"/>
      <c r="DI73" s="575"/>
      <c r="DJ73" s="594"/>
      <c r="DK73" s="698"/>
      <c r="DL73" s="698"/>
      <c r="EC73" s="440"/>
      <c r="ED73" s="873"/>
      <c r="EE73" s="575"/>
      <c r="EF73" s="594"/>
      <c r="EG73" s="698"/>
      <c r="EH73" s="698"/>
      <c r="EY73" s="440"/>
      <c r="EZ73" s="873"/>
      <c r="FA73" s="575"/>
      <c r="FB73" s="594"/>
      <c r="FC73" s="698"/>
      <c r="FD73" s="698"/>
      <c r="FU73" s="440"/>
      <c r="FV73" s="873"/>
      <c r="FW73" s="575"/>
      <c r="FX73" s="594"/>
      <c r="FY73" s="698"/>
      <c r="FZ73" s="698"/>
      <c r="GQ73" s="440"/>
      <c r="GR73" s="873"/>
      <c r="GS73" s="575"/>
      <c r="GT73" s="594"/>
      <c r="GU73" s="698"/>
      <c r="GV73" s="698"/>
      <c r="HM73" s="440"/>
      <c r="HN73" s="873"/>
      <c r="HO73" s="575"/>
      <c r="HP73" s="594"/>
      <c r="HQ73" s="698"/>
      <c r="HR73" s="698"/>
      <c r="II73" s="440"/>
      <c r="IJ73" s="873"/>
      <c r="IK73" s="575"/>
      <c r="IL73" s="594"/>
      <c r="IM73" s="698"/>
      <c r="IN73" s="698"/>
    </row>
    <row r="74" spans="1:248">
      <c r="A74" s="943"/>
      <c r="B74" s="579" t="s">
        <v>1152</v>
      </c>
      <c r="C74" s="573" t="s">
        <v>710</v>
      </c>
      <c r="D74" s="573">
        <v>50</v>
      </c>
      <c r="E74" s="576"/>
      <c r="F74" s="576">
        <f>$D74*E74</f>
        <v>0</v>
      </c>
      <c r="W74" s="440"/>
      <c r="X74" s="873"/>
      <c r="Y74" s="575"/>
      <c r="Z74" s="594"/>
      <c r="AA74" s="698"/>
      <c r="AB74" s="698"/>
      <c r="AS74" s="440"/>
      <c r="AT74" s="873"/>
      <c r="AU74" s="575"/>
      <c r="AV74" s="594"/>
      <c r="AW74" s="698"/>
      <c r="AX74" s="698"/>
      <c r="BO74" s="440"/>
      <c r="BP74" s="873"/>
      <c r="BQ74" s="575"/>
      <c r="BR74" s="594"/>
      <c r="BS74" s="698"/>
      <c r="BT74" s="698"/>
      <c r="CK74" s="440"/>
      <c r="CL74" s="873"/>
      <c r="CM74" s="575"/>
      <c r="CN74" s="594"/>
      <c r="CO74" s="698"/>
      <c r="CP74" s="698"/>
      <c r="DG74" s="440"/>
      <c r="DH74" s="873"/>
      <c r="DI74" s="575"/>
      <c r="DJ74" s="594"/>
      <c r="DK74" s="698"/>
      <c r="DL74" s="698"/>
      <c r="EC74" s="440"/>
      <c r="ED74" s="873"/>
      <c r="EE74" s="575"/>
      <c r="EF74" s="594"/>
      <c r="EG74" s="698"/>
      <c r="EH74" s="698"/>
      <c r="EY74" s="440"/>
      <c r="EZ74" s="873"/>
      <c r="FA74" s="575"/>
      <c r="FB74" s="594"/>
      <c r="FC74" s="698"/>
      <c r="FD74" s="698"/>
      <c r="FU74" s="440"/>
      <c r="FV74" s="873"/>
      <c r="FW74" s="575"/>
      <c r="FX74" s="594"/>
      <c r="FY74" s="698"/>
      <c r="FZ74" s="698"/>
      <c r="GQ74" s="440"/>
      <c r="GR74" s="873"/>
      <c r="GS74" s="575"/>
      <c r="GT74" s="594"/>
      <c r="GU74" s="698"/>
      <c r="GV74" s="698"/>
      <c r="HM74" s="440"/>
      <c r="HN74" s="873"/>
      <c r="HO74" s="575"/>
      <c r="HP74" s="594"/>
      <c r="HQ74" s="698"/>
      <c r="HR74" s="698"/>
      <c r="II74" s="440"/>
      <c r="IJ74" s="873"/>
      <c r="IK74" s="575"/>
      <c r="IL74" s="594"/>
      <c r="IM74" s="698"/>
      <c r="IN74" s="698"/>
    </row>
    <row r="75" spans="1:248">
      <c r="A75" s="943"/>
      <c r="B75" s="579" t="s">
        <v>1153</v>
      </c>
      <c r="C75" s="573" t="s">
        <v>710</v>
      </c>
      <c r="D75" s="573">
        <v>10</v>
      </c>
      <c r="E75" s="576"/>
      <c r="F75" s="576">
        <f>$D75*E75</f>
        <v>0</v>
      </c>
      <c r="W75" s="440"/>
      <c r="X75" s="873"/>
      <c r="Y75" s="575"/>
      <c r="Z75" s="594"/>
      <c r="AA75" s="698"/>
      <c r="AB75" s="698"/>
      <c r="AS75" s="440"/>
      <c r="AT75" s="873"/>
      <c r="AU75" s="575"/>
      <c r="AV75" s="594"/>
      <c r="AW75" s="698"/>
      <c r="AX75" s="698"/>
      <c r="BO75" s="440"/>
      <c r="BP75" s="873"/>
      <c r="BQ75" s="575"/>
      <c r="BR75" s="594"/>
      <c r="BS75" s="698"/>
      <c r="BT75" s="698"/>
      <c r="CK75" s="440"/>
      <c r="CL75" s="873"/>
      <c r="CM75" s="575"/>
      <c r="CN75" s="594"/>
      <c r="CO75" s="698"/>
      <c r="CP75" s="698"/>
      <c r="DG75" s="440"/>
      <c r="DH75" s="873"/>
      <c r="DI75" s="575"/>
      <c r="DJ75" s="594"/>
      <c r="DK75" s="698"/>
      <c r="DL75" s="698"/>
      <c r="EC75" s="440"/>
      <c r="ED75" s="873"/>
      <c r="EE75" s="575"/>
      <c r="EF75" s="594"/>
      <c r="EG75" s="698"/>
      <c r="EH75" s="698"/>
      <c r="EY75" s="440"/>
      <c r="EZ75" s="873"/>
      <c r="FA75" s="575"/>
      <c r="FB75" s="594"/>
      <c r="FC75" s="698"/>
      <c r="FD75" s="698"/>
      <c r="FU75" s="440"/>
      <c r="FV75" s="873"/>
      <c r="FW75" s="575"/>
      <c r="FX75" s="594"/>
      <c r="FY75" s="698"/>
      <c r="FZ75" s="698"/>
      <c r="GQ75" s="440"/>
      <c r="GR75" s="873"/>
      <c r="GS75" s="575"/>
      <c r="GT75" s="594"/>
      <c r="GU75" s="698"/>
      <c r="GV75" s="698"/>
      <c r="HM75" s="440"/>
      <c r="HN75" s="873"/>
      <c r="HO75" s="575"/>
      <c r="HP75" s="594"/>
      <c r="HQ75" s="698"/>
      <c r="HR75" s="698"/>
      <c r="II75" s="440"/>
      <c r="IJ75" s="873"/>
      <c r="IK75" s="575"/>
      <c r="IL75" s="594"/>
      <c r="IM75" s="698"/>
      <c r="IN75" s="698"/>
    </row>
    <row r="76" spans="1:248" ht="30">
      <c r="A76" s="943"/>
      <c r="B76" s="579" t="s">
        <v>1182</v>
      </c>
      <c r="C76" s="573"/>
      <c r="D76" s="573"/>
      <c r="E76" s="576"/>
      <c r="F76" s="576"/>
      <c r="W76" s="440"/>
      <c r="X76" s="873"/>
      <c r="Y76" s="575"/>
      <c r="Z76" s="594"/>
      <c r="AA76" s="698"/>
      <c r="AB76" s="698"/>
      <c r="AS76" s="440"/>
      <c r="AT76" s="873"/>
      <c r="AU76" s="575"/>
      <c r="AV76" s="594"/>
      <c r="AW76" s="698"/>
      <c r="AX76" s="698"/>
      <c r="BO76" s="440"/>
      <c r="BP76" s="873"/>
      <c r="BQ76" s="575"/>
      <c r="BR76" s="594"/>
      <c r="BS76" s="698"/>
      <c r="BT76" s="698"/>
      <c r="CK76" s="440"/>
      <c r="CL76" s="873"/>
      <c r="CM76" s="575"/>
      <c r="CN76" s="594"/>
      <c r="CO76" s="698"/>
      <c r="CP76" s="698"/>
      <c r="DG76" s="440"/>
      <c r="DH76" s="873"/>
      <c r="DI76" s="575"/>
      <c r="DJ76" s="594"/>
      <c r="DK76" s="698"/>
      <c r="DL76" s="698"/>
      <c r="EC76" s="440"/>
      <c r="ED76" s="873"/>
      <c r="EE76" s="575"/>
      <c r="EF76" s="594"/>
      <c r="EG76" s="698"/>
      <c r="EH76" s="698"/>
      <c r="EY76" s="440"/>
      <c r="EZ76" s="873"/>
      <c r="FA76" s="575"/>
      <c r="FB76" s="594"/>
      <c r="FC76" s="698"/>
      <c r="FD76" s="698"/>
      <c r="FU76" s="440"/>
      <c r="FV76" s="873"/>
      <c r="FW76" s="575"/>
      <c r="FX76" s="594"/>
      <c r="FY76" s="698"/>
      <c r="FZ76" s="698"/>
      <c r="GQ76" s="440"/>
      <c r="GR76" s="873"/>
      <c r="GS76" s="575"/>
      <c r="GT76" s="594"/>
      <c r="GU76" s="698"/>
      <c r="GV76" s="698"/>
      <c r="HM76" s="440"/>
      <c r="HN76" s="873"/>
      <c r="HO76" s="575"/>
      <c r="HP76" s="594"/>
      <c r="HQ76" s="698"/>
      <c r="HR76" s="698"/>
      <c r="II76" s="440"/>
      <c r="IJ76" s="873"/>
      <c r="IK76" s="575"/>
      <c r="IL76" s="594"/>
      <c r="IM76" s="698"/>
      <c r="IN76" s="698"/>
    </row>
    <row r="77" spans="1:248">
      <c r="A77" s="943"/>
      <c r="B77" s="579" t="s">
        <v>1154</v>
      </c>
      <c r="C77" s="573" t="s">
        <v>710</v>
      </c>
      <c r="D77" s="573">
        <v>30</v>
      </c>
      <c r="E77" s="576"/>
      <c r="F77" s="576">
        <f>$D77*E77</f>
        <v>0</v>
      </c>
      <c r="W77" s="440"/>
      <c r="X77" s="873"/>
      <c r="Y77" s="575"/>
      <c r="Z77" s="594"/>
      <c r="AA77" s="698"/>
      <c r="AB77" s="698"/>
      <c r="AS77" s="440"/>
      <c r="AT77" s="873"/>
      <c r="AU77" s="575"/>
      <c r="AV77" s="594"/>
      <c r="AW77" s="698"/>
      <c r="AX77" s="698"/>
      <c r="BO77" s="440"/>
      <c r="BP77" s="873"/>
      <c r="BQ77" s="575"/>
      <c r="BR77" s="594"/>
      <c r="BS77" s="698"/>
      <c r="BT77" s="698"/>
      <c r="CK77" s="440"/>
      <c r="CL77" s="873"/>
      <c r="CM77" s="575"/>
      <c r="CN77" s="594"/>
      <c r="CO77" s="698"/>
      <c r="CP77" s="698"/>
      <c r="DG77" s="440"/>
      <c r="DH77" s="873"/>
      <c r="DI77" s="575"/>
      <c r="DJ77" s="594"/>
      <c r="DK77" s="698"/>
      <c r="DL77" s="698"/>
      <c r="EC77" s="440"/>
      <c r="ED77" s="873"/>
      <c r="EE77" s="575"/>
      <c r="EF77" s="594"/>
      <c r="EG77" s="698"/>
      <c r="EH77" s="698"/>
      <c r="EY77" s="440"/>
      <c r="EZ77" s="873"/>
      <c r="FA77" s="575"/>
      <c r="FB77" s="594"/>
      <c r="FC77" s="698"/>
      <c r="FD77" s="698"/>
      <c r="FU77" s="440"/>
      <c r="FV77" s="873"/>
      <c r="FW77" s="575"/>
      <c r="FX77" s="594"/>
      <c r="FY77" s="698"/>
      <c r="FZ77" s="698"/>
      <c r="GQ77" s="440"/>
      <c r="GR77" s="873"/>
      <c r="GS77" s="575"/>
      <c r="GT77" s="594"/>
      <c r="GU77" s="698"/>
      <c r="GV77" s="698"/>
      <c r="HM77" s="440"/>
      <c r="HN77" s="873"/>
      <c r="HO77" s="575"/>
      <c r="HP77" s="594"/>
      <c r="HQ77" s="698"/>
      <c r="HR77" s="698"/>
      <c r="II77" s="440"/>
      <c r="IJ77" s="873"/>
      <c r="IK77" s="575"/>
      <c r="IL77" s="594"/>
      <c r="IM77" s="698"/>
      <c r="IN77" s="698"/>
    </row>
    <row r="78" spans="1:248">
      <c r="A78" s="943"/>
      <c r="B78" s="579" t="s">
        <v>1155</v>
      </c>
      <c r="C78" s="573" t="s">
        <v>710</v>
      </c>
      <c r="D78" s="573">
        <v>30</v>
      </c>
      <c r="E78" s="576"/>
      <c r="F78" s="576">
        <f>$D78*E78</f>
        <v>0</v>
      </c>
      <c r="W78" s="440"/>
      <c r="X78" s="873"/>
      <c r="Y78" s="575"/>
      <c r="Z78" s="594"/>
      <c r="AA78" s="698"/>
      <c r="AB78" s="698"/>
      <c r="AS78" s="440"/>
      <c r="AT78" s="873"/>
      <c r="AU78" s="575"/>
      <c r="AV78" s="594"/>
      <c r="AW78" s="698"/>
      <c r="AX78" s="698"/>
      <c r="BO78" s="440"/>
      <c r="BP78" s="873"/>
      <c r="BQ78" s="575"/>
      <c r="BR78" s="594"/>
      <c r="BS78" s="698"/>
      <c r="BT78" s="698"/>
      <c r="CK78" s="440"/>
      <c r="CL78" s="873"/>
      <c r="CM78" s="575"/>
      <c r="CN78" s="594"/>
      <c r="CO78" s="698"/>
      <c r="CP78" s="698"/>
      <c r="DG78" s="440"/>
      <c r="DH78" s="873"/>
      <c r="DI78" s="575"/>
      <c r="DJ78" s="594"/>
      <c r="DK78" s="698"/>
      <c r="DL78" s="698"/>
      <c r="EC78" s="440"/>
      <c r="ED78" s="873"/>
      <c r="EE78" s="575"/>
      <c r="EF78" s="594"/>
      <c r="EG78" s="698"/>
      <c r="EH78" s="698"/>
      <c r="EY78" s="440"/>
      <c r="EZ78" s="873"/>
      <c r="FA78" s="575"/>
      <c r="FB78" s="594"/>
      <c r="FC78" s="698"/>
      <c r="FD78" s="698"/>
      <c r="FU78" s="440"/>
      <c r="FV78" s="873"/>
      <c r="FW78" s="575"/>
      <c r="FX78" s="594"/>
      <c r="FY78" s="698"/>
      <c r="FZ78" s="698"/>
      <c r="GQ78" s="440"/>
      <c r="GR78" s="873"/>
      <c r="GS78" s="575"/>
      <c r="GT78" s="594"/>
      <c r="GU78" s="698"/>
      <c r="GV78" s="698"/>
      <c r="HM78" s="440"/>
      <c r="HN78" s="873"/>
      <c r="HO78" s="575"/>
      <c r="HP78" s="594"/>
      <c r="HQ78" s="698"/>
      <c r="HR78" s="698"/>
      <c r="II78" s="440"/>
      <c r="IJ78" s="873"/>
      <c r="IK78" s="575"/>
      <c r="IL78" s="594"/>
      <c r="IM78" s="698"/>
      <c r="IN78" s="698"/>
    </row>
    <row r="79" spans="1:248" ht="30">
      <c r="A79" s="943"/>
      <c r="B79" s="579" t="s">
        <v>1183</v>
      </c>
      <c r="C79" s="573"/>
      <c r="D79" s="573"/>
      <c r="E79" s="576"/>
      <c r="F79" s="576"/>
      <c r="W79" s="440"/>
      <c r="X79" s="873"/>
      <c r="Y79" s="575"/>
      <c r="Z79" s="594"/>
      <c r="AA79" s="698"/>
      <c r="AB79" s="698"/>
      <c r="AS79" s="440"/>
      <c r="AT79" s="873"/>
      <c r="AU79" s="575"/>
      <c r="AV79" s="594"/>
      <c r="AW79" s="698"/>
      <c r="AX79" s="698"/>
      <c r="BO79" s="440"/>
      <c r="BP79" s="873"/>
      <c r="BQ79" s="575"/>
      <c r="BR79" s="594"/>
      <c r="BS79" s="698"/>
      <c r="BT79" s="698"/>
      <c r="CK79" s="440"/>
      <c r="CL79" s="873"/>
      <c r="CM79" s="575"/>
      <c r="CN79" s="594"/>
      <c r="CO79" s="698"/>
      <c r="CP79" s="698"/>
      <c r="DG79" s="440"/>
      <c r="DH79" s="873"/>
      <c r="DI79" s="575"/>
      <c r="DJ79" s="594"/>
      <c r="DK79" s="698"/>
      <c r="DL79" s="698"/>
      <c r="EC79" s="440"/>
      <c r="ED79" s="873"/>
      <c r="EE79" s="575"/>
      <c r="EF79" s="594"/>
      <c r="EG79" s="698"/>
      <c r="EH79" s="698"/>
      <c r="EY79" s="440"/>
      <c r="EZ79" s="873"/>
      <c r="FA79" s="575"/>
      <c r="FB79" s="594"/>
      <c r="FC79" s="698"/>
      <c r="FD79" s="698"/>
      <c r="FU79" s="440"/>
      <c r="FV79" s="873"/>
      <c r="FW79" s="575"/>
      <c r="FX79" s="594"/>
      <c r="FY79" s="698"/>
      <c r="FZ79" s="698"/>
      <c r="GQ79" s="440"/>
      <c r="GR79" s="873"/>
      <c r="GS79" s="575"/>
      <c r="GT79" s="594"/>
      <c r="GU79" s="698"/>
      <c r="GV79" s="698"/>
      <c r="HM79" s="440"/>
      <c r="HN79" s="873"/>
      <c r="HO79" s="575"/>
      <c r="HP79" s="594"/>
      <c r="HQ79" s="698"/>
      <c r="HR79" s="698"/>
      <c r="II79" s="440"/>
      <c r="IJ79" s="873"/>
      <c r="IK79" s="575"/>
      <c r="IL79" s="594"/>
      <c r="IM79" s="698"/>
      <c r="IN79" s="698"/>
    </row>
    <row r="80" spans="1:248">
      <c r="A80" s="943"/>
      <c r="B80" s="579" t="s">
        <v>1156</v>
      </c>
      <c r="C80" s="573" t="s">
        <v>710</v>
      </c>
      <c r="D80" s="573">
        <v>40</v>
      </c>
      <c r="E80" s="576"/>
      <c r="F80" s="576">
        <f>$D80*E80</f>
        <v>0</v>
      </c>
      <c r="W80" s="440"/>
      <c r="X80" s="873"/>
      <c r="Y80" s="575"/>
      <c r="Z80" s="594"/>
      <c r="AA80" s="698"/>
      <c r="AB80" s="698"/>
      <c r="AS80" s="440"/>
      <c r="AT80" s="873"/>
      <c r="AU80" s="575"/>
      <c r="AV80" s="594"/>
      <c r="AW80" s="698"/>
      <c r="AX80" s="698"/>
      <c r="BO80" s="440"/>
      <c r="BP80" s="873"/>
      <c r="BQ80" s="575"/>
      <c r="BR80" s="594"/>
      <c r="BS80" s="698"/>
      <c r="BT80" s="698"/>
      <c r="CK80" s="440"/>
      <c r="CL80" s="873"/>
      <c r="CM80" s="575"/>
      <c r="CN80" s="594"/>
      <c r="CO80" s="698"/>
      <c r="CP80" s="698"/>
      <c r="DG80" s="440"/>
      <c r="DH80" s="873"/>
      <c r="DI80" s="575"/>
      <c r="DJ80" s="594"/>
      <c r="DK80" s="698"/>
      <c r="DL80" s="698"/>
      <c r="EC80" s="440"/>
      <c r="ED80" s="873"/>
      <c r="EE80" s="575"/>
      <c r="EF80" s="594"/>
      <c r="EG80" s="698"/>
      <c r="EH80" s="698"/>
      <c r="EY80" s="440"/>
      <c r="EZ80" s="873"/>
      <c r="FA80" s="575"/>
      <c r="FB80" s="594"/>
      <c r="FC80" s="698"/>
      <c r="FD80" s="698"/>
      <c r="FU80" s="440"/>
      <c r="FV80" s="873"/>
      <c r="FW80" s="575"/>
      <c r="FX80" s="594"/>
      <c r="FY80" s="698"/>
      <c r="FZ80" s="698"/>
      <c r="GQ80" s="440"/>
      <c r="GR80" s="873"/>
      <c r="GS80" s="575"/>
      <c r="GT80" s="594"/>
      <c r="GU80" s="698"/>
      <c r="GV80" s="698"/>
      <c r="HM80" s="440"/>
      <c r="HN80" s="873"/>
      <c r="HO80" s="575"/>
      <c r="HP80" s="594"/>
      <c r="HQ80" s="698"/>
      <c r="HR80" s="698"/>
      <c r="II80" s="440"/>
      <c r="IJ80" s="873"/>
      <c r="IK80" s="575"/>
      <c r="IL80" s="594"/>
      <c r="IM80" s="698"/>
      <c r="IN80" s="698"/>
    </row>
    <row r="81" spans="1:248">
      <c r="A81" s="943"/>
      <c r="B81" s="579"/>
      <c r="C81" s="573"/>
      <c r="D81" s="573"/>
      <c r="E81" s="576"/>
      <c r="F81" s="576"/>
      <c r="W81" s="440"/>
      <c r="X81" s="873"/>
      <c r="Y81" s="575"/>
      <c r="Z81" s="594"/>
      <c r="AA81" s="698"/>
      <c r="AB81" s="698"/>
      <c r="AS81" s="440"/>
      <c r="AT81" s="873"/>
      <c r="AU81" s="575"/>
      <c r="AV81" s="594"/>
      <c r="AW81" s="698"/>
      <c r="AX81" s="698"/>
      <c r="BO81" s="440"/>
      <c r="BP81" s="873"/>
      <c r="BQ81" s="575"/>
      <c r="BR81" s="594"/>
      <c r="BS81" s="698"/>
      <c r="BT81" s="698"/>
      <c r="CK81" s="440"/>
      <c r="CL81" s="873"/>
      <c r="CM81" s="575"/>
      <c r="CN81" s="594"/>
      <c r="CO81" s="698"/>
      <c r="CP81" s="698"/>
      <c r="DG81" s="440"/>
      <c r="DH81" s="873"/>
      <c r="DI81" s="575"/>
      <c r="DJ81" s="594"/>
      <c r="DK81" s="698"/>
      <c r="DL81" s="698"/>
      <c r="EC81" s="440"/>
      <c r="ED81" s="873"/>
      <c r="EE81" s="575"/>
      <c r="EF81" s="594"/>
      <c r="EG81" s="698"/>
      <c r="EH81" s="698"/>
      <c r="EY81" s="440"/>
      <c r="EZ81" s="873"/>
      <c r="FA81" s="575"/>
      <c r="FB81" s="594"/>
      <c r="FC81" s="698"/>
      <c r="FD81" s="698"/>
      <c r="FU81" s="440"/>
      <c r="FV81" s="873"/>
      <c r="FW81" s="575"/>
      <c r="FX81" s="594"/>
      <c r="FY81" s="698"/>
      <c r="FZ81" s="698"/>
      <c r="GQ81" s="440"/>
      <c r="GR81" s="873"/>
      <c r="GS81" s="575"/>
      <c r="GT81" s="594"/>
      <c r="GU81" s="698"/>
      <c r="GV81" s="698"/>
      <c r="HM81" s="440"/>
      <c r="HN81" s="873"/>
      <c r="HO81" s="575"/>
      <c r="HP81" s="594"/>
      <c r="HQ81" s="698"/>
      <c r="HR81" s="698"/>
      <c r="II81" s="440"/>
      <c r="IJ81" s="873"/>
      <c r="IK81" s="575"/>
      <c r="IL81" s="594"/>
      <c r="IM81" s="698"/>
      <c r="IN81" s="698"/>
    </row>
    <row r="82" spans="1:248" ht="75">
      <c r="A82" s="737" t="s">
        <v>1184</v>
      </c>
      <c r="B82" s="579" t="s">
        <v>1185</v>
      </c>
      <c r="C82" s="433"/>
      <c r="D82" s="433"/>
      <c r="E82" s="576"/>
      <c r="F82" s="764"/>
      <c r="W82" s="440"/>
      <c r="X82" s="873"/>
      <c r="Y82" s="575"/>
      <c r="Z82" s="594"/>
      <c r="AA82" s="698"/>
      <c r="AB82" s="698"/>
      <c r="AS82" s="440"/>
      <c r="AT82" s="873"/>
      <c r="AU82" s="575"/>
      <c r="AV82" s="594"/>
      <c r="AW82" s="698"/>
      <c r="AX82" s="698"/>
      <c r="BO82" s="440"/>
      <c r="BP82" s="873"/>
      <c r="BQ82" s="575"/>
      <c r="BR82" s="594"/>
      <c r="BS82" s="698"/>
      <c r="BT82" s="698"/>
      <c r="CK82" s="440"/>
      <c r="CL82" s="873"/>
      <c r="CM82" s="575"/>
      <c r="CN82" s="594"/>
      <c r="CO82" s="698"/>
      <c r="CP82" s="698"/>
      <c r="DG82" s="440"/>
      <c r="DH82" s="873"/>
      <c r="DI82" s="575"/>
      <c r="DJ82" s="594"/>
      <c r="DK82" s="698"/>
      <c r="DL82" s="698"/>
      <c r="EC82" s="440"/>
      <c r="ED82" s="873"/>
      <c r="EE82" s="575"/>
      <c r="EF82" s="594"/>
      <c r="EG82" s="698"/>
      <c r="EH82" s="698"/>
      <c r="EY82" s="440"/>
      <c r="EZ82" s="873"/>
      <c r="FA82" s="575"/>
      <c r="FB82" s="594"/>
      <c r="FC82" s="698"/>
      <c r="FD82" s="698"/>
      <c r="FU82" s="440"/>
      <c r="FV82" s="873"/>
      <c r="FW82" s="575"/>
      <c r="FX82" s="594"/>
      <c r="FY82" s="698"/>
      <c r="FZ82" s="698"/>
      <c r="GQ82" s="440"/>
      <c r="GR82" s="873"/>
      <c r="GS82" s="575"/>
      <c r="GT82" s="594"/>
      <c r="GU82" s="698"/>
      <c r="GV82" s="698"/>
      <c r="HM82" s="440"/>
      <c r="HN82" s="873"/>
      <c r="HO82" s="575"/>
      <c r="HP82" s="594"/>
      <c r="HQ82" s="698"/>
      <c r="HR82" s="698"/>
      <c r="II82" s="440"/>
      <c r="IJ82" s="873"/>
      <c r="IK82" s="575"/>
      <c r="IL82" s="594"/>
      <c r="IM82" s="698"/>
      <c r="IN82" s="698"/>
    </row>
    <row r="83" spans="1:248">
      <c r="A83" s="737"/>
      <c r="B83" s="579"/>
      <c r="C83" s="433" t="s">
        <v>861</v>
      </c>
      <c r="D83" s="433">
        <v>1</v>
      </c>
      <c r="E83" s="576"/>
      <c r="F83" s="764">
        <f>$D83*E83</f>
        <v>0</v>
      </c>
      <c r="W83" s="440"/>
      <c r="X83" s="873"/>
      <c r="Y83" s="575"/>
      <c r="Z83" s="594"/>
      <c r="AA83" s="698"/>
      <c r="AB83" s="698"/>
      <c r="AS83" s="440"/>
      <c r="AT83" s="873"/>
      <c r="AU83" s="575"/>
      <c r="AV83" s="594"/>
      <c r="AW83" s="698"/>
      <c r="AX83" s="698"/>
      <c r="BO83" s="440"/>
      <c r="BP83" s="873"/>
      <c r="BQ83" s="575"/>
      <c r="BR83" s="594"/>
      <c r="BS83" s="698"/>
      <c r="BT83" s="698"/>
      <c r="CK83" s="440"/>
      <c r="CL83" s="873"/>
      <c r="CM83" s="575"/>
      <c r="CN83" s="594"/>
      <c r="CO83" s="698"/>
      <c r="CP83" s="698"/>
      <c r="DG83" s="440"/>
      <c r="DH83" s="873"/>
      <c r="DI83" s="575"/>
      <c r="DJ83" s="594"/>
      <c r="DK83" s="698"/>
      <c r="DL83" s="698"/>
      <c r="EC83" s="440"/>
      <c r="ED83" s="873"/>
      <c r="EE83" s="575"/>
      <c r="EF83" s="594"/>
      <c r="EG83" s="698"/>
      <c r="EH83" s="698"/>
      <c r="EY83" s="440"/>
      <c r="EZ83" s="873"/>
      <c r="FA83" s="575"/>
      <c r="FB83" s="594"/>
      <c r="FC83" s="698"/>
      <c r="FD83" s="698"/>
      <c r="FU83" s="440"/>
      <c r="FV83" s="873"/>
      <c r="FW83" s="575"/>
      <c r="FX83" s="594"/>
      <c r="FY83" s="698"/>
      <c r="FZ83" s="698"/>
      <c r="GQ83" s="440"/>
      <c r="GR83" s="873"/>
      <c r="GS83" s="575"/>
      <c r="GT83" s="594"/>
      <c r="GU83" s="698"/>
      <c r="GV83" s="698"/>
      <c r="HM83" s="440"/>
      <c r="HN83" s="873"/>
      <c r="HO83" s="575"/>
      <c r="HP83" s="594"/>
      <c r="HQ83" s="698"/>
      <c r="HR83" s="698"/>
      <c r="II83" s="440"/>
      <c r="IJ83" s="873"/>
      <c r="IK83" s="575"/>
      <c r="IL83" s="594"/>
      <c r="IM83" s="698"/>
      <c r="IN83" s="698"/>
    </row>
    <row r="84" spans="1:248">
      <c r="A84" s="737"/>
      <c r="B84" s="579"/>
      <c r="C84" s="433"/>
      <c r="D84" s="433"/>
      <c r="E84" s="576"/>
      <c r="F84" s="764"/>
      <c r="W84" s="440"/>
      <c r="X84" s="873"/>
      <c r="Y84" s="575"/>
      <c r="Z84" s="594"/>
      <c r="AA84" s="698"/>
      <c r="AB84" s="698"/>
      <c r="AS84" s="440"/>
      <c r="AT84" s="873"/>
      <c r="AU84" s="575"/>
      <c r="AV84" s="594"/>
      <c r="AW84" s="698"/>
      <c r="AX84" s="698"/>
      <c r="BO84" s="440"/>
      <c r="BP84" s="873"/>
      <c r="BQ84" s="575"/>
      <c r="BR84" s="594"/>
      <c r="BS84" s="698"/>
      <c r="BT84" s="698"/>
      <c r="CK84" s="440"/>
      <c r="CL84" s="873"/>
      <c r="CM84" s="575"/>
      <c r="CN84" s="594"/>
      <c r="CO84" s="698"/>
      <c r="CP84" s="698"/>
      <c r="DG84" s="440"/>
      <c r="DH84" s="873"/>
      <c r="DI84" s="575"/>
      <c r="DJ84" s="594"/>
      <c r="DK84" s="698"/>
      <c r="DL84" s="698"/>
      <c r="EC84" s="440"/>
      <c r="ED84" s="873"/>
      <c r="EE84" s="575"/>
      <c r="EF84" s="594"/>
      <c r="EG84" s="698"/>
      <c r="EH84" s="698"/>
      <c r="EY84" s="440"/>
      <c r="EZ84" s="873"/>
      <c r="FA84" s="575"/>
      <c r="FB84" s="594"/>
      <c r="FC84" s="698"/>
      <c r="FD84" s="698"/>
      <c r="FU84" s="440"/>
      <c r="FV84" s="873"/>
      <c r="FW84" s="575"/>
      <c r="FX84" s="594"/>
      <c r="FY84" s="698"/>
      <c r="FZ84" s="698"/>
      <c r="GQ84" s="440"/>
      <c r="GR84" s="873"/>
      <c r="GS84" s="575"/>
      <c r="GT84" s="594"/>
      <c r="GU84" s="698"/>
      <c r="GV84" s="698"/>
      <c r="HM84" s="440"/>
      <c r="HN84" s="873"/>
      <c r="HO84" s="575"/>
      <c r="HP84" s="594"/>
      <c r="HQ84" s="698"/>
      <c r="HR84" s="698"/>
      <c r="II84" s="440"/>
      <c r="IJ84" s="873"/>
      <c r="IK84" s="575"/>
      <c r="IL84" s="594"/>
      <c r="IM84" s="698"/>
      <c r="IN84" s="698"/>
    </row>
    <row r="85" spans="1:248" ht="75">
      <c r="A85" s="737" t="s">
        <v>1186</v>
      </c>
      <c r="B85" s="1159" t="s">
        <v>2338</v>
      </c>
      <c r="C85" s="433"/>
      <c r="D85" s="433"/>
      <c r="E85" s="576"/>
      <c r="F85" s="764"/>
      <c r="W85" s="440"/>
      <c r="X85" s="873"/>
      <c r="Y85" s="575"/>
      <c r="Z85" s="594"/>
      <c r="AA85" s="698"/>
      <c r="AB85" s="698"/>
      <c r="AS85" s="440"/>
      <c r="AT85" s="873"/>
      <c r="AU85" s="575"/>
      <c r="AV85" s="594"/>
      <c r="AW85" s="698"/>
      <c r="AX85" s="698"/>
      <c r="BO85" s="440"/>
      <c r="BP85" s="873"/>
      <c r="BQ85" s="575"/>
      <c r="BR85" s="594"/>
      <c r="BS85" s="698"/>
      <c r="BT85" s="698"/>
      <c r="CK85" s="440"/>
      <c r="CL85" s="873"/>
      <c r="CM85" s="575"/>
      <c r="CN85" s="594"/>
      <c r="CO85" s="698"/>
      <c r="CP85" s="698"/>
      <c r="DG85" s="440"/>
      <c r="DH85" s="873"/>
      <c r="DI85" s="575"/>
      <c r="DJ85" s="594"/>
      <c r="DK85" s="698"/>
      <c r="DL85" s="698"/>
      <c r="EC85" s="440"/>
      <c r="ED85" s="873"/>
      <c r="EE85" s="575"/>
      <c r="EF85" s="594"/>
      <c r="EG85" s="698"/>
      <c r="EH85" s="698"/>
      <c r="EY85" s="440"/>
      <c r="EZ85" s="873"/>
      <c r="FA85" s="575"/>
      <c r="FB85" s="594"/>
      <c r="FC85" s="698"/>
      <c r="FD85" s="698"/>
      <c r="FU85" s="440"/>
      <c r="FV85" s="873"/>
      <c r="FW85" s="575"/>
      <c r="FX85" s="594"/>
      <c r="FY85" s="698"/>
      <c r="FZ85" s="698"/>
      <c r="GQ85" s="440"/>
      <c r="GR85" s="873"/>
      <c r="GS85" s="575"/>
      <c r="GT85" s="594"/>
      <c r="GU85" s="698"/>
      <c r="GV85" s="698"/>
      <c r="HM85" s="440"/>
      <c r="HN85" s="873"/>
      <c r="HO85" s="575"/>
      <c r="HP85" s="594"/>
      <c r="HQ85" s="698"/>
      <c r="HR85" s="698"/>
      <c r="II85" s="440"/>
      <c r="IJ85" s="873"/>
      <c r="IK85" s="575"/>
      <c r="IL85" s="594"/>
      <c r="IM85" s="698"/>
      <c r="IN85" s="698"/>
    </row>
    <row r="86" spans="1:248">
      <c r="A86" s="737"/>
      <c r="B86" s="579"/>
      <c r="C86" s="433" t="s">
        <v>861</v>
      </c>
      <c r="D86" s="433">
        <v>1</v>
      </c>
      <c r="E86" s="576"/>
      <c r="F86" s="764">
        <f>$D86*E86</f>
        <v>0</v>
      </c>
      <c r="W86" s="440"/>
      <c r="X86" s="873"/>
      <c r="Y86" s="575"/>
      <c r="Z86" s="594"/>
      <c r="AA86" s="698"/>
      <c r="AB86" s="698"/>
      <c r="AS86" s="440"/>
      <c r="AT86" s="873"/>
      <c r="AU86" s="575"/>
      <c r="AV86" s="594"/>
      <c r="AW86" s="698"/>
      <c r="AX86" s="698"/>
      <c r="BO86" s="440"/>
      <c r="BP86" s="873"/>
      <c r="BQ86" s="575"/>
      <c r="BR86" s="594"/>
      <c r="BS86" s="698"/>
      <c r="BT86" s="698"/>
      <c r="CK86" s="440"/>
      <c r="CL86" s="873"/>
      <c r="CM86" s="575"/>
      <c r="CN86" s="594"/>
      <c r="CO86" s="698"/>
      <c r="CP86" s="698"/>
      <c r="DG86" s="440"/>
      <c r="DH86" s="873"/>
      <c r="DI86" s="575"/>
      <c r="DJ86" s="594"/>
      <c r="DK86" s="698"/>
      <c r="DL86" s="698"/>
      <c r="EC86" s="440"/>
      <c r="ED86" s="873"/>
      <c r="EE86" s="575"/>
      <c r="EF86" s="594"/>
      <c r="EG86" s="698"/>
      <c r="EH86" s="698"/>
      <c r="EY86" s="440"/>
      <c r="EZ86" s="873"/>
      <c r="FA86" s="575"/>
      <c r="FB86" s="594"/>
      <c r="FC86" s="698"/>
      <c r="FD86" s="698"/>
      <c r="FU86" s="440"/>
      <c r="FV86" s="873"/>
      <c r="FW86" s="575"/>
      <c r="FX86" s="594"/>
      <c r="FY86" s="698"/>
      <c r="FZ86" s="698"/>
      <c r="GQ86" s="440"/>
      <c r="GR86" s="873"/>
      <c r="GS86" s="575"/>
      <c r="GT86" s="594"/>
      <c r="GU86" s="698"/>
      <c r="GV86" s="698"/>
      <c r="HM86" s="440"/>
      <c r="HN86" s="873"/>
      <c r="HO86" s="575"/>
      <c r="HP86" s="594"/>
      <c r="HQ86" s="698"/>
      <c r="HR86" s="698"/>
      <c r="II86" s="440"/>
      <c r="IJ86" s="873"/>
      <c r="IK86" s="575"/>
      <c r="IL86" s="594"/>
      <c r="IM86" s="698"/>
      <c r="IN86" s="698"/>
    </row>
    <row r="87" spans="1:248">
      <c r="A87" s="737"/>
      <c r="B87" s="579"/>
      <c r="C87" s="433"/>
      <c r="D87" s="433"/>
      <c r="E87" s="576"/>
      <c r="F87" s="764"/>
      <c r="W87" s="440"/>
      <c r="X87" s="873"/>
      <c r="Y87" s="575"/>
      <c r="Z87" s="594"/>
      <c r="AA87" s="698"/>
      <c r="AB87" s="698"/>
      <c r="AS87" s="440"/>
      <c r="AT87" s="873"/>
      <c r="AU87" s="575"/>
      <c r="AV87" s="594"/>
      <c r="AW87" s="698"/>
      <c r="AX87" s="698"/>
      <c r="BO87" s="440"/>
      <c r="BP87" s="873"/>
      <c r="BQ87" s="575"/>
      <c r="BR87" s="594"/>
      <c r="BS87" s="698"/>
      <c r="BT87" s="698"/>
      <c r="CK87" s="440"/>
      <c r="CL87" s="873"/>
      <c r="CM87" s="575"/>
      <c r="CN87" s="594"/>
      <c r="CO87" s="698"/>
      <c r="CP87" s="698"/>
      <c r="DG87" s="440"/>
      <c r="DH87" s="873"/>
      <c r="DI87" s="575"/>
      <c r="DJ87" s="594"/>
      <c r="DK87" s="698"/>
      <c r="DL87" s="698"/>
      <c r="EC87" s="440"/>
      <c r="ED87" s="873"/>
      <c r="EE87" s="575"/>
      <c r="EF87" s="594"/>
      <c r="EG87" s="698"/>
      <c r="EH87" s="698"/>
      <c r="EY87" s="440"/>
      <c r="EZ87" s="873"/>
      <c r="FA87" s="575"/>
      <c r="FB87" s="594"/>
      <c r="FC87" s="698"/>
      <c r="FD87" s="698"/>
      <c r="FU87" s="440"/>
      <c r="FV87" s="873"/>
      <c r="FW87" s="575"/>
      <c r="FX87" s="594"/>
      <c r="FY87" s="698"/>
      <c r="FZ87" s="698"/>
      <c r="GQ87" s="440"/>
      <c r="GR87" s="873"/>
      <c r="GS87" s="575"/>
      <c r="GT87" s="594"/>
      <c r="GU87" s="698"/>
      <c r="GV87" s="698"/>
      <c r="HM87" s="440"/>
      <c r="HN87" s="873"/>
      <c r="HO87" s="575"/>
      <c r="HP87" s="594"/>
      <c r="HQ87" s="698"/>
      <c r="HR87" s="698"/>
      <c r="II87" s="440"/>
      <c r="IJ87" s="873"/>
      <c r="IK87" s="575"/>
      <c r="IL87" s="594"/>
      <c r="IM87" s="698"/>
      <c r="IN87" s="698"/>
    </row>
    <row r="88" spans="1:248" ht="60">
      <c r="A88" s="737" t="s">
        <v>1187</v>
      </c>
      <c r="B88" s="579" t="s">
        <v>1137</v>
      </c>
      <c r="C88" s="433"/>
      <c r="D88" s="433"/>
      <c r="E88" s="576"/>
      <c r="F88" s="764"/>
      <c r="W88" s="440"/>
      <c r="X88" s="873"/>
      <c r="Y88" s="575"/>
      <c r="Z88" s="594"/>
      <c r="AA88" s="698"/>
      <c r="AB88" s="698"/>
      <c r="AS88" s="440"/>
      <c r="AT88" s="873"/>
      <c r="AU88" s="575"/>
      <c r="AV88" s="594"/>
      <c r="AW88" s="698"/>
      <c r="AX88" s="698"/>
      <c r="BO88" s="440"/>
      <c r="BP88" s="873"/>
      <c r="BQ88" s="575"/>
      <c r="BR88" s="594"/>
      <c r="BS88" s="698"/>
      <c r="BT88" s="698"/>
      <c r="CK88" s="440"/>
      <c r="CL88" s="873"/>
      <c r="CM88" s="575"/>
      <c r="CN88" s="594"/>
      <c r="CO88" s="698"/>
      <c r="CP88" s="698"/>
      <c r="DG88" s="440"/>
      <c r="DH88" s="873"/>
      <c r="DI88" s="575"/>
      <c r="DJ88" s="594"/>
      <c r="DK88" s="698"/>
      <c r="DL88" s="698"/>
      <c r="EC88" s="440"/>
      <c r="ED88" s="873"/>
      <c r="EE88" s="575"/>
      <c r="EF88" s="594"/>
      <c r="EG88" s="698"/>
      <c r="EH88" s="698"/>
      <c r="EY88" s="440"/>
      <c r="EZ88" s="873"/>
      <c r="FA88" s="575"/>
      <c r="FB88" s="594"/>
      <c r="FC88" s="698"/>
      <c r="FD88" s="698"/>
      <c r="FU88" s="440"/>
      <c r="FV88" s="873"/>
      <c r="FW88" s="575"/>
      <c r="FX88" s="594"/>
      <c r="FY88" s="698"/>
      <c r="FZ88" s="698"/>
      <c r="GQ88" s="440"/>
      <c r="GR88" s="873"/>
      <c r="GS88" s="575"/>
      <c r="GT88" s="594"/>
      <c r="GU88" s="698"/>
      <c r="GV88" s="698"/>
      <c r="HM88" s="440"/>
      <c r="HN88" s="873"/>
      <c r="HO88" s="575"/>
      <c r="HP88" s="594"/>
      <c r="HQ88" s="698"/>
      <c r="HR88" s="698"/>
      <c r="II88" s="440"/>
      <c r="IJ88" s="873"/>
      <c r="IK88" s="575"/>
      <c r="IL88" s="594"/>
      <c r="IM88" s="698"/>
      <c r="IN88" s="698"/>
    </row>
    <row r="89" spans="1:248">
      <c r="A89" s="737"/>
      <c r="B89" s="579"/>
      <c r="C89" s="433" t="s">
        <v>861</v>
      </c>
      <c r="D89" s="433">
        <v>1</v>
      </c>
      <c r="E89" s="576"/>
      <c r="F89" s="764">
        <f>$D89*E89</f>
        <v>0</v>
      </c>
      <c r="W89" s="440"/>
      <c r="X89" s="873"/>
      <c r="Y89" s="575"/>
      <c r="Z89" s="594"/>
      <c r="AA89" s="698"/>
      <c r="AB89" s="698"/>
      <c r="AS89" s="440"/>
      <c r="AT89" s="873"/>
      <c r="AU89" s="575"/>
      <c r="AV89" s="594"/>
      <c r="AW89" s="698"/>
      <c r="AX89" s="698"/>
      <c r="BO89" s="440"/>
      <c r="BP89" s="873"/>
      <c r="BQ89" s="575"/>
      <c r="BR89" s="594"/>
      <c r="BS89" s="698"/>
      <c r="BT89" s="698"/>
      <c r="CK89" s="440"/>
      <c r="CL89" s="873"/>
      <c r="CM89" s="575"/>
      <c r="CN89" s="594"/>
      <c r="CO89" s="698"/>
      <c r="CP89" s="698"/>
      <c r="DG89" s="440"/>
      <c r="DH89" s="873"/>
      <c r="DI89" s="575"/>
      <c r="DJ89" s="594"/>
      <c r="DK89" s="698"/>
      <c r="DL89" s="698"/>
      <c r="EC89" s="440"/>
      <c r="ED89" s="873"/>
      <c r="EE89" s="575"/>
      <c r="EF89" s="594"/>
      <c r="EG89" s="698"/>
      <c r="EH89" s="698"/>
      <c r="EY89" s="440"/>
      <c r="EZ89" s="873"/>
      <c r="FA89" s="575"/>
      <c r="FB89" s="594"/>
      <c r="FC89" s="698"/>
      <c r="FD89" s="698"/>
      <c r="FU89" s="440"/>
      <c r="FV89" s="873"/>
      <c r="FW89" s="575"/>
      <c r="FX89" s="594"/>
      <c r="FY89" s="698"/>
      <c r="FZ89" s="698"/>
      <c r="GQ89" s="440"/>
      <c r="GR89" s="873"/>
      <c r="GS89" s="575"/>
      <c r="GT89" s="594"/>
      <c r="GU89" s="698"/>
      <c r="GV89" s="698"/>
      <c r="HM89" s="440"/>
      <c r="HN89" s="873"/>
      <c r="HO89" s="575"/>
      <c r="HP89" s="594"/>
      <c r="HQ89" s="698"/>
      <c r="HR89" s="698"/>
      <c r="II89" s="440"/>
      <c r="IJ89" s="873"/>
      <c r="IK89" s="575"/>
      <c r="IL89" s="594"/>
      <c r="IM89" s="698"/>
      <c r="IN89" s="698"/>
    </row>
    <row r="90" spans="1:248">
      <c r="A90" s="737"/>
      <c r="B90" s="579"/>
      <c r="C90" s="433"/>
      <c r="D90" s="433"/>
      <c r="E90" s="576"/>
      <c r="F90" s="764"/>
      <c r="W90" s="440"/>
      <c r="X90" s="873"/>
      <c r="Y90" s="575"/>
      <c r="Z90" s="594"/>
      <c r="AA90" s="698"/>
      <c r="AB90" s="698"/>
      <c r="AS90" s="440"/>
      <c r="AT90" s="873"/>
      <c r="AU90" s="575"/>
      <c r="AV90" s="594"/>
      <c r="AW90" s="698"/>
      <c r="AX90" s="698"/>
      <c r="BO90" s="440"/>
      <c r="BP90" s="873"/>
      <c r="BQ90" s="575"/>
      <c r="BR90" s="594"/>
      <c r="BS90" s="698"/>
      <c r="BT90" s="698"/>
      <c r="CK90" s="440"/>
      <c r="CL90" s="873"/>
      <c r="CM90" s="575"/>
      <c r="CN90" s="594"/>
      <c r="CO90" s="698"/>
      <c r="CP90" s="698"/>
      <c r="DG90" s="440"/>
      <c r="DH90" s="873"/>
      <c r="DI90" s="575"/>
      <c r="DJ90" s="594"/>
      <c r="DK90" s="698"/>
      <c r="DL90" s="698"/>
      <c r="EC90" s="440"/>
      <c r="ED90" s="873"/>
      <c r="EE90" s="575"/>
      <c r="EF90" s="594"/>
      <c r="EG90" s="698"/>
      <c r="EH90" s="698"/>
      <c r="EY90" s="440"/>
      <c r="EZ90" s="873"/>
      <c r="FA90" s="575"/>
      <c r="FB90" s="594"/>
      <c r="FC90" s="698"/>
      <c r="FD90" s="698"/>
      <c r="FU90" s="440"/>
      <c r="FV90" s="873"/>
      <c r="FW90" s="575"/>
      <c r="FX90" s="594"/>
      <c r="FY90" s="698"/>
      <c r="FZ90" s="698"/>
      <c r="GQ90" s="440"/>
      <c r="GR90" s="873"/>
      <c r="GS90" s="575"/>
      <c r="GT90" s="594"/>
      <c r="GU90" s="698"/>
      <c r="GV90" s="698"/>
      <c r="HM90" s="440"/>
      <c r="HN90" s="873"/>
      <c r="HO90" s="575"/>
      <c r="HP90" s="594"/>
      <c r="HQ90" s="698"/>
      <c r="HR90" s="698"/>
      <c r="II90" s="440"/>
      <c r="IJ90" s="873"/>
      <c r="IK90" s="575"/>
      <c r="IL90" s="594"/>
      <c r="IM90" s="698"/>
      <c r="IN90" s="698"/>
    </row>
    <row r="91" spans="1:248" s="738" customFormat="1" ht="13.15" customHeight="1">
      <c r="A91" s="931" t="s">
        <v>107</v>
      </c>
      <c r="B91" s="911" t="s">
        <v>1138</v>
      </c>
      <c r="C91" s="878"/>
      <c r="D91" s="853"/>
      <c r="E91" s="439" t="s">
        <v>878</v>
      </c>
      <c r="F91" s="439">
        <f>SUM(F10:F89)</f>
        <v>0</v>
      </c>
      <c r="W91" s="446"/>
      <c r="X91" s="574"/>
      <c r="Y91" s="821"/>
      <c r="Z91" s="822"/>
      <c r="AA91" s="845"/>
      <c r="AB91" s="845"/>
      <c r="AS91" s="446"/>
      <c r="AT91" s="574"/>
      <c r="AU91" s="821"/>
      <c r="AV91" s="822"/>
      <c r="AW91" s="845"/>
      <c r="AX91" s="845"/>
      <c r="BO91" s="446"/>
      <c r="BP91" s="574"/>
      <c r="BQ91" s="821"/>
      <c r="BR91" s="822"/>
      <c r="BS91" s="845"/>
      <c r="BT91" s="845"/>
      <c r="CK91" s="446"/>
      <c r="CL91" s="574"/>
      <c r="CM91" s="821"/>
      <c r="CN91" s="822"/>
      <c r="CO91" s="845"/>
      <c r="CP91" s="845"/>
      <c r="DG91" s="446"/>
      <c r="DH91" s="574"/>
      <c r="DI91" s="821"/>
      <c r="DJ91" s="822"/>
      <c r="DK91" s="845"/>
      <c r="DL91" s="845"/>
      <c r="EC91" s="446"/>
      <c r="ED91" s="574"/>
      <c r="EE91" s="821"/>
      <c r="EF91" s="822"/>
      <c r="EG91" s="845"/>
      <c r="EH91" s="845"/>
      <c r="EY91" s="446"/>
      <c r="EZ91" s="574"/>
      <c r="FA91" s="821"/>
      <c r="FB91" s="822"/>
      <c r="FC91" s="845"/>
      <c r="FD91" s="845"/>
      <c r="FU91" s="446"/>
      <c r="FV91" s="574"/>
      <c r="FW91" s="821"/>
      <c r="FX91" s="822"/>
      <c r="FY91" s="845"/>
      <c r="FZ91" s="845"/>
      <c r="GQ91" s="446"/>
      <c r="GR91" s="574"/>
      <c r="GS91" s="821"/>
      <c r="GT91" s="822"/>
      <c r="GU91" s="845"/>
      <c r="GV91" s="845"/>
      <c r="HM91" s="446"/>
      <c r="HN91" s="574"/>
      <c r="HO91" s="821"/>
      <c r="HP91" s="822"/>
      <c r="HQ91" s="845"/>
      <c r="HR91" s="845"/>
      <c r="II91" s="446"/>
      <c r="IJ91" s="574"/>
      <c r="IK91" s="821"/>
      <c r="IL91" s="822"/>
      <c r="IM91" s="845"/>
      <c r="IN91" s="845"/>
    </row>
    <row r="161" spans="1:248" s="581" customFormat="1">
      <c r="A161" s="598"/>
      <c r="B161" s="395"/>
      <c r="E161" s="598"/>
      <c r="F161" s="598"/>
      <c r="G161" s="598"/>
      <c r="H161" s="598"/>
      <c r="I161" s="598"/>
      <c r="J161" s="598"/>
      <c r="K161" s="598"/>
      <c r="L161" s="598"/>
      <c r="M161" s="598"/>
      <c r="N161" s="598"/>
      <c r="O161" s="598"/>
      <c r="P161" s="598"/>
      <c r="Q161" s="598"/>
      <c r="R161" s="598"/>
      <c r="S161" s="598"/>
      <c r="T161" s="598"/>
      <c r="U161" s="598"/>
      <c r="V161" s="598"/>
      <c r="W161" s="598"/>
      <c r="X161" s="598"/>
      <c r="Y161" s="598"/>
      <c r="Z161" s="598"/>
      <c r="AA161" s="598"/>
      <c r="AB161" s="598"/>
      <c r="AC161" s="598"/>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598"/>
      <c r="AY161" s="598"/>
      <c r="AZ161" s="598"/>
      <c r="BA161" s="598"/>
      <c r="BB161" s="598"/>
      <c r="BC161" s="598"/>
      <c r="BD161" s="598"/>
      <c r="BE161" s="598"/>
      <c r="BF161" s="598"/>
      <c r="BG161" s="598"/>
      <c r="BH161" s="598"/>
      <c r="BI161" s="598"/>
      <c r="BJ161" s="598"/>
      <c r="BK161" s="598"/>
      <c r="BL161" s="598"/>
      <c r="BM161" s="598"/>
      <c r="BN161" s="598"/>
      <c r="BO161" s="598"/>
      <c r="BP161" s="598"/>
      <c r="BQ161" s="598"/>
      <c r="BR161" s="598"/>
      <c r="BS161" s="598"/>
      <c r="BT161" s="598"/>
      <c r="BU161" s="598"/>
      <c r="BV161" s="598"/>
      <c r="BW161" s="598"/>
      <c r="BX161" s="598"/>
      <c r="BY161" s="598"/>
      <c r="BZ161" s="598"/>
      <c r="CA161" s="598"/>
      <c r="CB161" s="598"/>
      <c r="CC161" s="598"/>
      <c r="CD161" s="598"/>
      <c r="CE161" s="598"/>
      <c r="CF161" s="598"/>
      <c r="CG161" s="598"/>
      <c r="CH161" s="598"/>
      <c r="CI161" s="598"/>
      <c r="CJ161" s="598"/>
      <c r="CK161" s="598"/>
      <c r="CL161" s="598"/>
      <c r="CM161" s="598"/>
      <c r="CN161" s="598"/>
      <c r="CO161" s="598"/>
      <c r="CP161" s="598"/>
      <c r="CQ161" s="598"/>
      <c r="CR161" s="598"/>
      <c r="CS161" s="598"/>
      <c r="CT161" s="598"/>
      <c r="CU161" s="598"/>
      <c r="CV161" s="598"/>
      <c r="CW161" s="598"/>
      <c r="CX161" s="598"/>
      <c r="CY161" s="598"/>
      <c r="CZ161" s="598"/>
      <c r="DA161" s="598"/>
      <c r="DB161" s="598"/>
      <c r="DC161" s="598"/>
      <c r="DD161" s="598"/>
      <c r="DE161" s="598"/>
      <c r="DF161" s="598"/>
      <c r="DG161" s="598"/>
      <c r="DH161" s="598"/>
      <c r="DI161" s="598"/>
      <c r="DJ161" s="598"/>
      <c r="DK161" s="598"/>
      <c r="DL161" s="598"/>
      <c r="DM161" s="598"/>
      <c r="DN161" s="598"/>
      <c r="DO161" s="598"/>
      <c r="DP161" s="598"/>
      <c r="DQ161" s="598"/>
      <c r="DR161" s="598"/>
      <c r="DS161" s="598"/>
      <c r="DT161" s="598"/>
      <c r="DU161" s="598"/>
      <c r="DV161" s="598"/>
      <c r="DW161" s="598"/>
      <c r="DX161" s="598"/>
      <c r="DY161" s="598"/>
      <c r="DZ161" s="598"/>
      <c r="EA161" s="598"/>
      <c r="EB161" s="598"/>
      <c r="EC161" s="598"/>
      <c r="ED161" s="598"/>
      <c r="EE161" s="598"/>
      <c r="EF161" s="598"/>
      <c r="EG161" s="598"/>
      <c r="EH161" s="598"/>
      <c r="EI161" s="598"/>
      <c r="EJ161" s="598"/>
      <c r="EK161" s="598"/>
      <c r="EL161" s="598"/>
      <c r="EM161" s="598"/>
      <c r="EN161" s="598"/>
      <c r="EO161" s="598"/>
      <c r="EP161" s="598"/>
      <c r="EQ161" s="598"/>
      <c r="ER161" s="598"/>
      <c r="ES161" s="598"/>
      <c r="ET161" s="598"/>
      <c r="EU161" s="598"/>
      <c r="EV161" s="598"/>
      <c r="EW161" s="598"/>
      <c r="EX161" s="598"/>
      <c r="EY161" s="598"/>
      <c r="EZ161" s="598"/>
      <c r="FA161" s="598"/>
      <c r="FB161" s="598"/>
      <c r="FC161" s="598"/>
      <c r="FD161" s="598"/>
      <c r="FE161" s="598"/>
      <c r="FF161" s="598"/>
      <c r="FG161" s="598"/>
      <c r="FH161" s="598"/>
      <c r="FI161" s="598"/>
      <c r="FJ161" s="598"/>
      <c r="FK161" s="598"/>
      <c r="FL161" s="598"/>
      <c r="FM161" s="598"/>
      <c r="FN161" s="598"/>
      <c r="FO161" s="598"/>
      <c r="FP161" s="598"/>
      <c r="FQ161" s="598"/>
      <c r="FR161" s="598"/>
      <c r="FS161" s="598"/>
      <c r="FT161" s="598"/>
      <c r="FU161" s="598"/>
      <c r="FV161" s="598"/>
      <c r="FW161" s="598"/>
      <c r="FX161" s="598"/>
      <c r="FY161" s="598"/>
      <c r="FZ161" s="598"/>
      <c r="GA161" s="598"/>
      <c r="GB161" s="598"/>
      <c r="GC161" s="598"/>
      <c r="GD161" s="598"/>
      <c r="GE161" s="598"/>
      <c r="GF161" s="598"/>
      <c r="GG161" s="598"/>
      <c r="GH161" s="598"/>
      <c r="GI161" s="598"/>
      <c r="GJ161" s="598"/>
      <c r="GK161" s="598"/>
      <c r="GL161" s="598"/>
      <c r="GM161" s="598"/>
      <c r="GN161" s="598"/>
      <c r="GO161" s="598"/>
      <c r="GP161" s="598"/>
      <c r="GQ161" s="598"/>
      <c r="GR161" s="598"/>
      <c r="GS161" s="598"/>
      <c r="GT161" s="598"/>
      <c r="GU161" s="598"/>
      <c r="GV161" s="598"/>
      <c r="GW161" s="598"/>
      <c r="GX161" s="598"/>
      <c r="GY161" s="598"/>
      <c r="GZ161" s="598"/>
      <c r="HA161" s="598"/>
      <c r="HB161" s="598"/>
      <c r="HC161" s="598"/>
      <c r="HD161" s="598"/>
      <c r="HE161" s="598"/>
      <c r="HF161" s="598"/>
      <c r="HG161" s="598"/>
      <c r="HH161" s="598"/>
      <c r="HI161" s="598"/>
      <c r="HJ161" s="598"/>
      <c r="HK161" s="598"/>
      <c r="HL161" s="598"/>
      <c r="HM161" s="598"/>
      <c r="HN161" s="598"/>
      <c r="HO161" s="598"/>
      <c r="HP161" s="598"/>
      <c r="HQ161" s="598"/>
      <c r="HR161" s="598"/>
      <c r="HS161" s="598"/>
      <c r="HT161" s="598"/>
      <c r="HU161" s="598"/>
      <c r="HV161" s="598"/>
      <c r="HW161" s="598"/>
      <c r="HX161" s="598"/>
      <c r="HY161" s="598"/>
      <c r="HZ161" s="598"/>
      <c r="IA161" s="598"/>
      <c r="IB161" s="598"/>
      <c r="IC161" s="598"/>
      <c r="ID161" s="598"/>
      <c r="IE161" s="598"/>
      <c r="IF161" s="598"/>
      <c r="IG161" s="598"/>
      <c r="IH161" s="598"/>
      <c r="II161" s="598"/>
      <c r="IJ161" s="598"/>
      <c r="IK161" s="598"/>
      <c r="IL161" s="598"/>
      <c r="IM161" s="598"/>
      <c r="IN161" s="598"/>
    </row>
    <row r="166" spans="1:248" s="581" customFormat="1">
      <c r="A166" s="598"/>
      <c r="B166" s="925"/>
      <c r="E166" s="598"/>
      <c r="F166" s="598"/>
      <c r="G166" s="598"/>
      <c r="H166" s="598"/>
      <c r="I166" s="598"/>
      <c r="J166" s="598"/>
      <c r="K166" s="598"/>
      <c r="L166" s="598"/>
      <c r="M166" s="598"/>
      <c r="N166" s="598"/>
      <c r="O166" s="598"/>
      <c r="P166" s="598"/>
      <c r="Q166" s="598"/>
      <c r="R166" s="598"/>
      <c r="S166" s="598"/>
      <c r="T166" s="598"/>
      <c r="U166" s="598"/>
      <c r="V166" s="598"/>
      <c r="W166" s="598"/>
      <c r="X166" s="598"/>
      <c r="Y166" s="598"/>
      <c r="Z166" s="598"/>
      <c r="AA166" s="598"/>
      <c r="AB166" s="598"/>
      <c r="AC166" s="598"/>
      <c r="AD166" s="598"/>
      <c r="AE166" s="598"/>
      <c r="AF166" s="598"/>
      <c r="AG166" s="598"/>
      <c r="AH166" s="598"/>
      <c r="AI166" s="598"/>
      <c r="AJ166" s="598"/>
      <c r="AK166" s="598"/>
      <c r="AL166" s="598"/>
      <c r="AM166" s="598"/>
      <c r="AN166" s="598"/>
      <c r="AO166" s="598"/>
      <c r="AP166" s="598"/>
      <c r="AQ166" s="598"/>
      <c r="AR166" s="598"/>
      <c r="AS166" s="598"/>
      <c r="AT166" s="598"/>
      <c r="AU166" s="598"/>
      <c r="AV166" s="598"/>
      <c r="AW166" s="598"/>
      <c r="AX166" s="598"/>
      <c r="AY166" s="598"/>
      <c r="AZ166" s="598"/>
      <c r="BA166" s="598"/>
      <c r="BB166" s="598"/>
      <c r="BC166" s="598"/>
      <c r="BD166" s="598"/>
      <c r="BE166" s="598"/>
      <c r="BF166" s="598"/>
      <c r="BG166" s="598"/>
      <c r="BH166" s="598"/>
      <c r="BI166" s="598"/>
      <c r="BJ166" s="598"/>
      <c r="BK166" s="598"/>
      <c r="BL166" s="598"/>
      <c r="BM166" s="598"/>
      <c r="BN166" s="598"/>
      <c r="BO166" s="598"/>
      <c r="BP166" s="598"/>
      <c r="BQ166" s="598"/>
      <c r="BR166" s="598"/>
      <c r="BS166" s="598"/>
      <c r="BT166" s="598"/>
      <c r="BU166" s="598"/>
      <c r="BV166" s="598"/>
      <c r="BW166" s="598"/>
      <c r="BX166" s="598"/>
      <c r="BY166" s="598"/>
      <c r="BZ166" s="598"/>
      <c r="CA166" s="598"/>
      <c r="CB166" s="598"/>
      <c r="CC166" s="598"/>
      <c r="CD166" s="598"/>
      <c r="CE166" s="598"/>
      <c r="CF166" s="598"/>
      <c r="CG166" s="598"/>
      <c r="CH166" s="598"/>
      <c r="CI166" s="598"/>
      <c r="CJ166" s="598"/>
      <c r="CK166" s="598"/>
      <c r="CL166" s="598"/>
      <c r="CM166" s="598"/>
      <c r="CN166" s="598"/>
      <c r="CO166" s="598"/>
      <c r="CP166" s="598"/>
      <c r="CQ166" s="598"/>
      <c r="CR166" s="598"/>
      <c r="CS166" s="598"/>
      <c r="CT166" s="598"/>
      <c r="CU166" s="598"/>
      <c r="CV166" s="598"/>
      <c r="CW166" s="598"/>
      <c r="CX166" s="598"/>
      <c r="CY166" s="598"/>
      <c r="CZ166" s="598"/>
      <c r="DA166" s="598"/>
      <c r="DB166" s="598"/>
      <c r="DC166" s="598"/>
      <c r="DD166" s="598"/>
      <c r="DE166" s="598"/>
      <c r="DF166" s="598"/>
      <c r="DG166" s="598"/>
      <c r="DH166" s="598"/>
      <c r="DI166" s="598"/>
      <c r="DJ166" s="598"/>
      <c r="DK166" s="598"/>
      <c r="DL166" s="598"/>
      <c r="DM166" s="598"/>
      <c r="DN166" s="598"/>
      <c r="DO166" s="598"/>
      <c r="DP166" s="598"/>
      <c r="DQ166" s="598"/>
      <c r="DR166" s="598"/>
      <c r="DS166" s="598"/>
      <c r="DT166" s="598"/>
      <c r="DU166" s="598"/>
      <c r="DV166" s="598"/>
      <c r="DW166" s="598"/>
      <c r="DX166" s="598"/>
      <c r="DY166" s="598"/>
      <c r="DZ166" s="598"/>
      <c r="EA166" s="598"/>
      <c r="EB166" s="598"/>
      <c r="EC166" s="598"/>
      <c r="ED166" s="598"/>
      <c r="EE166" s="598"/>
      <c r="EF166" s="598"/>
      <c r="EG166" s="598"/>
      <c r="EH166" s="598"/>
      <c r="EI166" s="598"/>
      <c r="EJ166" s="598"/>
      <c r="EK166" s="598"/>
      <c r="EL166" s="598"/>
      <c r="EM166" s="598"/>
      <c r="EN166" s="598"/>
      <c r="EO166" s="598"/>
      <c r="EP166" s="598"/>
      <c r="EQ166" s="598"/>
      <c r="ER166" s="598"/>
      <c r="ES166" s="598"/>
      <c r="ET166" s="598"/>
      <c r="EU166" s="598"/>
      <c r="EV166" s="598"/>
      <c r="EW166" s="598"/>
      <c r="EX166" s="598"/>
      <c r="EY166" s="598"/>
      <c r="EZ166" s="598"/>
      <c r="FA166" s="598"/>
      <c r="FB166" s="598"/>
      <c r="FC166" s="598"/>
      <c r="FD166" s="598"/>
      <c r="FE166" s="598"/>
      <c r="FF166" s="598"/>
      <c r="FG166" s="598"/>
      <c r="FH166" s="598"/>
      <c r="FI166" s="598"/>
      <c r="FJ166" s="598"/>
      <c r="FK166" s="598"/>
      <c r="FL166" s="598"/>
      <c r="FM166" s="598"/>
      <c r="FN166" s="598"/>
      <c r="FO166" s="598"/>
      <c r="FP166" s="598"/>
      <c r="FQ166" s="598"/>
      <c r="FR166" s="598"/>
      <c r="FS166" s="598"/>
      <c r="FT166" s="598"/>
      <c r="FU166" s="598"/>
      <c r="FV166" s="598"/>
      <c r="FW166" s="598"/>
      <c r="FX166" s="598"/>
      <c r="FY166" s="598"/>
      <c r="FZ166" s="598"/>
      <c r="GA166" s="598"/>
      <c r="GB166" s="598"/>
      <c r="GC166" s="598"/>
      <c r="GD166" s="598"/>
      <c r="GE166" s="598"/>
      <c r="GF166" s="598"/>
      <c r="GG166" s="598"/>
      <c r="GH166" s="598"/>
      <c r="GI166" s="598"/>
      <c r="GJ166" s="598"/>
      <c r="GK166" s="598"/>
      <c r="GL166" s="598"/>
      <c r="GM166" s="598"/>
      <c r="GN166" s="598"/>
      <c r="GO166" s="598"/>
      <c r="GP166" s="598"/>
      <c r="GQ166" s="598"/>
      <c r="GR166" s="598"/>
      <c r="GS166" s="598"/>
      <c r="GT166" s="598"/>
      <c r="GU166" s="598"/>
      <c r="GV166" s="598"/>
      <c r="GW166" s="598"/>
      <c r="GX166" s="598"/>
      <c r="GY166" s="598"/>
      <c r="GZ166" s="598"/>
      <c r="HA166" s="598"/>
      <c r="HB166" s="598"/>
      <c r="HC166" s="598"/>
      <c r="HD166" s="598"/>
      <c r="HE166" s="598"/>
      <c r="HF166" s="598"/>
      <c r="HG166" s="598"/>
      <c r="HH166" s="598"/>
      <c r="HI166" s="598"/>
      <c r="HJ166" s="598"/>
      <c r="HK166" s="598"/>
      <c r="HL166" s="598"/>
      <c r="HM166" s="598"/>
      <c r="HN166" s="598"/>
      <c r="HO166" s="598"/>
      <c r="HP166" s="598"/>
      <c r="HQ166" s="598"/>
      <c r="HR166" s="598"/>
      <c r="HS166" s="598"/>
      <c r="HT166" s="598"/>
      <c r="HU166" s="598"/>
      <c r="HV166" s="598"/>
      <c r="HW166" s="598"/>
      <c r="HX166" s="598"/>
      <c r="HY166" s="598"/>
      <c r="HZ166" s="598"/>
      <c r="IA166" s="598"/>
      <c r="IB166" s="598"/>
      <c r="IC166" s="598"/>
      <c r="ID166" s="598"/>
      <c r="IE166" s="598"/>
      <c r="IF166" s="598"/>
      <c r="IG166" s="598"/>
      <c r="IH166" s="598"/>
      <c r="II166" s="598"/>
      <c r="IJ166" s="598"/>
      <c r="IK166" s="598"/>
      <c r="IL166" s="598"/>
      <c r="IM166" s="598"/>
      <c r="IN166" s="598"/>
    </row>
    <row r="171" spans="1:248" s="581" customFormat="1">
      <c r="A171" s="598"/>
      <c r="B171" s="629"/>
      <c r="E171" s="598"/>
      <c r="F171" s="598"/>
      <c r="G171" s="598"/>
      <c r="H171" s="598"/>
      <c r="I171" s="598"/>
      <c r="J171" s="598"/>
      <c r="K171" s="598"/>
      <c r="L171" s="598"/>
      <c r="M171" s="598"/>
      <c r="N171" s="598"/>
      <c r="O171" s="598"/>
      <c r="P171" s="598"/>
      <c r="Q171" s="598"/>
      <c r="R171" s="598"/>
      <c r="S171" s="598"/>
      <c r="T171" s="598"/>
      <c r="U171" s="598"/>
      <c r="V171" s="598"/>
      <c r="W171" s="598"/>
      <c r="X171" s="598"/>
      <c r="Y171" s="598"/>
      <c r="Z171" s="598"/>
      <c r="AA171" s="598"/>
      <c r="AB171" s="598"/>
      <c r="AC171" s="598"/>
      <c r="AD171" s="598"/>
      <c r="AE171" s="598"/>
      <c r="AF171" s="598"/>
      <c r="AG171" s="598"/>
      <c r="AH171" s="598"/>
      <c r="AI171" s="598"/>
      <c r="AJ171" s="598"/>
      <c r="AK171" s="598"/>
      <c r="AL171" s="598"/>
      <c r="AM171" s="598"/>
      <c r="AN171" s="598"/>
      <c r="AO171" s="598"/>
      <c r="AP171" s="598"/>
      <c r="AQ171" s="598"/>
      <c r="AR171" s="598"/>
      <c r="AS171" s="598"/>
      <c r="AT171" s="598"/>
      <c r="AU171" s="598"/>
      <c r="AV171" s="598"/>
      <c r="AW171" s="598"/>
      <c r="AX171" s="598"/>
      <c r="AY171" s="598"/>
      <c r="AZ171" s="598"/>
      <c r="BA171" s="598"/>
      <c r="BB171" s="598"/>
      <c r="BC171" s="598"/>
      <c r="BD171" s="598"/>
      <c r="BE171" s="598"/>
      <c r="BF171" s="598"/>
      <c r="BG171" s="598"/>
      <c r="BH171" s="598"/>
      <c r="BI171" s="598"/>
      <c r="BJ171" s="598"/>
      <c r="BK171" s="598"/>
      <c r="BL171" s="598"/>
      <c r="BM171" s="598"/>
      <c r="BN171" s="598"/>
      <c r="BO171" s="598"/>
      <c r="BP171" s="598"/>
      <c r="BQ171" s="598"/>
      <c r="BR171" s="598"/>
      <c r="BS171" s="598"/>
      <c r="BT171" s="598"/>
      <c r="BU171" s="598"/>
      <c r="BV171" s="598"/>
      <c r="BW171" s="598"/>
      <c r="BX171" s="598"/>
      <c r="BY171" s="598"/>
      <c r="BZ171" s="598"/>
      <c r="CA171" s="598"/>
      <c r="CB171" s="598"/>
      <c r="CC171" s="598"/>
      <c r="CD171" s="598"/>
      <c r="CE171" s="598"/>
      <c r="CF171" s="598"/>
      <c r="CG171" s="598"/>
      <c r="CH171" s="598"/>
      <c r="CI171" s="598"/>
      <c r="CJ171" s="598"/>
      <c r="CK171" s="598"/>
      <c r="CL171" s="598"/>
      <c r="CM171" s="598"/>
      <c r="CN171" s="598"/>
      <c r="CO171" s="598"/>
      <c r="CP171" s="598"/>
      <c r="CQ171" s="598"/>
      <c r="CR171" s="598"/>
      <c r="CS171" s="598"/>
      <c r="CT171" s="598"/>
      <c r="CU171" s="598"/>
      <c r="CV171" s="598"/>
      <c r="CW171" s="598"/>
      <c r="CX171" s="598"/>
      <c r="CY171" s="598"/>
      <c r="CZ171" s="598"/>
      <c r="DA171" s="598"/>
      <c r="DB171" s="598"/>
      <c r="DC171" s="598"/>
      <c r="DD171" s="598"/>
      <c r="DE171" s="598"/>
      <c r="DF171" s="598"/>
      <c r="DG171" s="598"/>
      <c r="DH171" s="598"/>
      <c r="DI171" s="598"/>
      <c r="DJ171" s="598"/>
      <c r="DK171" s="598"/>
      <c r="DL171" s="598"/>
      <c r="DM171" s="598"/>
      <c r="DN171" s="598"/>
      <c r="DO171" s="598"/>
      <c r="DP171" s="598"/>
      <c r="DQ171" s="598"/>
      <c r="DR171" s="598"/>
      <c r="DS171" s="598"/>
      <c r="DT171" s="598"/>
      <c r="DU171" s="598"/>
      <c r="DV171" s="598"/>
      <c r="DW171" s="598"/>
      <c r="DX171" s="598"/>
      <c r="DY171" s="598"/>
      <c r="DZ171" s="598"/>
      <c r="EA171" s="598"/>
      <c r="EB171" s="598"/>
      <c r="EC171" s="598"/>
      <c r="ED171" s="598"/>
      <c r="EE171" s="598"/>
      <c r="EF171" s="598"/>
      <c r="EG171" s="598"/>
      <c r="EH171" s="598"/>
      <c r="EI171" s="598"/>
      <c r="EJ171" s="598"/>
      <c r="EK171" s="598"/>
      <c r="EL171" s="598"/>
      <c r="EM171" s="598"/>
      <c r="EN171" s="598"/>
      <c r="EO171" s="598"/>
      <c r="EP171" s="598"/>
      <c r="EQ171" s="598"/>
      <c r="ER171" s="598"/>
      <c r="ES171" s="598"/>
      <c r="ET171" s="598"/>
      <c r="EU171" s="598"/>
      <c r="EV171" s="598"/>
      <c r="EW171" s="598"/>
      <c r="EX171" s="598"/>
      <c r="EY171" s="598"/>
      <c r="EZ171" s="598"/>
      <c r="FA171" s="598"/>
      <c r="FB171" s="598"/>
      <c r="FC171" s="598"/>
      <c r="FD171" s="598"/>
      <c r="FE171" s="598"/>
      <c r="FF171" s="598"/>
      <c r="FG171" s="598"/>
      <c r="FH171" s="598"/>
      <c r="FI171" s="598"/>
      <c r="FJ171" s="598"/>
      <c r="FK171" s="598"/>
      <c r="FL171" s="598"/>
      <c r="FM171" s="598"/>
      <c r="FN171" s="598"/>
      <c r="FO171" s="598"/>
      <c r="FP171" s="598"/>
      <c r="FQ171" s="598"/>
      <c r="FR171" s="598"/>
      <c r="FS171" s="598"/>
      <c r="FT171" s="598"/>
      <c r="FU171" s="598"/>
      <c r="FV171" s="598"/>
      <c r="FW171" s="598"/>
      <c r="FX171" s="598"/>
      <c r="FY171" s="598"/>
      <c r="FZ171" s="598"/>
      <c r="GA171" s="598"/>
      <c r="GB171" s="598"/>
      <c r="GC171" s="598"/>
      <c r="GD171" s="598"/>
      <c r="GE171" s="598"/>
      <c r="GF171" s="598"/>
      <c r="GG171" s="598"/>
      <c r="GH171" s="598"/>
      <c r="GI171" s="598"/>
      <c r="GJ171" s="598"/>
      <c r="GK171" s="598"/>
      <c r="GL171" s="598"/>
      <c r="GM171" s="598"/>
      <c r="GN171" s="598"/>
      <c r="GO171" s="598"/>
      <c r="GP171" s="598"/>
      <c r="GQ171" s="598"/>
      <c r="GR171" s="598"/>
      <c r="GS171" s="598"/>
      <c r="GT171" s="598"/>
      <c r="GU171" s="598"/>
      <c r="GV171" s="598"/>
      <c r="GW171" s="598"/>
      <c r="GX171" s="598"/>
      <c r="GY171" s="598"/>
      <c r="GZ171" s="598"/>
      <c r="HA171" s="598"/>
      <c r="HB171" s="598"/>
      <c r="HC171" s="598"/>
      <c r="HD171" s="598"/>
      <c r="HE171" s="598"/>
      <c r="HF171" s="598"/>
      <c r="HG171" s="598"/>
      <c r="HH171" s="598"/>
      <c r="HI171" s="598"/>
      <c r="HJ171" s="598"/>
      <c r="HK171" s="598"/>
      <c r="HL171" s="598"/>
      <c r="HM171" s="598"/>
      <c r="HN171" s="598"/>
      <c r="HO171" s="598"/>
      <c r="HP171" s="598"/>
      <c r="HQ171" s="598"/>
      <c r="HR171" s="598"/>
      <c r="HS171" s="598"/>
      <c r="HT171" s="598"/>
      <c r="HU171" s="598"/>
      <c r="HV171" s="598"/>
      <c r="HW171" s="598"/>
      <c r="HX171" s="598"/>
      <c r="HY171" s="598"/>
      <c r="HZ171" s="598"/>
      <c r="IA171" s="598"/>
      <c r="IB171" s="598"/>
      <c r="IC171" s="598"/>
      <c r="ID171" s="598"/>
      <c r="IE171" s="598"/>
      <c r="IF171" s="598"/>
      <c r="IG171" s="598"/>
      <c r="IH171" s="598"/>
      <c r="II171" s="598"/>
      <c r="IJ171" s="598"/>
      <c r="IK171" s="598"/>
      <c r="IL171" s="598"/>
      <c r="IM171" s="598"/>
      <c r="IN171" s="598"/>
    </row>
  </sheetData>
  <mergeCells count="4">
    <mergeCell ref="A1:B1"/>
    <mergeCell ref="D1:F3"/>
    <mergeCell ref="A2:B2"/>
    <mergeCell ref="A3:C3"/>
  </mergeCells>
  <pageMargins left="0.7" right="0.7" top="0.75" bottom="0.75" header="0.3" footer="0.3"/>
  <pageSetup paperSize="9" scale="66" orientation="portrait" verticalDpi="597" r:id="rId1"/>
  <colBreaks count="2" manualBreakCount="2">
    <brk id="7" max="1048575" man="1"/>
    <brk id="16" max="93"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499984740745262"/>
  </sheetPr>
  <dimension ref="A1:G39"/>
  <sheetViews>
    <sheetView zoomScaleNormal="100" workbookViewId="0">
      <selection activeCell="B37" sqref="B37"/>
    </sheetView>
  </sheetViews>
  <sheetFormatPr defaultColWidth="9.140625" defaultRowHeight="15"/>
  <cols>
    <col min="1" max="1" width="9.140625" style="628"/>
    <col min="2" max="2" width="56.28515625" style="628" customWidth="1"/>
    <col min="3" max="3" width="6.7109375" style="628" customWidth="1"/>
    <col min="4" max="4" width="7.5703125" style="628" customWidth="1"/>
    <col min="5" max="5" width="8" style="628" customWidth="1"/>
    <col min="6" max="16384" width="9.140625" style="628"/>
  </cols>
  <sheetData>
    <row r="1" spans="1:7">
      <c r="A1" s="1325" t="s">
        <v>838</v>
      </c>
      <c r="B1" s="1325"/>
      <c r="C1" s="592"/>
      <c r="D1" s="1326" t="s">
        <v>839</v>
      </c>
      <c r="E1" s="1326"/>
      <c r="F1" s="1326"/>
    </row>
    <row r="2" spans="1:7" ht="30" customHeight="1">
      <c r="A2" s="1328" t="s">
        <v>840</v>
      </c>
      <c r="B2" s="1328"/>
      <c r="C2" s="592"/>
      <c r="D2" s="1326"/>
      <c r="E2" s="1326"/>
      <c r="F2" s="1326"/>
    </row>
    <row r="3" spans="1:7" ht="59.25" customHeight="1">
      <c r="A3" s="1329" t="s">
        <v>841</v>
      </c>
      <c r="B3" s="1329"/>
      <c r="C3" s="1329"/>
      <c r="D3" s="1327"/>
      <c r="E3" s="1327"/>
      <c r="F3" s="1327"/>
    </row>
    <row r="4" spans="1:7">
      <c r="A4" s="670"/>
      <c r="B4" s="805"/>
      <c r="C4" s="776"/>
      <c r="D4" s="776"/>
      <c r="E4" s="897"/>
      <c r="F4" s="897"/>
    </row>
    <row r="5" spans="1:7">
      <c r="A5" s="952" t="s">
        <v>842</v>
      </c>
      <c r="B5" s="882" t="s">
        <v>843</v>
      </c>
      <c r="C5" s="664" t="s">
        <v>844</v>
      </c>
      <c r="D5" s="664" t="s">
        <v>845</v>
      </c>
      <c r="E5" s="664" t="s">
        <v>846</v>
      </c>
      <c r="F5" s="664" t="s">
        <v>847</v>
      </c>
    </row>
    <row r="6" spans="1:7">
      <c r="A6" s="571"/>
      <c r="B6" s="626"/>
      <c r="C6" s="606"/>
      <c r="D6" s="606"/>
      <c r="E6" s="627"/>
      <c r="F6" s="627"/>
    </row>
    <row r="7" spans="1:7">
      <c r="A7" s="571"/>
      <c r="B7" s="626"/>
      <c r="C7" s="606"/>
      <c r="D7" s="606"/>
      <c r="E7" s="627"/>
      <c r="F7" s="627"/>
    </row>
    <row r="8" spans="1:7">
      <c r="A8" s="723" t="s">
        <v>108</v>
      </c>
      <c r="B8" s="578" t="s">
        <v>1188</v>
      </c>
      <c r="C8" s="904"/>
      <c r="D8" s="904"/>
      <c r="E8" s="632"/>
      <c r="F8" s="632"/>
    </row>
    <row r="9" spans="1:7">
      <c r="A9" s="751" t="s">
        <v>790</v>
      </c>
      <c r="B9" s="941"/>
      <c r="C9" s="863"/>
      <c r="D9" s="863"/>
      <c r="E9" s="681"/>
      <c r="F9" s="681"/>
    </row>
    <row r="10" spans="1:7">
      <c r="A10" s="737"/>
      <c r="B10" s="434"/>
      <c r="C10" s="570"/>
      <c r="D10" s="570"/>
      <c r="E10" s="929"/>
      <c r="F10" s="855"/>
    </row>
    <row r="11" spans="1:7">
      <c r="A11" s="737" t="s">
        <v>1189</v>
      </c>
      <c r="B11" s="1161" t="s">
        <v>1190</v>
      </c>
      <c r="C11" s="570"/>
      <c r="D11" s="570"/>
      <c r="E11" s="929"/>
      <c r="F11" s="929"/>
    </row>
    <row r="12" spans="1:7" ht="14.25" customHeight="1">
      <c r="A12" s="737"/>
      <c r="B12" s="1172" t="s">
        <v>2346</v>
      </c>
      <c r="C12" s="570" t="s">
        <v>1041</v>
      </c>
      <c r="D12" s="570">
        <v>1</v>
      </c>
      <c r="E12" s="929"/>
      <c r="F12" s="855">
        <f t="shared" ref="F12:F22" si="0">$D12*E12</f>
        <v>0</v>
      </c>
      <c r="G12" s="1075"/>
    </row>
    <row r="13" spans="1:7">
      <c r="A13" s="737"/>
      <c r="B13" s="1172" t="s">
        <v>2347</v>
      </c>
      <c r="C13" s="570" t="s">
        <v>1041</v>
      </c>
      <c r="D13" s="570">
        <v>1</v>
      </c>
      <c r="E13" s="929"/>
      <c r="F13" s="855">
        <f>$D13*E13</f>
        <v>0</v>
      </c>
    </row>
    <row r="14" spans="1:7" ht="25.5">
      <c r="A14" s="737"/>
      <c r="B14" s="1172" t="s">
        <v>2348</v>
      </c>
      <c r="C14" s="570" t="s">
        <v>1041</v>
      </c>
      <c r="D14" s="570">
        <v>3</v>
      </c>
      <c r="E14" s="929"/>
      <c r="F14" s="855">
        <f t="shared" si="0"/>
        <v>0</v>
      </c>
    </row>
    <row r="15" spans="1:7" ht="51">
      <c r="A15" s="737"/>
      <c r="B15" s="1172" t="s">
        <v>2349</v>
      </c>
      <c r="C15" s="570" t="s">
        <v>1041</v>
      </c>
      <c r="D15" s="570">
        <v>2</v>
      </c>
      <c r="E15" s="929"/>
      <c r="F15" s="855">
        <f t="shared" si="0"/>
        <v>0</v>
      </c>
    </row>
    <row r="16" spans="1:7" ht="51">
      <c r="A16" s="737"/>
      <c r="B16" s="1172" t="s">
        <v>2350</v>
      </c>
      <c r="C16" s="570" t="s">
        <v>1041</v>
      </c>
      <c r="D16" s="570">
        <v>1</v>
      </c>
      <c r="E16" s="929"/>
      <c r="F16" s="855">
        <f t="shared" si="0"/>
        <v>0</v>
      </c>
    </row>
    <row r="17" spans="1:7" ht="25.5">
      <c r="A17" s="737"/>
      <c r="B17" s="1172" t="s">
        <v>2351</v>
      </c>
      <c r="C17" s="570" t="s">
        <v>1041</v>
      </c>
      <c r="D17" s="570">
        <v>3</v>
      </c>
      <c r="E17" s="929"/>
      <c r="F17" s="855">
        <f t="shared" si="0"/>
        <v>0</v>
      </c>
    </row>
    <row r="18" spans="1:7" ht="51">
      <c r="A18" s="737"/>
      <c r="B18" s="1172" t="s">
        <v>2352</v>
      </c>
      <c r="C18" s="570" t="s">
        <v>1041</v>
      </c>
      <c r="D18" s="570">
        <v>1</v>
      </c>
      <c r="E18" s="929"/>
      <c r="F18" s="855">
        <f t="shared" si="0"/>
        <v>0</v>
      </c>
    </row>
    <row r="19" spans="1:7" ht="38.25">
      <c r="A19" s="737"/>
      <c r="B19" s="1172" t="s">
        <v>2353</v>
      </c>
      <c r="C19" s="570" t="s">
        <v>1041</v>
      </c>
      <c r="D19" s="570">
        <v>2</v>
      </c>
      <c r="E19" s="929"/>
      <c r="F19" s="855">
        <f t="shared" si="0"/>
        <v>0</v>
      </c>
    </row>
    <row r="20" spans="1:7" ht="63.75">
      <c r="A20" s="737"/>
      <c r="B20" s="1172" t="s">
        <v>2354</v>
      </c>
      <c r="C20" s="570" t="s">
        <v>1041</v>
      </c>
      <c r="D20" s="570">
        <v>1</v>
      </c>
      <c r="E20" s="929"/>
      <c r="F20" s="855">
        <f t="shared" si="0"/>
        <v>0</v>
      </c>
    </row>
    <row r="21" spans="1:7" ht="38.25">
      <c r="A21" s="737"/>
      <c r="B21" s="1172" t="s">
        <v>2356</v>
      </c>
      <c r="C21" s="570" t="s">
        <v>1041</v>
      </c>
      <c r="D21" s="570">
        <v>1</v>
      </c>
      <c r="E21" s="929"/>
      <c r="F21" s="855">
        <f t="shared" si="0"/>
        <v>0</v>
      </c>
    </row>
    <row r="22" spans="1:7" ht="63.75">
      <c r="A22" s="737"/>
      <c r="B22" s="1172" t="s">
        <v>2355</v>
      </c>
      <c r="C22" s="570" t="s">
        <v>1041</v>
      </c>
      <c r="D22" s="570">
        <v>1</v>
      </c>
      <c r="E22" s="929"/>
      <c r="F22" s="855">
        <f t="shared" si="0"/>
        <v>0</v>
      </c>
    </row>
    <row r="23" spans="1:7">
      <c r="A23" s="737"/>
      <c r="B23" s="1176"/>
      <c r="C23" s="570"/>
      <c r="D23" s="570"/>
      <c r="E23" s="929"/>
      <c r="F23" s="855"/>
    </row>
    <row r="24" spans="1:7" ht="25.5">
      <c r="A24" s="737" t="s">
        <v>1191</v>
      </c>
      <c r="B24" s="1161" t="s">
        <v>1192</v>
      </c>
      <c r="C24" s="570"/>
      <c r="D24" s="570"/>
      <c r="E24" s="929"/>
      <c r="F24" s="929"/>
    </row>
    <row r="25" spans="1:7" ht="40.5">
      <c r="A25" s="737"/>
      <c r="B25" s="1101" t="s">
        <v>2340</v>
      </c>
      <c r="C25" s="1178" t="s">
        <v>1041</v>
      </c>
      <c r="D25" s="1178">
        <v>1</v>
      </c>
      <c r="E25" s="1179"/>
      <c r="F25" s="1180">
        <f t="shared" ref="F25:F31" si="1">$D25*E25</f>
        <v>0</v>
      </c>
      <c r="G25" s="1075"/>
    </row>
    <row r="26" spans="1:7" ht="77.25">
      <c r="A26" s="737"/>
      <c r="B26" s="1177" t="s">
        <v>2341</v>
      </c>
      <c r="C26" s="1178" t="s">
        <v>1041</v>
      </c>
      <c r="D26" s="1178">
        <v>1</v>
      </c>
      <c r="E26" s="1179"/>
      <c r="F26" s="1180">
        <f t="shared" si="1"/>
        <v>0</v>
      </c>
    </row>
    <row r="27" spans="1:7" ht="25.5">
      <c r="A27" s="737"/>
      <c r="B27" s="1172" t="s">
        <v>2342</v>
      </c>
      <c r="C27" s="570" t="s">
        <v>1041</v>
      </c>
      <c r="D27" s="570">
        <v>1</v>
      </c>
      <c r="E27" s="929"/>
      <c r="F27" s="855">
        <f t="shared" si="1"/>
        <v>0</v>
      </c>
    </row>
    <row r="28" spans="1:7" ht="25.5">
      <c r="A28" s="737"/>
      <c r="B28" s="1172" t="s">
        <v>2343</v>
      </c>
      <c r="C28" s="570" t="s">
        <v>1041</v>
      </c>
      <c r="D28" s="570">
        <v>1</v>
      </c>
      <c r="E28" s="929"/>
      <c r="F28" s="855">
        <f t="shared" si="1"/>
        <v>0</v>
      </c>
    </row>
    <row r="29" spans="1:7" ht="51">
      <c r="A29" s="737"/>
      <c r="B29" s="1172" t="s">
        <v>2344</v>
      </c>
      <c r="C29" s="570" t="s">
        <v>1041</v>
      </c>
      <c r="D29" s="570">
        <v>1</v>
      </c>
      <c r="E29" s="929"/>
      <c r="F29" s="855">
        <f t="shared" si="1"/>
        <v>0</v>
      </c>
    </row>
    <row r="30" spans="1:7">
      <c r="A30" s="737"/>
      <c r="B30" s="1172" t="s">
        <v>2345</v>
      </c>
      <c r="C30" s="570" t="s">
        <v>1041</v>
      </c>
      <c r="D30" s="570">
        <v>1</v>
      </c>
      <c r="E30" s="929"/>
      <c r="F30" s="855">
        <f t="shared" si="1"/>
        <v>0</v>
      </c>
    </row>
    <row r="31" spans="1:7">
      <c r="A31" s="737"/>
      <c r="B31" s="1172" t="s">
        <v>1193</v>
      </c>
      <c r="C31" s="570" t="s">
        <v>861</v>
      </c>
      <c r="D31" s="570">
        <v>1</v>
      </c>
      <c r="E31" s="929"/>
      <c r="F31" s="855">
        <f t="shared" si="1"/>
        <v>0</v>
      </c>
    </row>
    <row r="32" spans="1:7">
      <c r="A32" s="737"/>
      <c r="B32" s="1176"/>
      <c r="C32" s="570"/>
      <c r="D32" s="570"/>
      <c r="E32" s="929"/>
      <c r="F32" s="855"/>
    </row>
    <row r="33" spans="1:6" ht="102">
      <c r="A33" s="737"/>
      <c r="B33" s="1160" t="s">
        <v>1194</v>
      </c>
      <c r="C33" s="570"/>
      <c r="D33" s="570"/>
      <c r="E33" s="929"/>
      <c r="F33" s="855"/>
    </row>
    <row r="34" spans="1:6" ht="191.25">
      <c r="A34" s="737"/>
      <c r="B34" s="1160" t="s">
        <v>1195</v>
      </c>
      <c r="C34" s="570"/>
      <c r="D34" s="570"/>
      <c r="E34" s="929"/>
      <c r="F34" s="855"/>
    </row>
    <row r="35" spans="1:6">
      <c r="A35" s="737"/>
      <c r="B35" s="1160" t="s">
        <v>1196</v>
      </c>
      <c r="C35" s="570"/>
      <c r="D35" s="570"/>
      <c r="E35" s="929"/>
      <c r="F35" s="855"/>
    </row>
    <row r="36" spans="1:6">
      <c r="A36" s="737"/>
      <c r="B36" s="1176"/>
      <c r="C36" s="570"/>
      <c r="D36" s="570"/>
      <c r="E36" s="929"/>
      <c r="F36" s="855"/>
    </row>
    <row r="37" spans="1:6" ht="89.25">
      <c r="A37" s="737" t="s">
        <v>1197</v>
      </c>
      <c r="B37" s="1160" t="s">
        <v>2339</v>
      </c>
      <c r="C37" s="570" t="s">
        <v>861</v>
      </c>
      <c r="D37" s="570">
        <v>1</v>
      </c>
      <c r="E37" s="929"/>
      <c r="F37" s="855">
        <f>$D37*E37</f>
        <v>0</v>
      </c>
    </row>
    <row r="38" spans="1:6">
      <c r="A38" s="572"/>
      <c r="B38" s="665"/>
      <c r="C38" s="876"/>
      <c r="D38" s="876"/>
      <c r="E38" s="765"/>
      <c r="F38" s="765"/>
    </row>
    <row r="39" spans="1:6">
      <c r="A39" s="569" t="s">
        <v>108</v>
      </c>
      <c r="B39" s="625" t="s">
        <v>1188</v>
      </c>
      <c r="C39" s="767"/>
      <c r="D39" s="923"/>
      <c r="E39" s="568" t="s">
        <v>878</v>
      </c>
      <c r="F39" s="568">
        <f>SUM(F11:F37)</f>
        <v>0</v>
      </c>
    </row>
  </sheetData>
  <mergeCells count="4">
    <mergeCell ref="A1:B1"/>
    <mergeCell ref="D1:F3"/>
    <mergeCell ref="A2:B2"/>
    <mergeCell ref="A3:C3"/>
  </mergeCells>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K114"/>
  <sheetViews>
    <sheetView view="pageBreakPreview" topLeftCell="A97" zoomScale="112" zoomScaleNormal="100" zoomScaleSheetLayoutView="112" workbookViewId="0">
      <selection activeCell="E87" sqref="E87"/>
    </sheetView>
  </sheetViews>
  <sheetFormatPr defaultRowHeight="15"/>
  <cols>
    <col min="1" max="1" width="10.7109375" style="61" customWidth="1"/>
    <col min="2" max="2" width="44.7109375" style="64" customWidth="1"/>
    <col min="3" max="3" width="7.42578125" customWidth="1"/>
    <col min="4" max="4" width="8.7109375" customWidth="1"/>
    <col min="5" max="5" width="9.7109375" customWidth="1"/>
  </cols>
  <sheetData>
    <row r="1" spans="1:6" ht="30" customHeight="1">
      <c r="A1" s="105" t="s">
        <v>130</v>
      </c>
      <c r="B1" s="105" t="s">
        <v>131</v>
      </c>
      <c r="C1" s="105" t="s">
        <v>132</v>
      </c>
      <c r="D1" s="106" t="s">
        <v>133</v>
      </c>
      <c r="E1" s="107" t="s">
        <v>134</v>
      </c>
      <c r="F1" s="107" t="s">
        <v>135</v>
      </c>
    </row>
    <row r="2" spans="1:6" ht="30" customHeight="1">
      <c r="A2" s="70" t="s">
        <v>0</v>
      </c>
      <c r="B2" s="76" t="s">
        <v>1</v>
      </c>
      <c r="C2" s="72"/>
      <c r="D2" s="73"/>
      <c r="E2" s="74"/>
      <c r="F2" s="74"/>
    </row>
    <row r="3" spans="1:6">
      <c r="A3" s="59"/>
      <c r="B3" s="62"/>
      <c r="C3" s="43"/>
      <c r="D3" s="44"/>
      <c r="E3" s="23"/>
      <c r="F3" s="23"/>
    </row>
    <row r="4" spans="1:6">
      <c r="A4" s="59"/>
      <c r="B4" s="62" t="s">
        <v>16</v>
      </c>
      <c r="C4" s="43"/>
      <c r="D4" s="44"/>
      <c r="E4" s="23"/>
      <c r="F4" s="23"/>
    </row>
    <row r="5" spans="1:6" ht="229.5">
      <c r="A5" s="958"/>
      <c r="B5" s="1086" t="s">
        <v>2398</v>
      </c>
      <c r="C5" s="874"/>
      <c r="D5" s="1120"/>
      <c r="E5" s="1121"/>
      <c r="F5" s="1121"/>
    </row>
    <row r="6" spans="1:6">
      <c r="A6" s="958"/>
      <c r="B6" s="176"/>
      <c r="C6" s="874"/>
      <c r="D6" s="1120"/>
      <c r="E6" s="1121"/>
      <c r="F6" s="1121"/>
    </row>
    <row r="7" spans="1:6">
      <c r="A7" s="105" t="s">
        <v>130</v>
      </c>
      <c r="B7" s="105" t="s">
        <v>131</v>
      </c>
      <c r="C7" s="105" t="s">
        <v>132</v>
      </c>
      <c r="D7" s="106" t="s">
        <v>133</v>
      </c>
      <c r="E7" s="107" t="s">
        <v>134</v>
      </c>
      <c r="F7" s="107" t="s">
        <v>135</v>
      </c>
    </row>
    <row r="8" spans="1:6">
      <c r="A8" s="958"/>
      <c r="B8" s="1122"/>
      <c r="C8" s="874"/>
      <c r="D8" s="1120"/>
      <c r="E8" s="1121"/>
      <c r="F8" s="1121"/>
    </row>
    <row r="9" spans="1:6" ht="76.5">
      <c r="A9" s="178" t="s">
        <v>105</v>
      </c>
      <c r="B9" s="1082" t="s">
        <v>2087</v>
      </c>
      <c r="C9" s="179"/>
      <c r="D9" s="180"/>
      <c r="E9" s="223"/>
      <c r="F9" s="223"/>
    </row>
    <row r="10" spans="1:6" ht="38.25">
      <c r="A10" s="184"/>
      <c r="B10" s="1086" t="s">
        <v>2086</v>
      </c>
      <c r="C10" s="179"/>
      <c r="D10" s="180"/>
      <c r="E10" s="223"/>
      <c r="F10" s="223"/>
    </row>
    <row r="11" spans="1:6">
      <c r="A11" s="184"/>
      <c r="B11" s="1086" t="s">
        <v>2088</v>
      </c>
      <c r="C11" s="179" t="s">
        <v>2</v>
      </c>
      <c r="D11" s="180">
        <v>1</v>
      </c>
      <c r="E11" s="223"/>
      <c r="F11" s="223">
        <f>D11*E11</f>
        <v>0</v>
      </c>
    </row>
    <row r="12" spans="1:6">
      <c r="A12" s="184"/>
      <c r="B12" s="176"/>
      <c r="C12" s="179"/>
      <c r="D12" s="180"/>
      <c r="E12" s="223"/>
      <c r="F12" s="223"/>
    </row>
    <row r="13" spans="1:6" ht="76.5">
      <c r="A13" s="178" t="s">
        <v>106</v>
      </c>
      <c r="B13" s="177" t="s">
        <v>2145</v>
      </c>
      <c r="C13" s="874"/>
      <c r="D13" s="1120"/>
      <c r="E13" s="1121"/>
      <c r="F13" s="1121"/>
    </row>
    <row r="14" spans="1:6" ht="51">
      <c r="A14" s="178"/>
      <c r="B14" s="282" t="s">
        <v>2388</v>
      </c>
      <c r="C14" s="874"/>
      <c r="D14" s="1120"/>
      <c r="E14" s="1121"/>
      <c r="F14" s="1121"/>
    </row>
    <row r="15" spans="1:6">
      <c r="A15" s="184"/>
      <c r="B15" s="176"/>
      <c r="C15" s="179"/>
      <c r="D15" s="180"/>
      <c r="E15" s="223"/>
      <c r="F15" s="223"/>
    </row>
    <row r="16" spans="1:6" ht="24" customHeight="1">
      <c r="A16" s="184" t="s">
        <v>3</v>
      </c>
      <c r="B16" s="176" t="s">
        <v>123</v>
      </c>
      <c r="C16" s="179"/>
      <c r="D16" s="180"/>
      <c r="E16" s="223"/>
      <c r="F16" s="223"/>
    </row>
    <row r="17" spans="1:11" ht="24" customHeight="1">
      <c r="A17" s="184"/>
      <c r="B17" s="176" t="s">
        <v>197</v>
      </c>
      <c r="C17" s="179" t="s">
        <v>4</v>
      </c>
      <c r="D17" s="180">
        <v>2</v>
      </c>
      <c r="E17" s="223"/>
      <c r="F17" s="180">
        <f>D17*E17</f>
        <v>0</v>
      </c>
    </row>
    <row r="18" spans="1:11" ht="24" customHeight="1">
      <c r="A18" s="184" t="s">
        <v>5</v>
      </c>
      <c r="B18" s="176" t="s">
        <v>124</v>
      </c>
      <c r="C18" s="179"/>
      <c r="D18" s="180"/>
      <c r="E18" s="223"/>
      <c r="F18" s="180">
        <f t="shared" ref="F18:F27" si="0">D18*E18</f>
        <v>0</v>
      </c>
    </row>
    <row r="19" spans="1:11" ht="24" customHeight="1">
      <c r="A19" s="184"/>
      <c r="B19" s="176" t="s">
        <v>198</v>
      </c>
      <c r="C19" s="179" t="s">
        <v>4</v>
      </c>
      <c r="D19" s="180">
        <v>1</v>
      </c>
      <c r="E19" s="223"/>
      <c r="F19" s="180">
        <f t="shared" si="0"/>
        <v>0</v>
      </c>
    </row>
    <row r="20" spans="1:11">
      <c r="A20" s="184" t="s">
        <v>6</v>
      </c>
      <c r="B20" s="176" t="s">
        <v>195</v>
      </c>
      <c r="C20" s="179"/>
      <c r="D20" s="180"/>
      <c r="E20" s="223"/>
      <c r="F20" s="180">
        <f t="shared" si="0"/>
        <v>0</v>
      </c>
    </row>
    <row r="21" spans="1:11" ht="22.5" customHeight="1">
      <c r="A21" s="184"/>
      <c r="B21" s="176" t="s">
        <v>196</v>
      </c>
      <c r="C21" s="179" t="s">
        <v>4</v>
      </c>
      <c r="D21" s="180">
        <v>1</v>
      </c>
      <c r="E21" s="223"/>
      <c r="F21" s="180">
        <f t="shared" si="0"/>
        <v>0</v>
      </c>
    </row>
    <row r="22" spans="1:11" ht="22.5" customHeight="1">
      <c r="A22" s="184"/>
      <c r="B22" s="176" t="s">
        <v>199</v>
      </c>
      <c r="C22" s="179" t="s">
        <v>4</v>
      </c>
      <c r="D22" s="180">
        <v>4</v>
      </c>
      <c r="E22" s="223"/>
      <c r="F22" s="180">
        <f t="shared" si="0"/>
        <v>0</v>
      </c>
    </row>
    <row r="23" spans="1:11">
      <c r="A23" s="184"/>
      <c r="B23" s="176" t="s">
        <v>200</v>
      </c>
      <c r="C23" s="179" t="s">
        <v>4</v>
      </c>
      <c r="D23" s="180">
        <v>1</v>
      </c>
      <c r="E23" s="223"/>
      <c r="F23" s="180">
        <f t="shared" si="0"/>
        <v>0</v>
      </c>
    </row>
    <row r="24" spans="1:11">
      <c r="A24" s="184"/>
      <c r="B24" s="176" t="s">
        <v>204</v>
      </c>
      <c r="C24" s="179" t="s">
        <v>4</v>
      </c>
      <c r="D24" s="180">
        <v>1</v>
      </c>
      <c r="E24" s="223"/>
      <c r="F24" s="180">
        <f t="shared" si="0"/>
        <v>0</v>
      </c>
    </row>
    <row r="25" spans="1:11" ht="89.25">
      <c r="A25" s="178" t="s">
        <v>194</v>
      </c>
      <c r="B25" s="176" t="s">
        <v>202</v>
      </c>
      <c r="C25" s="179" t="s">
        <v>203</v>
      </c>
      <c r="D25" s="180">
        <v>1</v>
      </c>
      <c r="E25" s="223"/>
      <c r="F25" s="180">
        <f t="shared" si="0"/>
        <v>0</v>
      </c>
    </row>
    <row r="26" spans="1:11">
      <c r="A26" s="184" t="s">
        <v>201</v>
      </c>
      <c r="B26" s="176" t="s">
        <v>206</v>
      </c>
      <c r="C26" s="179" t="s">
        <v>4</v>
      </c>
      <c r="D26" s="180">
        <v>6</v>
      </c>
      <c r="E26" s="223"/>
      <c r="F26" s="180">
        <f t="shared" si="0"/>
        <v>0</v>
      </c>
    </row>
    <row r="27" spans="1:11">
      <c r="A27" s="184" t="s">
        <v>207</v>
      </c>
      <c r="B27" s="176" t="s">
        <v>208</v>
      </c>
      <c r="C27" s="179" t="s">
        <v>4</v>
      </c>
      <c r="D27" s="180">
        <v>2</v>
      </c>
      <c r="E27" s="223"/>
      <c r="F27" s="180">
        <f t="shared" si="0"/>
        <v>0</v>
      </c>
    </row>
    <row r="28" spans="1:11">
      <c r="A28" s="184"/>
      <c r="B28" s="176"/>
      <c r="C28" s="179"/>
      <c r="D28" s="180"/>
      <c r="E28" s="223"/>
      <c r="F28" s="223"/>
      <c r="K28" s="331"/>
    </row>
    <row r="29" spans="1:11">
      <c r="A29" s="105" t="s">
        <v>130</v>
      </c>
      <c r="B29" s="105" t="s">
        <v>131</v>
      </c>
      <c r="C29" s="105" t="s">
        <v>132</v>
      </c>
      <c r="D29" s="106" t="s">
        <v>133</v>
      </c>
      <c r="E29" s="107" t="s">
        <v>134</v>
      </c>
      <c r="F29" s="107" t="s">
        <v>135</v>
      </c>
    </row>
    <row r="30" spans="1:11">
      <c r="A30" s="184"/>
      <c r="B30" s="176"/>
      <c r="C30" s="179"/>
      <c r="D30" s="180"/>
      <c r="E30" s="223"/>
      <c r="F30" s="223"/>
    </row>
    <row r="31" spans="1:11" ht="51">
      <c r="A31" s="178" t="s">
        <v>107</v>
      </c>
      <c r="B31" s="177" t="s">
        <v>542</v>
      </c>
      <c r="C31" s="179"/>
      <c r="D31" s="180"/>
      <c r="E31" s="223"/>
      <c r="F31" s="223"/>
    </row>
    <row r="32" spans="1:11" ht="38.25">
      <c r="A32" s="184"/>
      <c r="B32" s="1086" t="s">
        <v>2089</v>
      </c>
      <c r="C32" s="179"/>
      <c r="D32" s="180"/>
      <c r="E32" s="223"/>
      <c r="F32" s="223"/>
    </row>
    <row r="33" spans="1:7">
      <c r="A33" s="184"/>
      <c r="B33" s="176" t="s">
        <v>7</v>
      </c>
      <c r="C33" s="179" t="s">
        <v>8</v>
      </c>
      <c r="D33" s="180">
        <v>73</v>
      </c>
      <c r="E33" s="223"/>
      <c r="F33" s="223">
        <f>D33*E33</f>
        <v>0</v>
      </c>
    </row>
    <row r="34" spans="1:7">
      <c r="A34" s="184"/>
      <c r="B34" s="176"/>
      <c r="C34" s="179"/>
      <c r="D34" s="180"/>
      <c r="E34" s="223"/>
      <c r="F34" s="223"/>
    </row>
    <row r="35" spans="1:7" ht="51">
      <c r="A35" s="178" t="s">
        <v>108</v>
      </c>
      <c r="B35" s="177" t="s">
        <v>432</v>
      </c>
      <c r="C35" s="179"/>
      <c r="D35" s="180"/>
      <c r="E35" s="223"/>
      <c r="F35" s="223"/>
    </row>
    <row r="36" spans="1:7" ht="38.25">
      <c r="A36" s="184"/>
      <c r="B36" s="176" t="s">
        <v>2089</v>
      </c>
      <c r="C36" s="179"/>
      <c r="D36" s="180"/>
      <c r="E36" s="223"/>
      <c r="F36" s="223"/>
    </row>
    <row r="37" spans="1:7">
      <c r="A37" s="184"/>
      <c r="B37" s="176" t="s">
        <v>7</v>
      </c>
      <c r="C37" s="179" t="s">
        <v>8</v>
      </c>
      <c r="D37" s="180">
        <v>147</v>
      </c>
      <c r="E37" s="223"/>
      <c r="F37" s="223">
        <f>D37*E37</f>
        <v>0</v>
      </c>
    </row>
    <row r="38" spans="1:7">
      <c r="A38" s="184"/>
      <c r="B38" s="176"/>
      <c r="C38" s="179"/>
      <c r="D38" s="180"/>
      <c r="E38" s="223"/>
      <c r="F38" s="223"/>
    </row>
    <row r="39" spans="1:7" ht="63.75">
      <c r="A39" s="178" t="s">
        <v>109</v>
      </c>
      <c r="B39" s="176" t="s">
        <v>429</v>
      </c>
      <c r="C39" s="179"/>
      <c r="D39" s="180"/>
      <c r="E39" s="223"/>
      <c r="F39" s="223"/>
    </row>
    <row r="40" spans="1:7" ht="25.5">
      <c r="A40" s="184"/>
      <c r="B40" s="176" t="s">
        <v>430</v>
      </c>
      <c r="C40" s="179"/>
      <c r="D40" s="180"/>
      <c r="E40" s="223"/>
      <c r="F40" s="223"/>
    </row>
    <row r="41" spans="1:7" ht="23.25">
      <c r="A41" s="184"/>
      <c r="B41" s="176" t="s">
        <v>431</v>
      </c>
      <c r="C41" s="179" t="s">
        <v>8</v>
      </c>
      <c r="D41" s="180">
        <v>28</v>
      </c>
      <c r="E41" s="223"/>
      <c r="F41" s="223">
        <f>D41*E41</f>
        <v>0</v>
      </c>
      <c r="G41" s="1055"/>
    </row>
    <row r="42" spans="1:7" ht="23.25">
      <c r="A42" s="184"/>
      <c r="B42" s="176"/>
      <c r="C42" s="179"/>
      <c r="D42" s="180"/>
      <c r="E42" s="223"/>
      <c r="F42" s="223"/>
      <c r="G42" s="1055"/>
    </row>
    <row r="43" spans="1:7" ht="38.25">
      <c r="A43" s="178" t="s">
        <v>110</v>
      </c>
      <c r="B43" s="176" t="s">
        <v>2091</v>
      </c>
      <c r="C43" s="179"/>
      <c r="D43" s="180"/>
      <c r="E43" s="223"/>
      <c r="F43" s="223"/>
    </row>
    <row r="44" spans="1:7" ht="76.5">
      <c r="A44" s="184"/>
      <c r="B44" s="176" t="s">
        <v>2090</v>
      </c>
      <c r="C44" s="179"/>
      <c r="D44" s="180"/>
      <c r="E44" s="223"/>
      <c r="F44" s="223"/>
    </row>
    <row r="45" spans="1:7">
      <c r="A45" s="184"/>
      <c r="B45" s="176" t="s">
        <v>9</v>
      </c>
      <c r="C45" s="179" t="s">
        <v>8</v>
      </c>
      <c r="D45" s="180">
        <v>120</v>
      </c>
      <c r="E45" s="223"/>
      <c r="F45" s="223">
        <f>D45*E45</f>
        <v>0</v>
      </c>
    </row>
    <row r="46" spans="1:7">
      <c r="A46" s="184"/>
      <c r="B46" s="176"/>
      <c r="C46" s="179"/>
      <c r="D46" s="180"/>
      <c r="E46" s="223"/>
      <c r="F46" s="223"/>
    </row>
    <row r="47" spans="1:7" ht="63.75">
      <c r="A47" s="178" t="s">
        <v>111</v>
      </c>
      <c r="B47" s="176" t="s">
        <v>386</v>
      </c>
      <c r="C47" s="179"/>
      <c r="D47" s="180"/>
      <c r="E47" s="223"/>
      <c r="F47" s="223"/>
    </row>
    <row r="48" spans="1:7" ht="38.25">
      <c r="A48" s="184"/>
      <c r="B48" s="176" t="s">
        <v>2089</v>
      </c>
      <c r="C48" s="179"/>
      <c r="D48" s="180"/>
      <c r="E48" s="223"/>
      <c r="F48" s="223"/>
    </row>
    <row r="49" spans="1:7">
      <c r="A49" s="184"/>
      <c r="B49" s="176" t="s">
        <v>385</v>
      </c>
      <c r="C49" s="179" t="s">
        <v>12</v>
      </c>
      <c r="D49" s="180">
        <v>0.6</v>
      </c>
      <c r="E49" s="223"/>
      <c r="F49" s="223">
        <f>D49*E49</f>
        <v>0</v>
      </c>
    </row>
    <row r="50" spans="1:7">
      <c r="A50" s="184"/>
      <c r="B50" s="176"/>
      <c r="C50" s="179"/>
      <c r="D50" s="180"/>
      <c r="E50" s="223"/>
      <c r="F50" s="223"/>
    </row>
    <row r="51" spans="1:7">
      <c r="A51" s="105" t="s">
        <v>130</v>
      </c>
      <c r="B51" s="105" t="s">
        <v>131</v>
      </c>
      <c r="C51" s="105" t="s">
        <v>132</v>
      </c>
      <c r="D51" s="106" t="s">
        <v>133</v>
      </c>
      <c r="E51" s="107" t="s">
        <v>134</v>
      </c>
      <c r="F51" s="107" t="s">
        <v>135</v>
      </c>
    </row>
    <row r="52" spans="1:7">
      <c r="A52" s="1083"/>
      <c r="B52" s="1083"/>
      <c r="C52" s="1083"/>
      <c r="D52" s="1084"/>
      <c r="E52" s="1085"/>
      <c r="F52" s="1085"/>
    </row>
    <row r="53" spans="1:7" ht="76.5">
      <c r="A53" s="178" t="s">
        <v>112</v>
      </c>
      <c r="B53" s="176" t="s">
        <v>2093</v>
      </c>
      <c r="C53" s="179"/>
      <c r="D53" s="180"/>
      <c r="E53" s="223"/>
      <c r="F53" s="223"/>
    </row>
    <row r="54" spans="1:7">
      <c r="A54" s="178"/>
      <c r="B54" s="176" t="s">
        <v>433</v>
      </c>
      <c r="C54" s="179"/>
      <c r="D54" s="180"/>
      <c r="E54" s="223"/>
      <c r="F54" s="223"/>
    </row>
    <row r="55" spans="1:7">
      <c r="A55" s="178" t="s">
        <v>3</v>
      </c>
      <c r="B55" s="176" t="s">
        <v>543</v>
      </c>
      <c r="C55" s="179" t="s">
        <v>8</v>
      </c>
      <c r="D55" s="180">
        <v>270</v>
      </c>
      <c r="E55" s="223"/>
      <c r="F55" s="223">
        <f>D55*E55</f>
        <v>0</v>
      </c>
    </row>
    <row r="56" spans="1:7" ht="23.25">
      <c r="A56" s="184" t="s">
        <v>5</v>
      </c>
      <c r="B56" s="176" t="s">
        <v>544</v>
      </c>
      <c r="C56" s="179" t="s">
        <v>8</v>
      </c>
      <c r="D56" s="180">
        <v>330</v>
      </c>
      <c r="E56" s="223"/>
      <c r="F56" s="223">
        <f>D56*E56</f>
        <v>0</v>
      </c>
      <c r="G56" s="1055"/>
    </row>
    <row r="57" spans="1:7">
      <c r="A57" s="184"/>
      <c r="B57" s="176"/>
      <c r="C57" s="179"/>
      <c r="D57" s="180"/>
      <c r="E57" s="223"/>
      <c r="F57" s="223"/>
    </row>
    <row r="58" spans="1:7" ht="25.5">
      <c r="A58" s="178" t="s">
        <v>113</v>
      </c>
      <c r="B58" s="176" t="s">
        <v>174</v>
      </c>
      <c r="C58" s="179"/>
      <c r="D58" s="180"/>
      <c r="E58" s="223"/>
      <c r="F58" s="223"/>
    </row>
    <row r="59" spans="1:7" ht="76.5">
      <c r="A59" s="184"/>
      <c r="B59" s="176" t="s">
        <v>209</v>
      </c>
      <c r="C59" s="179"/>
      <c r="D59" s="180"/>
      <c r="E59" s="223"/>
      <c r="F59" s="223"/>
    </row>
    <row r="60" spans="1:7" ht="51">
      <c r="A60" s="184"/>
      <c r="B60" s="177" t="s">
        <v>2092</v>
      </c>
      <c r="C60" s="179"/>
      <c r="D60" s="180"/>
      <c r="E60" s="223"/>
      <c r="F60" s="223"/>
    </row>
    <row r="61" spans="1:7">
      <c r="A61" s="184"/>
      <c r="B61" s="176" t="s">
        <v>10</v>
      </c>
      <c r="C61" s="179"/>
      <c r="D61" s="180"/>
      <c r="E61" s="223"/>
      <c r="F61" s="223"/>
    </row>
    <row r="62" spans="1:7">
      <c r="A62" s="184"/>
      <c r="B62" s="176" t="s">
        <v>330</v>
      </c>
      <c r="C62" s="179" t="s">
        <v>8</v>
      </c>
      <c r="D62" s="180">
        <v>308</v>
      </c>
      <c r="E62" s="223"/>
      <c r="F62" s="223">
        <f>D62*E62</f>
        <v>0</v>
      </c>
    </row>
    <row r="63" spans="1:7">
      <c r="A63" s="184"/>
      <c r="B63" s="176"/>
      <c r="C63" s="179"/>
      <c r="D63" s="180"/>
      <c r="E63" s="223"/>
      <c r="F63" s="223"/>
    </row>
    <row r="64" spans="1:7" ht="51">
      <c r="A64" s="178" t="s">
        <v>114</v>
      </c>
      <c r="B64" s="177" t="s">
        <v>547</v>
      </c>
      <c r="C64" s="179"/>
      <c r="D64" s="180"/>
      <c r="E64" s="223"/>
      <c r="F64" s="223"/>
    </row>
    <row r="65" spans="1:7" ht="38.25">
      <c r="A65" s="184"/>
      <c r="B65" s="176" t="s">
        <v>2089</v>
      </c>
      <c r="C65" s="179"/>
      <c r="D65" s="180"/>
      <c r="E65" s="223"/>
      <c r="F65" s="223"/>
    </row>
    <row r="66" spans="1:7">
      <c r="A66" s="184"/>
      <c r="B66" s="176" t="s">
        <v>546</v>
      </c>
      <c r="C66" s="179" t="s">
        <v>12</v>
      </c>
      <c r="D66" s="180">
        <v>0.4</v>
      </c>
      <c r="E66" s="223"/>
      <c r="F66" s="223">
        <f>D66*E66</f>
        <v>0</v>
      </c>
    </row>
    <row r="67" spans="1:7">
      <c r="A67" s="184"/>
      <c r="B67" s="176"/>
      <c r="C67" s="179"/>
      <c r="D67" s="180"/>
      <c r="E67" s="223"/>
      <c r="F67" s="223"/>
    </row>
    <row r="68" spans="1:7" ht="23.25">
      <c r="A68" s="178" t="s">
        <v>115</v>
      </c>
      <c r="B68" s="176" t="s">
        <v>205</v>
      </c>
      <c r="C68" s="179"/>
      <c r="D68" s="180"/>
      <c r="E68" s="223"/>
      <c r="F68" s="223"/>
      <c r="G68" s="1055"/>
    </row>
    <row r="69" spans="1:7" ht="25.5">
      <c r="A69" s="184"/>
      <c r="B69" s="176" t="s">
        <v>210</v>
      </c>
      <c r="C69" s="179"/>
      <c r="D69" s="180"/>
      <c r="E69" s="223"/>
      <c r="F69" s="223"/>
    </row>
    <row r="70" spans="1:7" ht="38.25">
      <c r="A70" s="184"/>
      <c r="B70" s="176" t="s">
        <v>2089</v>
      </c>
      <c r="C70" s="179"/>
      <c r="D70" s="180"/>
      <c r="E70" s="223"/>
      <c r="F70" s="223"/>
    </row>
    <row r="71" spans="1:7">
      <c r="A71" s="184"/>
      <c r="B71" s="176" t="s">
        <v>10</v>
      </c>
      <c r="C71" s="179"/>
      <c r="D71" s="180"/>
      <c r="E71" s="223"/>
      <c r="F71" s="223"/>
    </row>
    <row r="72" spans="1:7">
      <c r="A72" s="184" t="s">
        <v>3</v>
      </c>
      <c r="B72" s="176" t="s">
        <v>212</v>
      </c>
      <c r="C72" s="179" t="s">
        <v>8</v>
      </c>
      <c r="D72" s="180">
        <v>7</v>
      </c>
      <c r="E72" s="223"/>
      <c r="F72" s="223">
        <f>D72*E72</f>
        <v>0</v>
      </c>
    </row>
    <row r="73" spans="1:7" ht="23.25">
      <c r="A73" s="184" t="s">
        <v>5</v>
      </c>
      <c r="B73" s="176" t="s">
        <v>211</v>
      </c>
      <c r="C73" s="179" t="s">
        <v>8</v>
      </c>
      <c r="D73" s="180">
        <v>6.5</v>
      </c>
      <c r="E73" s="223"/>
      <c r="F73" s="223">
        <f>D73*E73</f>
        <v>0</v>
      </c>
      <c r="G73" s="1055"/>
    </row>
    <row r="74" spans="1:7">
      <c r="A74" s="105" t="s">
        <v>130</v>
      </c>
      <c r="B74" s="105" t="s">
        <v>131</v>
      </c>
      <c r="C74" s="105" t="s">
        <v>132</v>
      </c>
      <c r="D74" s="106" t="s">
        <v>133</v>
      </c>
      <c r="E74" s="107" t="s">
        <v>134</v>
      </c>
      <c r="F74" s="107" t="s">
        <v>135</v>
      </c>
    </row>
    <row r="75" spans="1:7">
      <c r="A75" s="184"/>
      <c r="B75" s="176"/>
      <c r="C75" s="179"/>
      <c r="D75" s="180"/>
      <c r="E75" s="223"/>
      <c r="F75" s="223"/>
    </row>
    <row r="76" spans="1:7" ht="102">
      <c r="A76" s="178" t="s">
        <v>116</v>
      </c>
      <c r="B76" s="177" t="s">
        <v>2133</v>
      </c>
      <c r="C76" s="179"/>
      <c r="D76" s="180"/>
      <c r="E76" s="223"/>
      <c r="F76" s="223"/>
    </row>
    <row r="77" spans="1:7" ht="38.25">
      <c r="A77" s="184"/>
      <c r="B77" s="176" t="s">
        <v>2089</v>
      </c>
      <c r="C77" s="179"/>
      <c r="D77" s="180"/>
      <c r="E77" s="223"/>
      <c r="F77" s="223"/>
    </row>
    <row r="78" spans="1:7" ht="23.25">
      <c r="A78" s="184"/>
      <c r="B78" s="176" t="s">
        <v>435</v>
      </c>
      <c r="C78" s="179" t="s">
        <v>8</v>
      </c>
      <c r="D78" s="180">
        <v>1.4</v>
      </c>
      <c r="E78" s="223"/>
      <c r="F78" s="223">
        <f>D78*E78</f>
        <v>0</v>
      </c>
      <c r="G78" s="1055"/>
    </row>
    <row r="79" spans="1:7">
      <c r="A79" s="184"/>
      <c r="B79" s="176"/>
      <c r="C79" s="179"/>
      <c r="D79" s="180"/>
      <c r="E79" s="223"/>
      <c r="F79" s="223"/>
    </row>
    <row r="80" spans="1:7" ht="89.25">
      <c r="A80" s="178" t="s">
        <v>117</v>
      </c>
      <c r="B80" s="282" t="s">
        <v>2094</v>
      </c>
      <c r="C80" s="179"/>
      <c r="D80" s="180"/>
      <c r="E80" s="223"/>
      <c r="F80" s="223"/>
    </row>
    <row r="81" spans="1:7" ht="38.25">
      <c r="A81" s="184"/>
      <c r="B81" s="176" t="s">
        <v>2089</v>
      </c>
      <c r="C81" s="179"/>
      <c r="D81" s="180"/>
      <c r="E81" s="223"/>
      <c r="F81" s="223"/>
    </row>
    <row r="82" spans="1:7" ht="23.25">
      <c r="A82" s="184"/>
      <c r="B82" s="176" t="s">
        <v>11</v>
      </c>
      <c r="C82" s="179" t="s">
        <v>12</v>
      </c>
      <c r="D82" s="180">
        <v>0.5</v>
      </c>
      <c r="E82" s="223"/>
      <c r="F82" s="223">
        <f>D82*E82</f>
        <v>0</v>
      </c>
      <c r="G82" s="1055"/>
    </row>
    <row r="83" spans="1:7">
      <c r="A83" s="184"/>
      <c r="B83" s="176"/>
      <c r="C83" s="179"/>
      <c r="D83" s="180"/>
      <c r="E83" s="223"/>
      <c r="F83" s="223"/>
    </row>
    <row r="84" spans="1:7">
      <c r="A84" s="105" t="s">
        <v>130</v>
      </c>
      <c r="B84" s="105" t="s">
        <v>131</v>
      </c>
      <c r="C84" s="105" t="s">
        <v>132</v>
      </c>
      <c r="D84" s="106" t="s">
        <v>133</v>
      </c>
      <c r="E84" s="107" t="s">
        <v>134</v>
      </c>
      <c r="F84" s="107" t="s">
        <v>135</v>
      </c>
    </row>
    <row r="85" spans="1:7" ht="23.25">
      <c r="A85" s="178"/>
      <c r="B85" s="177"/>
      <c r="C85" s="178"/>
      <c r="D85" s="223"/>
      <c r="E85" s="223"/>
      <c r="F85" s="223"/>
      <c r="G85" s="1057"/>
    </row>
    <row r="86" spans="1:7" ht="23.25">
      <c r="A86" s="178" t="s">
        <v>118</v>
      </c>
      <c r="B86" s="177" t="s">
        <v>213</v>
      </c>
      <c r="C86" s="179"/>
      <c r="D86" s="180"/>
      <c r="E86" s="223"/>
      <c r="F86" s="223"/>
      <c r="G86" s="1055"/>
    </row>
    <row r="87" spans="1:7" ht="140.25">
      <c r="A87" s="178"/>
      <c r="B87" s="282" t="s">
        <v>2399</v>
      </c>
      <c r="C87" s="179"/>
      <c r="D87" s="180"/>
      <c r="E87" s="1206"/>
      <c r="F87" s="223"/>
    </row>
    <row r="88" spans="1:7" ht="38.25">
      <c r="A88" s="184"/>
      <c r="B88" s="176" t="s">
        <v>2089</v>
      </c>
      <c r="C88" s="179"/>
      <c r="D88" s="180"/>
      <c r="E88" s="223"/>
      <c r="F88" s="223"/>
    </row>
    <row r="89" spans="1:7">
      <c r="A89" s="184" t="s">
        <v>3</v>
      </c>
      <c r="B89" s="176" t="s">
        <v>214</v>
      </c>
      <c r="C89" s="179" t="s">
        <v>8</v>
      </c>
      <c r="D89" s="180">
        <v>70</v>
      </c>
      <c r="E89" s="223"/>
      <c r="F89" s="223">
        <f>D89*E89</f>
        <v>0</v>
      </c>
    </row>
    <row r="90" spans="1:7">
      <c r="A90" s="184" t="s">
        <v>5</v>
      </c>
      <c r="B90" s="176" t="s">
        <v>387</v>
      </c>
      <c r="C90" s="179" t="s">
        <v>96</v>
      </c>
      <c r="D90" s="180">
        <v>210</v>
      </c>
      <c r="E90" s="223"/>
      <c r="F90" s="223">
        <f t="shared" ref="F90:F93" si="1">D90*E90</f>
        <v>0</v>
      </c>
    </row>
    <row r="91" spans="1:7">
      <c r="A91" s="184" t="s">
        <v>6</v>
      </c>
      <c r="B91" s="176" t="s">
        <v>215</v>
      </c>
      <c r="C91" s="179" t="s">
        <v>8</v>
      </c>
      <c r="D91" s="180">
        <v>70</v>
      </c>
      <c r="E91" s="223"/>
      <c r="F91" s="223">
        <f t="shared" si="1"/>
        <v>0</v>
      </c>
    </row>
    <row r="92" spans="1:7">
      <c r="A92" s="184" t="s">
        <v>194</v>
      </c>
      <c r="B92" s="176" t="s">
        <v>545</v>
      </c>
      <c r="C92" s="179" t="s">
        <v>96</v>
      </c>
      <c r="D92" s="180">
        <v>83</v>
      </c>
      <c r="E92" s="223"/>
      <c r="F92" s="223">
        <f t="shared" si="1"/>
        <v>0</v>
      </c>
    </row>
    <row r="93" spans="1:7" ht="23.25">
      <c r="A93" s="184" t="s">
        <v>201</v>
      </c>
      <c r="B93" s="176" t="s">
        <v>216</v>
      </c>
      <c r="C93" s="179" t="s">
        <v>8</v>
      </c>
      <c r="D93" s="180">
        <v>70</v>
      </c>
      <c r="E93" s="223"/>
      <c r="F93" s="223">
        <f t="shared" si="1"/>
        <v>0</v>
      </c>
      <c r="G93" s="1055"/>
    </row>
    <row r="94" spans="1:7">
      <c r="A94" s="184"/>
      <c r="B94" s="176"/>
      <c r="C94" s="179"/>
      <c r="D94" s="180"/>
      <c r="E94" s="223"/>
      <c r="F94" s="223"/>
    </row>
    <row r="95" spans="1:7" ht="219" customHeight="1">
      <c r="A95" s="178" t="s">
        <v>119</v>
      </c>
      <c r="B95" s="177" t="s">
        <v>2095</v>
      </c>
      <c r="C95" s="179"/>
      <c r="D95" s="180"/>
      <c r="E95" s="223"/>
      <c r="F95" s="223"/>
    </row>
    <row r="96" spans="1:7">
      <c r="A96" s="184" t="s">
        <v>3</v>
      </c>
      <c r="B96" s="176" t="s">
        <v>425</v>
      </c>
      <c r="C96" s="184" t="s">
        <v>4</v>
      </c>
      <c r="D96" s="1088">
        <v>1</v>
      </c>
      <c r="E96" s="1088"/>
      <c r="F96" s="1088">
        <f>D96*E96</f>
        <v>0</v>
      </c>
    </row>
    <row r="97" spans="1:8">
      <c r="A97" s="178" t="s">
        <v>5</v>
      </c>
      <c r="B97" s="176" t="s">
        <v>426</v>
      </c>
      <c r="C97" s="179" t="s">
        <v>4</v>
      </c>
      <c r="D97" s="180">
        <v>1</v>
      </c>
      <c r="E97" s="223"/>
      <c r="F97" s="223">
        <f>D97*E97</f>
        <v>0</v>
      </c>
    </row>
    <row r="98" spans="1:8">
      <c r="A98" s="178" t="s">
        <v>6</v>
      </c>
      <c r="B98" s="176" t="s">
        <v>427</v>
      </c>
      <c r="C98" s="179" t="s">
        <v>4</v>
      </c>
      <c r="D98" s="180">
        <v>1</v>
      </c>
      <c r="E98" s="223"/>
      <c r="F98" s="223">
        <f t="shared" ref="F98:F99" si="2">D98*E98</f>
        <v>0</v>
      </c>
    </row>
    <row r="99" spans="1:8">
      <c r="A99" s="178" t="s">
        <v>194</v>
      </c>
      <c r="B99" s="176" t="s">
        <v>428</v>
      </c>
      <c r="C99" s="179" t="s">
        <v>96</v>
      </c>
      <c r="D99" s="180">
        <v>8</v>
      </c>
      <c r="E99" s="223"/>
      <c r="F99" s="223">
        <f t="shared" si="2"/>
        <v>0</v>
      </c>
    </row>
    <row r="100" spans="1:8">
      <c r="A100" s="184"/>
      <c r="B100" s="176"/>
      <c r="C100" s="179"/>
      <c r="D100" s="180"/>
      <c r="E100" s="223"/>
      <c r="F100" s="223"/>
    </row>
    <row r="101" spans="1:8" ht="63.75">
      <c r="A101" s="178" t="s">
        <v>417</v>
      </c>
      <c r="B101" s="177" t="s">
        <v>422</v>
      </c>
      <c r="C101" s="179"/>
      <c r="D101" s="180"/>
      <c r="E101" s="223"/>
      <c r="F101" s="223"/>
    </row>
    <row r="102" spans="1:8">
      <c r="A102" s="184"/>
      <c r="B102" s="176" t="s">
        <v>414</v>
      </c>
      <c r="C102" s="179" t="s">
        <v>96</v>
      </c>
      <c r="D102" s="180">
        <v>1.5</v>
      </c>
      <c r="E102" s="223"/>
      <c r="F102" s="223">
        <f>D102*E102</f>
        <v>0</v>
      </c>
    </row>
    <row r="103" spans="1:8">
      <c r="A103" s="184"/>
      <c r="B103" s="176"/>
      <c r="C103" s="179"/>
      <c r="D103" s="180"/>
      <c r="E103" s="223"/>
      <c r="F103" s="223"/>
    </row>
    <row r="104" spans="1:8">
      <c r="A104" s="105" t="s">
        <v>130</v>
      </c>
      <c r="B104" s="105" t="s">
        <v>131</v>
      </c>
      <c r="C104" s="105" t="s">
        <v>132</v>
      </c>
      <c r="D104" s="106" t="s">
        <v>133</v>
      </c>
      <c r="E104" s="107" t="s">
        <v>134</v>
      </c>
      <c r="F104" s="107" t="s">
        <v>135</v>
      </c>
    </row>
    <row r="105" spans="1:8" ht="21">
      <c r="A105" s="1089"/>
      <c r="B105" s="1089"/>
      <c r="C105" s="1089"/>
      <c r="D105" s="1090"/>
      <c r="E105" s="1091"/>
      <c r="F105" s="1091"/>
      <c r="H105" s="1056"/>
    </row>
    <row r="106" spans="1:8" ht="63.75">
      <c r="A106" s="178" t="s">
        <v>423</v>
      </c>
      <c r="B106" s="176" t="s">
        <v>2097</v>
      </c>
      <c r="C106" s="179"/>
      <c r="D106" s="180"/>
      <c r="E106" s="223"/>
      <c r="F106" s="223"/>
      <c r="G106" s="1055"/>
    </row>
    <row r="107" spans="1:8">
      <c r="A107" s="184"/>
      <c r="B107" s="176" t="s">
        <v>13</v>
      </c>
      <c r="C107" s="179" t="s">
        <v>8</v>
      </c>
      <c r="D107" s="180">
        <v>308</v>
      </c>
      <c r="E107" s="223"/>
      <c r="F107" s="223">
        <f>D107*E107</f>
        <v>0</v>
      </c>
    </row>
    <row r="108" spans="1:8">
      <c r="A108" s="184"/>
      <c r="B108" s="176"/>
      <c r="C108" s="179"/>
      <c r="D108" s="180"/>
      <c r="E108" s="223"/>
      <c r="F108" s="223"/>
    </row>
    <row r="109" spans="1:8" ht="89.25">
      <c r="A109" s="178" t="s">
        <v>434</v>
      </c>
      <c r="B109" s="177" t="s">
        <v>2096</v>
      </c>
      <c r="C109" s="179"/>
      <c r="D109" s="180"/>
      <c r="E109" s="223"/>
      <c r="F109" s="223"/>
    </row>
    <row r="110" spans="1:8">
      <c r="A110" s="184"/>
      <c r="B110" s="176" t="s">
        <v>14</v>
      </c>
      <c r="C110" s="179" t="s">
        <v>12</v>
      </c>
      <c r="D110" s="180">
        <v>62</v>
      </c>
      <c r="E110" s="223"/>
      <c r="F110" s="223">
        <f>D110*E110</f>
        <v>0</v>
      </c>
    </row>
    <row r="111" spans="1:8">
      <c r="A111" s="84"/>
      <c r="B111" s="111"/>
      <c r="C111" s="112"/>
      <c r="D111" s="113"/>
      <c r="E111" s="114"/>
      <c r="F111" s="114"/>
    </row>
    <row r="112" spans="1:8">
      <c r="A112" s="70" t="s">
        <v>0</v>
      </c>
      <c r="B112" s="76" t="s">
        <v>125</v>
      </c>
      <c r="C112" s="72"/>
      <c r="D112" s="73"/>
      <c r="E112" s="74"/>
      <c r="F112" s="74">
        <f>SUM(F11:F110)</f>
        <v>0</v>
      </c>
    </row>
    <row r="113" spans="1:6">
      <c r="A113" s="60"/>
      <c r="B113" s="63"/>
      <c r="C113" s="45"/>
      <c r="D113" s="46"/>
      <c r="E113" s="26"/>
      <c r="F113" s="26"/>
    </row>
    <row r="114" spans="1:6">
      <c r="A114" s="60"/>
      <c r="B114" s="63"/>
      <c r="C114" s="45"/>
      <c r="D114" s="46"/>
      <c r="E114" s="26"/>
      <c r="F114" s="26"/>
    </row>
  </sheetData>
  <pageMargins left="0.62992125984251968" right="0.23622047244094491" top="0.98425196850393704" bottom="0.55118110236220474" header="0.31496062992125984" footer="0.51181102362204722"/>
  <pageSetup paperSize="9" fitToHeight="0" orientation="portrait" r:id="rId1"/>
  <headerFooter>
    <oddHeader>&amp;L&amp;7matrica arhitektura d.o.o.   vlaška 84  zagreb  OIB 78452145078  www.matrica-arhitektura.hr
B.P. / Z.O.P.: 62-1/19   /  62/19
NAZIV ZAHVATA U PROSTORU : Preuređenje caffe bara Poljana, 
PROJEKT: IZVEDBENI PROJEKT &amp;R&amp;P</oddHeader>
  </headerFooter>
  <rowBreaks count="6" manualBreakCount="6">
    <brk id="6" max="5" man="1"/>
    <brk id="28" max="5" man="1"/>
    <brk id="50" max="5" man="1"/>
    <brk id="73" max="5" man="1"/>
    <brk id="83" max="5" man="1"/>
    <brk id="103"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sheetPr>
  <dimension ref="A1:IN339"/>
  <sheetViews>
    <sheetView workbookViewId="0">
      <selection activeCell="F25" sqref="F25"/>
    </sheetView>
  </sheetViews>
  <sheetFormatPr defaultColWidth="13.7109375" defaultRowHeight="15"/>
  <cols>
    <col min="1" max="1" width="7.42578125" style="598" customWidth="1"/>
    <col min="2" max="2" width="47" style="598" customWidth="1"/>
    <col min="3" max="3" width="7.28515625" style="581" bestFit="1" customWidth="1"/>
    <col min="4" max="4" width="9.42578125" style="581" customWidth="1"/>
    <col min="5" max="5" width="11.85546875" style="598" customWidth="1"/>
    <col min="6" max="6" width="12.5703125" style="598" customWidth="1"/>
    <col min="7" max="256" width="13.7109375" style="598"/>
    <col min="257" max="257" width="7.42578125" style="598" customWidth="1"/>
    <col min="258" max="258" width="47" style="598" customWidth="1"/>
    <col min="259" max="259" width="7.28515625" style="598" bestFit="1" customWidth="1"/>
    <col min="260" max="260" width="9.42578125" style="598" customWidth="1"/>
    <col min="261" max="261" width="11.85546875" style="598" customWidth="1"/>
    <col min="262" max="262" width="12.5703125" style="598" customWidth="1"/>
    <col min="263" max="512" width="13.7109375" style="598"/>
    <col min="513" max="513" width="7.42578125" style="598" customWidth="1"/>
    <col min="514" max="514" width="47" style="598" customWidth="1"/>
    <col min="515" max="515" width="7.28515625" style="598" bestFit="1" customWidth="1"/>
    <col min="516" max="516" width="9.42578125" style="598" customWidth="1"/>
    <col min="517" max="517" width="11.85546875" style="598" customWidth="1"/>
    <col min="518" max="518" width="12.5703125" style="598" customWidth="1"/>
    <col min="519" max="768" width="13.7109375" style="598"/>
    <col min="769" max="769" width="7.42578125" style="598" customWidth="1"/>
    <col min="770" max="770" width="47" style="598" customWidth="1"/>
    <col min="771" max="771" width="7.28515625" style="598" bestFit="1" customWidth="1"/>
    <col min="772" max="772" width="9.42578125" style="598" customWidth="1"/>
    <col min="773" max="773" width="11.85546875" style="598" customWidth="1"/>
    <col min="774" max="774" width="12.5703125" style="598" customWidth="1"/>
    <col min="775" max="1024" width="13.7109375" style="598"/>
    <col min="1025" max="1025" width="7.42578125" style="598" customWidth="1"/>
    <col min="1026" max="1026" width="47" style="598" customWidth="1"/>
    <col min="1027" max="1027" width="7.28515625" style="598" bestFit="1" customWidth="1"/>
    <col min="1028" max="1028" width="9.42578125" style="598" customWidth="1"/>
    <col min="1029" max="1029" width="11.85546875" style="598" customWidth="1"/>
    <col min="1030" max="1030" width="12.5703125" style="598" customWidth="1"/>
    <col min="1031" max="1280" width="13.7109375" style="598"/>
    <col min="1281" max="1281" width="7.42578125" style="598" customWidth="1"/>
    <col min="1282" max="1282" width="47" style="598" customWidth="1"/>
    <col min="1283" max="1283" width="7.28515625" style="598" bestFit="1" customWidth="1"/>
    <col min="1284" max="1284" width="9.42578125" style="598" customWidth="1"/>
    <col min="1285" max="1285" width="11.85546875" style="598" customWidth="1"/>
    <col min="1286" max="1286" width="12.5703125" style="598" customWidth="1"/>
    <col min="1287" max="1536" width="13.7109375" style="598"/>
    <col min="1537" max="1537" width="7.42578125" style="598" customWidth="1"/>
    <col min="1538" max="1538" width="47" style="598" customWidth="1"/>
    <col min="1539" max="1539" width="7.28515625" style="598" bestFit="1" customWidth="1"/>
    <col min="1540" max="1540" width="9.42578125" style="598" customWidth="1"/>
    <col min="1541" max="1541" width="11.85546875" style="598" customWidth="1"/>
    <col min="1542" max="1542" width="12.5703125" style="598" customWidth="1"/>
    <col min="1543" max="1792" width="13.7109375" style="598"/>
    <col min="1793" max="1793" width="7.42578125" style="598" customWidth="1"/>
    <col min="1794" max="1794" width="47" style="598" customWidth="1"/>
    <col min="1795" max="1795" width="7.28515625" style="598" bestFit="1" customWidth="1"/>
    <col min="1796" max="1796" width="9.42578125" style="598" customWidth="1"/>
    <col min="1797" max="1797" width="11.85546875" style="598" customWidth="1"/>
    <col min="1798" max="1798" width="12.5703125" style="598" customWidth="1"/>
    <col min="1799" max="2048" width="13.7109375" style="598"/>
    <col min="2049" max="2049" width="7.42578125" style="598" customWidth="1"/>
    <col min="2050" max="2050" width="47" style="598" customWidth="1"/>
    <col min="2051" max="2051" width="7.28515625" style="598" bestFit="1" customWidth="1"/>
    <col min="2052" max="2052" width="9.42578125" style="598" customWidth="1"/>
    <col min="2053" max="2053" width="11.85546875" style="598" customWidth="1"/>
    <col min="2054" max="2054" width="12.5703125" style="598" customWidth="1"/>
    <col min="2055" max="2304" width="13.7109375" style="598"/>
    <col min="2305" max="2305" width="7.42578125" style="598" customWidth="1"/>
    <col min="2306" max="2306" width="47" style="598" customWidth="1"/>
    <col min="2307" max="2307" width="7.28515625" style="598" bestFit="1" customWidth="1"/>
    <col min="2308" max="2308" width="9.42578125" style="598" customWidth="1"/>
    <col min="2309" max="2309" width="11.85546875" style="598" customWidth="1"/>
    <col min="2310" max="2310" width="12.5703125" style="598" customWidth="1"/>
    <col min="2311" max="2560" width="13.7109375" style="598"/>
    <col min="2561" max="2561" width="7.42578125" style="598" customWidth="1"/>
    <col min="2562" max="2562" width="47" style="598" customWidth="1"/>
    <col min="2563" max="2563" width="7.28515625" style="598" bestFit="1" customWidth="1"/>
    <col min="2564" max="2564" width="9.42578125" style="598" customWidth="1"/>
    <col min="2565" max="2565" width="11.85546875" style="598" customWidth="1"/>
    <col min="2566" max="2566" width="12.5703125" style="598" customWidth="1"/>
    <col min="2567" max="2816" width="13.7109375" style="598"/>
    <col min="2817" max="2817" width="7.42578125" style="598" customWidth="1"/>
    <col min="2818" max="2818" width="47" style="598" customWidth="1"/>
    <col min="2819" max="2819" width="7.28515625" style="598" bestFit="1" customWidth="1"/>
    <col min="2820" max="2820" width="9.42578125" style="598" customWidth="1"/>
    <col min="2821" max="2821" width="11.85546875" style="598" customWidth="1"/>
    <col min="2822" max="2822" width="12.5703125" style="598" customWidth="1"/>
    <col min="2823" max="3072" width="13.7109375" style="598"/>
    <col min="3073" max="3073" width="7.42578125" style="598" customWidth="1"/>
    <col min="3074" max="3074" width="47" style="598" customWidth="1"/>
    <col min="3075" max="3075" width="7.28515625" style="598" bestFit="1" customWidth="1"/>
    <col min="3076" max="3076" width="9.42578125" style="598" customWidth="1"/>
    <col min="3077" max="3077" width="11.85546875" style="598" customWidth="1"/>
    <col min="3078" max="3078" width="12.5703125" style="598" customWidth="1"/>
    <col min="3079" max="3328" width="13.7109375" style="598"/>
    <col min="3329" max="3329" width="7.42578125" style="598" customWidth="1"/>
    <col min="3330" max="3330" width="47" style="598" customWidth="1"/>
    <col min="3331" max="3331" width="7.28515625" style="598" bestFit="1" customWidth="1"/>
    <col min="3332" max="3332" width="9.42578125" style="598" customWidth="1"/>
    <col min="3333" max="3333" width="11.85546875" style="598" customWidth="1"/>
    <col min="3334" max="3334" width="12.5703125" style="598" customWidth="1"/>
    <col min="3335" max="3584" width="13.7109375" style="598"/>
    <col min="3585" max="3585" width="7.42578125" style="598" customWidth="1"/>
    <col min="3586" max="3586" width="47" style="598" customWidth="1"/>
    <col min="3587" max="3587" width="7.28515625" style="598" bestFit="1" customWidth="1"/>
    <col min="3588" max="3588" width="9.42578125" style="598" customWidth="1"/>
    <col min="3589" max="3589" width="11.85546875" style="598" customWidth="1"/>
    <col min="3590" max="3590" width="12.5703125" style="598" customWidth="1"/>
    <col min="3591" max="3840" width="13.7109375" style="598"/>
    <col min="3841" max="3841" width="7.42578125" style="598" customWidth="1"/>
    <col min="3842" max="3842" width="47" style="598" customWidth="1"/>
    <col min="3843" max="3843" width="7.28515625" style="598" bestFit="1" customWidth="1"/>
    <col min="3844" max="3844" width="9.42578125" style="598" customWidth="1"/>
    <col min="3845" max="3845" width="11.85546875" style="598" customWidth="1"/>
    <col min="3846" max="3846" width="12.5703125" style="598" customWidth="1"/>
    <col min="3847" max="4096" width="13.7109375" style="598"/>
    <col min="4097" max="4097" width="7.42578125" style="598" customWidth="1"/>
    <col min="4098" max="4098" width="47" style="598" customWidth="1"/>
    <col min="4099" max="4099" width="7.28515625" style="598" bestFit="1" customWidth="1"/>
    <col min="4100" max="4100" width="9.42578125" style="598" customWidth="1"/>
    <col min="4101" max="4101" width="11.85546875" style="598" customWidth="1"/>
    <col min="4102" max="4102" width="12.5703125" style="598" customWidth="1"/>
    <col min="4103" max="4352" width="13.7109375" style="598"/>
    <col min="4353" max="4353" width="7.42578125" style="598" customWidth="1"/>
    <col min="4354" max="4354" width="47" style="598" customWidth="1"/>
    <col min="4355" max="4355" width="7.28515625" style="598" bestFit="1" customWidth="1"/>
    <col min="4356" max="4356" width="9.42578125" style="598" customWidth="1"/>
    <col min="4357" max="4357" width="11.85546875" style="598" customWidth="1"/>
    <col min="4358" max="4358" width="12.5703125" style="598" customWidth="1"/>
    <col min="4359" max="4608" width="13.7109375" style="598"/>
    <col min="4609" max="4609" width="7.42578125" style="598" customWidth="1"/>
    <col min="4610" max="4610" width="47" style="598" customWidth="1"/>
    <col min="4611" max="4611" width="7.28515625" style="598" bestFit="1" customWidth="1"/>
    <col min="4612" max="4612" width="9.42578125" style="598" customWidth="1"/>
    <col min="4613" max="4613" width="11.85546875" style="598" customWidth="1"/>
    <col min="4614" max="4614" width="12.5703125" style="598" customWidth="1"/>
    <col min="4615" max="4864" width="13.7109375" style="598"/>
    <col min="4865" max="4865" width="7.42578125" style="598" customWidth="1"/>
    <col min="4866" max="4866" width="47" style="598" customWidth="1"/>
    <col min="4867" max="4867" width="7.28515625" style="598" bestFit="1" customWidth="1"/>
    <col min="4868" max="4868" width="9.42578125" style="598" customWidth="1"/>
    <col min="4869" max="4869" width="11.85546875" style="598" customWidth="1"/>
    <col min="4870" max="4870" width="12.5703125" style="598" customWidth="1"/>
    <col min="4871" max="5120" width="13.7109375" style="598"/>
    <col min="5121" max="5121" width="7.42578125" style="598" customWidth="1"/>
    <col min="5122" max="5122" width="47" style="598" customWidth="1"/>
    <col min="5123" max="5123" width="7.28515625" style="598" bestFit="1" customWidth="1"/>
    <col min="5124" max="5124" width="9.42578125" style="598" customWidth="1"/>
    <col min="5125" max="5125" width="11.85546875" style="598" customWidth="1"/>
    <col min="5126" max="5126" width="12.5703125" style="598" customWidth="1"/>
    <col min="5127" max="5376" width="13.7109375" style="598"/>
    <col min="5377" max="5377" width="7.42578125" style="598" customWidth="1"/>
    <col min="5378" max="5378" width="47" style="598" customWidth="1"/>
    <col min="5379" max="5379" width="7.28515625" style="598" bestFit="1" customWidth="1"/>
    <col min="5380" max="5380" width="9.42578125" style="598" customWidth="1"/>
    <col min="5381" max="5381" width="11.85546875" style="598" customWidth="1"/>
    <col min="5382" max="5382" width="12.5703125" style="598" customWidth="1"/>
    <col min="5383" max="5632" width="13.7109375" style="598"/>
    <col min="5633" max="5633" width="7.42578125" style="598" customWidth="1"/>
    <col min="5634" max="5634" width="47" style="598" customWidth="1"/>
    <col min="5635" max="5635" width="7.28515625" style="598" bestFit="1" customWidth="1"/>
    <col min="5636" max="5636" width="9.42578125" style="598" customWidth="1"/>
    <col min="5637" max="5637" width="11.85546875" style="598" customWidth="1"/>
    <col min="5638" max="5638" width="12.5703125" style="598" customWidth="1"/>
    <col min="5639" max="5888" width="13.7109375" style="598"/>
    <col min="5889" max="5889" width="7.42578125" style="598" customWidth="1"/>
    <col min="5890" max="5890" width="47" style="598" customWidth="1"/>
    <col min="5891" max="5891" width="7.28515625" style="598" bestFit="1" customWidth="1"/>
    <col min="5892" max="5892" width="9.42578125" style="598" customWidth="1"/>
    <col min="5893" max="5893" width="11.85546875" style="598" customWidth="1"/>
    <col min="5894" max="5894" width="12.5703125" style="598" customWidth="1"/>
    <col min="5895" max="6144" width="13.7109375" style="598"/>
    <col min="6145" max="6145" width="7.42578125" style="598" customWidth="1"/>
    <col min="6146" max="6146" width="47" style="598" customWidth="1"/>
    <col min="6147" max="6147" width="7.28515625" style="598" bestFit="1" customWidth="1"/>
    <col min="6148" max="6148" width="9.42578125" style="598" customWidth="1"/>
    <col min="6149" max="6149" width="11.85546875" style="598" customWidth="1"/>
    <col min="6150" max="6150" width="12.5703125" style="598" customWidth="1"/>
    <col min="6151" max="6400" width="13.7109375" style="598"/>
    <col min="6401" max="6401" width="7.42578125" style="598" customWidth="1"/>
    <col min="6402" max="6402" width="47" style="598" customWidth="1"/>
    <col min="6403" max="6403" width="7.28515625" style="598" bestFit="1" customWidth="1"/>
    <col min="6404" max="6404" width="9.42578125" style="598" customWidth="1"/>
    <col min="6405" max="6405" width="11.85546875" style="598" customWidth="1"/>
    <col min="6406" max="6406" width="12.5703125" style="598" customWidth="1"/>
    <col min="6407" max="6656" width="13.7109375" style="598"/>
    <col min="6657" max="6657" width="7.42578125" style="598" customWidth="1"/>
    <col min="6658" max="6658" width="47" style="598" customWidth="1"/>
    <col min="6659" max="6659" width="7.28515625" style="598" bestFit="1" customWidth="1"/>
    <col min="6660" max="6660" width="9.42578125" style="598" customWidth="1"/>
    <col min="6661" max="6661" width="11.85546875" style="598" customWidth="1"/>
    <col min="6662" max="6662" width="12.5703125" style="598" customWidth="1"/>
    <col min="6663" max="6912" width="13.7109375" style="598"/>
    <col min="6913" max="6913" width="7.42578125" style="598" customWidth="1"/>
    <col min="6914" max="6914" width="47" style="598" customWidth="1"/>
    <col min="6915" max="6915" width="7.28515625" style="598" bestFit="1" customWidth="1"/>
    <col min="6916" max="6916" width="9.42578125" style="598" customWidth="1"/>
    <col min="6917" max="6917" width="11.85546875" style="598" customWidth="1"/>
    <col min="6918" max="6918" width="12.5703125" style="598" customWidth="1"/>
    <col min="6919" max="7168" width="13.7109375" style="598"/>
    <col min="7169" max="7169" width="7.42578125" style="598" customWidth="1"/>
    <col min="7170" max="7170" width="47" style="598" customWidth="1"/>
    <col min="7171" max="7171" width="7.28515625" style="598" bestFit="1" customWidth="1"/>
    <col min="7172" max="7172" width="9.42578125" style="598" customWidth="1"/>
    <col min="7173" max="7173" width="11.85546875" style="598" customWidth="1"/>
    <col min="7174" max="7174" width="12.5703125" style="598" customWidth="1"/>
    <col min="7175" max="7424" width="13.7109375" style="598"/>
    <col min="7425" max="7425" width="7.42578125" style="598" customWidth="1"/>
    <col min="7426" max="7426" width="47" style="598" customWidth="1"/>
    <col min="7427" max="7427" width="7.28515625" style="598" bestFit="1" customWidth="1"/>
    <col min="7428" max="7428" width="9.42578125" style="598" customWidth="1"/>
    <col min="7429" max="7429" width="11.85546875" style="598" customWidth="1"/>
    <col min="7430" max="7430" width="12.5703125" style="598" customWidth="1"/>
    <col min="7431" max="7680" width="13.7109375" style="598"/>
    <col min="7681" max="7681" width="7.42578125" style="598" customWidth="1"/>
    <col min="7682" max="7682" width="47" style="598" customWidth="1"/>
    <col min="7683" max="7683" width="7.28515625" style="598" bestFit="1" customWidth="1"/>
    <col min="7684" max="7684" width="9.42578125" style="598" customWidth="1"/>
    <col min="7685" max="7685" width="11.85546875" style="598" customWidth="1"/>
    <col min="7686" max="7686" width="12.5703125" style="598" customWidth="1"/>
    <col min="7687" max="7936" width="13.7109375" style="598"/>
    <col min="7937" max="7937" width="7.42578125" style="598" customWidth="1"/>
    <col min="7938" max="7938" width="47" style="598" customWidth="1"/>
    <col min="7939" max="7939" width="7.28515625" style="598" bestFit="1" customWidth="1"/>
    <col min="7940" max="7940" width="9.42578125" style="598" customWidth="1"/>
    <col min="7941" max="7941" width="11.85546875" style="598" customWidth="1"/>
    <col min="7942" max="7942" width="12.5703125" style="598" customWidth="1"/>
    <col min="7943" max="8192" width="13.7109375" style="598"/>
    <col min="8193" max="8193" width="7.42578125" style="598" customWidth="1"/>
    <col min="8194" max="8194" width="47" style="598" customWidth="1"/>
    <col min="8195" max="8195" width="7.28515625" style="598" bestFit="1" customWidth="1"/>
    <col min="8196" max="8196" width="9.42578125" style="598" customWidth="1"/>
    <col min="8197" max="8197" width="11.85546875" style="598" customWidth="1"/>
    <col min="8198" max="8198" width="12.5703125" style="598" customWidth="1"/>
    <col min="8199" max="8448" width="13.7109375" style="598"/>
    <col min="8449" max="8449" width="7.42578125" style="598" customWidth="1"/>
    <col min="8450" max="8450" width="47" style="598" customWidth="1"/>
    <col min="8451" max="8451" width="7.28515625" style="598" bestFit="1" customWidth="1"/>
    <col min="8452" max="8452" width="9.42578125" style="598" customWidth="1"/>
    <col min="8453" max="8453" width="11.85546875" style="598" customWidth="1"/>
    <col min="8454" max="8454" width="12.5703125" style="598" customWidth="1"/>
    <col min="8455" max="8704" width="13.7109375" style="598"/>
    <col min="8705" max="8705" width="7.42578125" style="598" customWidth="1"/>
    <col min="8706" max="8706" width="47" style="598" customWidth="1"/>
    <col min="8707" max="8707" width="7.28515625" style="598" bestFit="1" customWidth="1"/>
    <col min="8708" max="8708" width="9.42578125" style="598" customWidth="1"/>
    <col min="8709" max="8709" width="11.85546875" style="598" customWidth="1"/>
    <col min="8710" max="8710" width="12.5703125" style="598" customWidth="1"/>
    <col min="8711" max="8960" width="13.7109375" style="598"/>
    <col min="8961" max="8961" width="7.42578125" style="598" customWidth="1"/>
    <col min="8962" max="8962" width="47" style="598" customWidth="1"/>
    <col min="8963" max="8963" width="7.28515625" style="598" bestFit="1" customWidth="1"/>
    <col min="8964" max="8964" width="9.42578125" style="598" customWidth="1"/>
    <col min="8965" max="8965" width="11.85546875" style="598" customWidth="1"/>
    <col min="8966" max="8966" width="12.5703125" style="598" customWidth="1"/>
    <col min="8967" max="9216" width="13.7109375" style="598"/>
    <col min="9217" max="9217" width="7.42578125" style="598" customWidth="1"/>
    <col min="9218" max="9218" width="47" style="598" customWidth="1"/>
    <col min="9219" max="9219" width="7.28515625" style="598" bestFit="1" customWidth="1"/>
    <col min="9220" max="9220" width="9.42578125" style="598" customWidth="1"/>
    <col min="9221" max="9221" width="11.85546875" style="598" customWidth="1"/>
    <col min="9222" max="9222" width="12.5703125" style="598" customWidth="1"/>
    <col min="9223" max="9472" width="13.7109375" style="598"/>
    <col min="9473" max="9473" width="7.42578125" style="598" customWidth="1"/>
    <col min="9474" max="9474" width="47" style="598" customWidth="1"/>
    <col min="9475" max="9475" width="7.28515625" style="598" bestFit="1" customWidth="1"/>
    <col min="9476" max="9476" width="9.42578125" style="598" customWidth="1"/>
    <col min="9477" max="9477" width="11.85546875" style="598" customWidth="1"/>
    <col min="9478" max="9478" width="12.5703125" style="598" customWidth="1"/>
    <col min="9479" max="9728" width="13.7109375" style="598"/>
    <col min="9729" max="9729" width="7.42578125" style="598" customWidth="1"/>
    <col min="9730" max="9730" width="47" style="598" customWidth="1"/>
    <col min="9731" max="9731" width="7.28515625" style="598" bestFit="1" customWidth="1"/>
    <col min="9732" max="9732" width="9.42578125" style="598" customWidth="1"/>
    <col min="9733" max="9733" width="11.85546875" style="598" customWidth="1"/>
    <col min="9734" max="9734" width="12.5703125" style="598" customWidth="1"/>
    <col min="9735" max="9984" width="13.7109375" style="598"/>
    <col min="9985" max="9985" width="7.42578125" style="598" customWidth="1"/>
    <col min="9986" max="9986" width="47" style="598" customWidth="1"/>
    <col min="9987" max="9987" width="7.28515625" style="598" bestFit="1" customWidth="1"/>
    <col min="9988" max="9988" width="9.42578125" style="598" customWidth="1"/>
    <col min="9989" max="9989" width="11.85546875" style="598" customWidth="1"/>
    <col min="9990" max="9990" width="12.5703125" style="598" customWidth="1"/>
    <col min="9991" max="10240" width="13.7109375" style="598"/>
    <col min="10241" max="10241" width="7.42578125" style="598" customWidth="1"/>
    <col min="10242" max="10242" width="47" style="598" customWidth="1"/>
    <col min="10243" max="10243" width="7.28515625" style="598" bestFit="1" customWidth="1"/>
    <col min="10244" max="10244" width="9.42578125" style="598" customWidth="1"/>
    <col min="10245" max="10245" width="11.85546875" style="598" customWidth="1"/>
    <col min="10246" max="10246" width="12.5703125" style="598" customWidth="1"/>
    <col min="10247" max="10496" width="13.7109375" style="598"/>
    <col min="10497" max="10497" width="7.42578125" style="598" customWidth="1"/>
    <col min="10498" max="10498" width="47" style="598" customWidth="1"/>
    <col min="10499" max="10499" width="7.28515625" style="598" bestFit="1" customWidth="1"/>
    <col min="10500" max="10500" width="9.42578125" style="598" customWidth="1"/>
    <col min="10501" max="10501" width="11.85546875" style="598" customWidth="1"/>
    <col min="10502" max="10502" width="12.5703125" style="598" customWidth="1"/>
    <col min="10503" max="10752" width="13.7109375" style="598"/>
    <col min="10753" max="10753" width="7.42578125" style="598" customWidth="1"/>
    <col min="10754" max="10754" width="47" style="598" customWidth="1"/>
    <col min="10755" max="10755" width="7.28515625" style="598" bestFit="1" customWidth="1"/>
    <col min="10756" max="10756" width="9.42578125" style="598" customWidth="1"/>
    <col min="10757" max="10757" width="11.85546875" style="598" customWidth="1"/>
    <col min="10758" max="10758" width="12.5703125" style="598" customWidth="1"/>
    <col min="10759" max="11008" width="13.7109375" style="598"/>
    <col min="11009" max="11009" width="7.42578125" style="598" customWidth="1"/>
    <col min="11010" max="11010" width="47" style="598" customWidth="1"/>
    <col min="11011" max="11011" width="7.28515625" style="598" bestFit="1" customWidth="1"/>
    <col min="11012" max="11012" width="9.42578125" style="598" customWidth="1"/>
    <col min="11013" max="11013" width="11.85546875" style="598" customWidth="1"/>
    <col min="11014" max="11014" width="12.5703125" style="598" customWidth="1"/>
    <col min="11015" max="11264" width="13.7109375" style="598"/>
    <col min="11265" max="11265" width="7.42578125" style="598" customWidth="1"/>
    <col min="11266" max="11266" width="47" style="598" customWidth="1"/>
    <col min="11267" max="11267" width="7.28515625" style="598" bestFit="1" customWidth="1"/>
    <col min="11268" max="11268" width="9.42578125" style="598" customWidth="1"/>
    <col min="11269" max="11269" width="11.85546875" style="598" customWidth="1"/>
    <col min="11270" max="11270" width="12.5703125" style="598" customWidth="1"/>
    <col min="11271" max="11520" width="13.7109375" style="598"/>
    <col min="11521" max="11521" width="7.42578125" style="598" customWidth="1"/>
    <col min="11522" max="11522" width="47" style="598" customWidth="1"/>
    <col min="11523" max="11523" width="7.28515625" style="598" bestFit="1" customWidth="1"/>
    <col min="11524" max="11524" width="9.42578125" style="598" customWidth="1"/>
    <col min="11525" max="11525" width="11.85546875" style="598" customWidth="1"/>
    <col min="11526" max="11526" width="12.5703125" style="598" customWidth="1"/>
    <col min="11527" max="11776" width="13.7109375" style="598"/>
    <col min="11777" max="11777" width="7.42578125" style="598" customWidth="1"/>
    <col min="11778" max="11778" width="47" style="598" customWidth="1"/>
    <col min="11779" max="11779" width="7.28515625" style="598" bestFit="1" customWidth="1"/>
    <col min="11780" max="11780" width="9.42578125" style="598" customWidth="1"/>
    <col min="11781" max="11781" width="11.85546875" style="598" customWidth="1"/>
    <col min="11782" max="11782" width="12.5703125" style="598" customWidth="1"/>
    <col min="11783" max="12032" width="13.7109375" style="598"/>
    <col min="12033" max="12033" width="7.42578125" style="598" customWidth="1"/>
    <col min="12034" max="12034" width="47" style="598" customWidth="1"/>
    <col min="12035" max="12035" width="7.28515625" style="598" bestFit="1" customWidth="1"/>
    <col min="12036" max="12036" width="9.42578125" style="598" customWidth="1"/>
    <col min="12037" max="12037" width="11.85546875" style="598" customWidth="1"/>
    <col min="12038" max="12038" width="12.5703125" style="598" customWidth="1"/>
    <col min="12039" max="12288" width="13.7109375" style="598"/>
    <col min="12289" max="12289" width="7.42578125" style="598" customWidth="1"/>
    <col min="12290" max="12290" width="47" style="598" customWidth="1"/>
    <col min="12291" max="12291" width="7.28515625" style="598" bestFit="1" customWidth="1"/>
    <col min="12292" max="12292" width="9.42578125" style="598" customWidth="1"/>
    <col min="12293" max="12293" width="11.85546875" style="598" customWidth="1"/>
    <col min="12294" max="12294" width="12.5703125" style="598" customWidth="1"/>
    <col min="12295" max="12544" width="13.7109375" style="598"/>
    <col min="12545" max="12545" width="7.42578125" style="598" customWidth="1"/>
    <col min="12546" max="12546" width="47" style="598" customWidth="1"/>
    <col min="12547" max="12547" width="7.28515625" style="598" bestFit="1" customWidth="1"/>
    <col min="12548" max="12548" width="9.42578125" style="598" customWidth="1"/>
    <col min="12549" max="12549" width="11.85546875" style="598" customWidth="1"/>
    <col min="12550" max="12550" width="12.5703125" style="598" customWidth="1"/>
    <col min="12551" max="12800" width="13.7109375" style="598"/>
    <col min="12801" max="12801" width="7.42578125" style="598" customWidth="1"/>
    <col min="12802" max="12802" width="47" style="598" customWidth="1"/>
    <col min="12803" max="12803" width="7.28515625" style="598" bestFit="1" customWidth="1"/>
    <col min="12804" max="12804" width="9.42578125" style="598" customWidth="1"/>
    <col min="12805" max="12805" width="11.85546875" style="598" customWidth="1"/>
    <col min="12806" max="12806" width="12.5703125" style="598" customWidth="1"/>
    <col min="12807" max="13056" width="13.7109375" style="598"/>
    <col min="13057" max="13057" width="7.42578125" style="598" customWidth="1"/>
    <col min="13058" max="13058" width="47" style="598" customWidth="1"/>
    <col min="13059" max="13059" width="7.28515625" style="598" bestFit="1" customWidth="1"/>
    <col min="13060" max="13060" width="9.42578125" style="598" customWidth="1"/>
    <col min="13061" max="13061" width="11.85546875" style="598" customWidth="1"/>
    <col min="13062" max="13062" width="12.5703125" style="598" customWidth="1"/>
    <col min="13063" max="13312" width="13.7109375" style="598"/>
    <col min="13313" max="13313" width="7.42578125" style="598" customWidth="1"/>
    <col min="13314" max="13314" width="47" style="598" customWidth="1"/>
    <col min="13315" max="13315" width="7.28515625" style="598" bestFit="1" customWidth="1"/>
    <col min="13316" max="13316" width="9.42578125" style="598" customWidth="1"/>
    <col min="13317" max="13317" width="11.85546875" style="598" customWidth="1"/>
    <col min="13318" max="13318" width="12.5703125" style="598" customWidth="1"/>
    <col min="13319" max="13568" width="13.7109375" style="598"/>
    <col min="13569" max="13569" width="7.42578125" style="598" customWidth="1"/>
    <col min="13570" max="13570" width="47" style="598" customWidth="1"/>
    <col min="13571" max="13571" width="7.28515625" style="598" bestFit="1" customWidth="1"/>
    <col min="13572" max="13572" width="9.42578125" style="598" customWidth="1"/>
    <col min="13573" max="13573" width="11.85546875" style="598" customWidth="1"/>
    <col min="13574" max="13574" width="12.5703125" style="598" customWidth="1"/>
    <col min="13575" max="13824" width="13.7109375" style="598"/>
    <col min="13825" max="13825" width="7.42578125" style="598" customWidth="1"/>
    <col min="13826" max="13826" width="47" style="598" customWidth="1"/>
    <col min="13827" max="13827" width="7.28515625" style="598" bestFit="1" customWidth="1"/>
    <col min="13828" max="13828" width="9.42578125" style="598" customWidth="1"/>
    <col min="13829" max="13829" width="11.85546875" style="598" customWidth="1"/>
    <col min="13830" max="13830" width="12.5703125" style="598" customWidth="1"/>
    <col min="13831" max="14080" width="13.7109375" style="598"/>
    <col min="14081" max="14081" width="7.42578125" style="598" customWidth="1"/>
    <col min="14082" max="14082" width="47" style="598" customWidth="1"/>
    <col min="14083" max="14083" width="7.28515625" style="598" bestFit="1" customWidth="1"/>
    <col min="14084" max="14084" width="9.42578125" style="598" customWidth="1"/>
    <col min="14085" max="14085" width="11.85546875" style="598" customWidth="1"/>
    <col min="14086" max="14086" width="12.5703125" style="598" customWidth="1"/>
    <col min="14087" max="14336" width="13.7109375" style="598"/>
    <col min="14337" max="14337" width="7.42578125" style="598" customWidth="1"/>
    <col min="14338" max="14338" width="47" style="598" customWidth="1"/>
    <col min="14339" max="14339" width="7.28515625" style="598" bestFit="1" customWidth="1"/>
    <col min="14340" max="14340" width="9.42578125" style="598" customWidth="1"/>
    <col min="14341" max="14341" width="11.85546875" style="598" customWidth="1"/>
    <col min="14342" max="14342" width="12.5703125" style="598" customWidth="1"/>
    <col min="14343" max="14592" width="13.7109375" style="598"/>
    <col min="14593" max="14593" width="7.42578125" style="598" customWidth="1"/>
    <col min="14594" max="14594" width="47" style="598" customWidth="1"/>
    <col min="14595" max="14595" width="7.28515625" style="598" bestFit="1" customWidth="1"/>
    <col min="14596" max="14596" width="9.42578125" style="598" customWidth="1"/>
    <col min="14597" max="14597" width="11.85546875" style="598" customWidth="1"/>
    <col min="14598" max="14598" width="12.5703125" style="598" customWidth="1"/>
    <col min="14599" max="14848" width="13.7109375" style="598"/>
    <col min="14849" max="14849" width="7.42578125" style="598" customWidth="1"/>
    <col min="14850" max="14850" width="47" style="598" customWidth="1"/>
    <col min="14851" max="14851" width="7.28515625" style="598" bestFit="1" customWidth="1"/>
    <col min="14852" max="14852" width="9.42578125" style="598" customWidth="1"/>
    <col min="14853" max="14853" width="11.85546875" style="598" customWidth="1"/>
    <col min="14854" max="14854" width="12.5703125" style="598" customWidth="1"/>
    <col min="14855" max="15104" width="13.7109375" style="598"/>
    <col min="15105" max="15105" width="7.42578125" style="598" customWidth="1"/>
    <col min="15106" max="15106" width="47" style="598" customWidth="1"/>
    <col min="15107" max="15107" width="7.28515625" style="598" bestFit="1" customWidth="1"/>
    <col min="15108" max="15108" width="9.42578125" style="598" customWidth="1"/>
    <col min="15109" max="15109" width="11.85546875" style="598" customWidth="1"/>
    <col min="15110" max="15110" width="12.5703125" style="598" customWidth="1"/>
    <col min="15111" max="15360" width="13.7109375" style="598"/>
    <col min="15361" max="15361" width="7.42578125" style="598" customWidth="1"/>
    <col min="15362" max="15362" width="47" style="598" customWidth="1"/>
    <col min="15363" max="15363" width="7.28515625" style="598" bestFit="1" customWidth="1"/>
    <col min="15364" max="15364" width="9.42578125" style="598" customWidth="1"/>
    <col min="15365" max="15365" width="11.85546875" style="598" customWidth="1"/>
    <col min="15366" max="15366" width="12.5703125" style="598" customWidth="1"/>
    <col min="15367" max="15616" width="13.7109375" style="598"/>
    <col min="15617" max="15617" width="7.42578125" style="598" customWidth="1"/>
    <col min="15618" max="15618" width="47" style="598" customWidth="1"/>
    <col min="15619" max="15619" width="7.28515625" style="598" bestFit="1" customWidth="1"/>
    <col min="15620" max="15620" width="9.42578125" style="598" customWidth="1"/>
    <col min="15621" max="15621" width="11.85546875" style="598" customWidth="1"/>
    <col min="15622" max="15622" width="12.5703125" style="598" customWidth="1"/>
    <col min="15623" max="15872" width="13.7109375" style="598"/>
    <col min="15873" max="15873" width="7.42578125" style="598" customWidth="1"/>
    <col min="15874" max="15874" width="47" style="598" customWidth="1"/>
    <col min="15875" max="15875" width="7.28515625" style="598" bestFit="1" customWidth="1"/>
    <col min="15876" max="15876" width="9.42578125" style="598" customWidth="1"/>
    <col min="15877" max="15877" width="11.85546875" style="598" customWidth="1"/>
    <col min="15878" max="15878" width="12.5703125" style="598" customWidth="1"/>
    <col min="15879" max="16128" width="13.7109375" style="598"/>
    <col min="16129" max="16129" width="7.42578125" style="598" customWidth="1"/>
    <col min="16130" max="16130" width="47" style="598" customWidth="1"/>
    <col min="16131" max="16131" width="7.28515625" style="598" bestFit="1" customWidth="1"/>
    <col min="16132" max="16132" width="9.42578125" style="598" customWidth="1"/>
    <col min="16133" max="16133" width="11.85546875" style="598" customWidth="1"/>
    <col min="16134" max="16134" width="12.5703125" style="598" customWidth="1"/>
    <col min="16135" max="16384" width="13.7109375" style="598"/>
  </cols>
  <sheetData>
    <row r="1" spans="1:248" s="334" customFormat="1">
      <c r="A1" s="1320" t="s">
        <v>838</v>
      </c>
      <c r="B1" s="1320"/>
      <c r="C1" s="945"/>
      <c r="D1" s="1321" t="s">
        <v>839</v>
      </c>
      <c r="E1" s="1321"/>
      <c r="F1" s="1321"/>
    </row>
    <row r="2" spans="1:248" s="334" customFormat="1" ht="30" customHeight="1">
      <c r="A2" s="1323" t="s">
        <v>840</v>
      </c>
      <c r="B2" s="1323"/>
      <c r="C2" s="599"/>
      <c r="D2" s="1321"/>
      <c r="E2" s="1321"/>
      <c r="F2" s="1321"/>
    </row>
    <row r="3" spans="1:248" s="334" customFormat="1" ht="33.75" customHeight="1">
      <c r="A3" s="1324" t="s">
        <v>841</v>
      </c>
      <c r="B3" s="1324"/>
      <c r="C3" s="1324"/>
      <c r="D3" s="1322"/>
      <c r="E3" s="1322"/>
      <c r="F3" s="1322"/>
    </row>
    <row r="4" spans="1:248" s="334" customFormat="1">
      <c r="A4" s="595"/>
      <c r="B4" s="697"/>
      <c r="C4" s="930"/>
      <c r="D4" s="930"/>
      <c r="E4" s="836"/>
      <c r="F4" s="836"/>
    </row>
    <row r="5" spans="1:248" s="334" customFormat="1">
      <c r="A5" s="771" t="s">
        <v>842</v>
      </c>
      <c r="B5" s="633" t="s">
        <v>843</v>
      </c>
      <c r="C5" s="454" t="s">
        <v>844</v>
      </c>
      <c r="D5" s="454" t="s">
        <v>845</v>
      </c>
      <c r="E5" s="454" t="s">
        <v>846</v>
      </c>
      <c r="F5" s="454" t="s">
        <v>847</v>
      </c>
    </row>
    <row r="6" spans="1:248">
      <c r="A6" s="595"/>
      <c r="B6" s="697"/>
      <c r="C6" s="930"/>
      <c r="D6" s="930"/>
      <c r="E6" s="581"/>
      <c r="F6" s="581"/>
    </row>
    <row r="7" spans="1:248">
      <c r="A7" s="595"/>
      <c r="B7" s="697"/>
      <c r="C7" s="930"/>
      <c r="D7" s="930"/>
      <c r="E7" s="581"/>
      <c r="F7" s="581"/>
    </row>
    <row r="8" spans="1:248" s="738" customFormat="1" ht="12.75">
      <c r="A8" s="736" t="s">
        <v>109</v>
      </c>
      <c r="B8" s="924" t="s">
        <v>1198</v>
      </c>
      <c r="C8" s="597"/>
      <c r="D8" s="597"/>
      <c r="E8" s="930"/>
      <c r="F8" s="930"/>
    </row>
    <row r="9" spans="1:248">
      <c r="A9" s="737"/>
      <c r="B9" s="579"/>
      <c r="C9" s="433"/>
      <c r="D9" s="433"/>
      <c r="W9" s="440"/>
      <c r="X9" s="873"/>
      <c r="Y9" s="575"/>
      <c r="Z9" s="594"/>
      <c r="AA9" s="698"/>
      <c r="AB9" s="698"/>
      <c r="AS9" s="440"/>
      <c r="AT9" s="873"/>
      <c r="AU9" s="575"/>
      <c r="AV9" s="594"/>
      <c r="AW9" s="698"/>
      <c r="AX9" s="698"/>
      <c r="BO9" s="440"/>
      <c r="BP9" s="873"/>
      <c r="BQ9" s="575"/>
      <c r="BR9" s="594"/>
      <c r="BS9" s="698"/>
      <c r="BT9" s="698"/>
      <c r="CK9" s="440"/>
      <c r="CL9" s="873"/>
      <c r="CM9" s="575"/>
      <c r="CN9" s="594"/>
      <c r="CO9" s="698"/>
      <c r="CP9" s="698"/>
      <c r="DG9" s="440"/>
      <c r="DH9" s="873"/>
      <c r="DI9" s="575"/>
      <c r="DJ9" s="594"/>
      <c r="DK9" s="698"/>
      <c r="DL9" s="698"/>
      <c r="EC9" s="440"/>
      <c r="ED9" s="873"/>
      <c r="EE9" s="575"/>
      <c r="EF9" s="594"/>
      <c r="EG9" s="698"/>
      <c r="EH9" s="698"/>
      <c r="EY9" s="440"/>
      <c r="EZ9" s="873"/>
      <c r="FA9" s="575"/>
      <c r="FB9" s="594"/>
      <c r="FC9" s="698"/>
      <c r="FD9" s="698"/>
      <c r="FU9" s="440"/>
      <c r="FV9" s="873"/>
      <c r="FW9" s="575"/>
      <c r="FX9" s="594"/>
      <c r="FY9" s="698"/>
      <c r="FZ9" s="698"/>
      <c r="GQ9" s="440"/>
      <c r="GR9" s="873"/>
      <c r="GS9" s="575"/>
      <c r="GT9" s="594"/>
      <c r="GU9" s="698"/>
      <c r="GV9" s="698"/>
      <c r="HM9" s="440"/>
      <c r="HN9" s="873"/>
      <c r="HO9" s="575"/>
      <c r="HP9" s="594"/>
      <c r="HQ9" s="698"/>
      <c r="HR9" s="698"/>
      <c r="II9" s="440"/>
      <c r="IJ9" s="873"/>
      <c r="IK9" s="575"/>
      <c r="IL9" s="594"/>
      <c r="IM9" s="698"/>
      <c r="IN9" s="698"/>
    </row>
    <row r="10" spans="1:248" ht="45">
      <c r="A10" s="737" t="s">
        <v>1199</v>
      </c>
      <c r="B10" s="579" t="s">
        <v>1200</v>
      </c>
      <c r="C10" s="433"/>
      <c r="D10" s="433"/>
      <c r="E10" s="576"/>
      <c r="F10" s="764"/>
      <c r="W10" s="440"/>
      <c r="X10" s="873"/>
      <c r="Y10" s="575"/>
      <c r="Z10" s="594"/>
      <c r="AA10" s="698"/>
      <c r="AB10" s="698"/>
      <c r="AS10" s="440"/>
      <c r="AT10" s="873"/>
      <c r="AU10" s="575"/>
      <c r="AV10" s="594"/>
      <c r="AW10" s="698"/>
      <c r="AX10" s="698"/>
      <c r="BO10" s="440"/>
      <c r="BP10" s="873"/>
      <c r="BQ10" s="575"/>
      <c r="BR10" s="594"/>
      <c r="BS10" s="698"/>
      <c r="BT10" s="698"/>
      <c r="CK10" s="440"/>
      <c r="CL10" s="873"/>
      <c r="CM10" s="575"/>
      <c r="CN10" s="594"/>
      <c r="CO10" s="698"/>
      <c r="CP10" s="698"/>
      <c r="DG10" s="440"/>
      <c r="DH10" s="873"/>
      <c r="DI10" s="575"/>
      <c r="DJ10" s="594"/>
      <c r="DK10" s="698"/>
      <c r="DL10" s="698"/>
      <c r="EC10" s="440"/>
      <c r="ED10" s="873"/>
      <c r="EE10" s="575"/>
      <c r="EF10" s="594"/>
      <c r="EG10" s="698"/>
      <c r="EH10" s="698"/>
      <c r="EY10" s="440"/>
      <c r="EZ10" s="873"/>
      <c r="FA10" s="575"/>
      <c r="FB10" s="594"/>
      <c r="FC10" s="698"/>
      <c r="FD10" s="698"/>
      <c r="FU10" s="440"/>
      <c r="FV10" s="873"/>
      <c r="FW10" s="575"/>
      <c r="FX10" s="594"/>
      <c r="FY10" s="698"/>
      <c r="FZ10" s="698"/>
      <c r="GQ10" s="440"/>
      <c r="GR10" s="873"/>
      <c r="GS10" s="575"/>
      <c r="GT10" s="594"/>
      <c r="GU10" s="698"/>
      <c r="GV10" s="698"/>
      <c r="HM10" s="440"/>
      <c r="HN10" s="873"/>
      <c r="HO10" s="575"/>
      <c r="HP10" s="594"/>
      <c r="HQ10" s="698"/>
      <c r="HR10" s="698"/>
      <c r="II10" s="440"/>
      <c r="IJ10" s="873"/>
      <c r="IK10" s="575"/>
      <c r="IL10" s="594"/>
      <c r="IM10" s="698"/>
      <c r="IN10" s="698"/>
    </row>
    <row r="11" spans="1:248">
      <c r="A11" s="737"/>
      <c r="B11" s="579"/>
      <c r="C11" s="433" t="s">
        <v>861</v>
      </c>
      <c r="D11" s="433">
        <v>1</v>
      </c>
      <c r="E11" s="576"/>
      <c r="F11" s="764">
        <f>$D11*E11</f>
        <v>0</v>
      </c>
      <c r="X11" s="873"/>
      <c r="Y11" s="575"/>
      <c r="Z11"/>
      <c r="AA11" s="698"/>
      <c r="AB11" s="698"/>
      <c r="AT11" s="873"/>
      <c r="AU11" s="575"/>
      <c r="AV11"/>
      <c r="AW11" s="698"/>
      <c r="AX11" s="698"/>
      <c r="BP11" s="873"/>
      <c r="BQ11" s="575"/>
      <c r="BR11"/>
      <c r="BS11" s="698"/>
      <c r="BT11" s="698"/>
      <c r="CL11" s="873"/>
      <c r="CM11" s="575"/>
      <c r="CN11"/>
      <c r="CO11" s="698"/>
      <c r="CP11" s="698"/>
      <c r="DH11" s="873"/>
      <c r="DI11" s="575"/>
      <c r="DJ11"/>
      <c r="DK11" s="698"/>
      <c r="DL11" s="698"/>
      <c r="ED11" s="873"/>
      <c r="EE11" s="575"/>
      <c r="EF11"/>
      <c r="EG11" s="698"/>
      <c r="EH11" s="698"/>
      <c r="EZ11" s="873"/>
      <c r="FA11" s="575"/>
      <c r="FB11"/>
      <c r="FC11" s="698"/>
      <c r="FD11" s="698"/>
      <c r="FV11" s="873"/>
      <c r="FW11" s="575"/>
      <c r="FX11"/>
      <c r="FY11" s="698"/>
      <c r="FZ11" s="698"/>
      <c r="GR11" s="873"/>
      <c r="GS11" s="575"/>
      <c r="GT11"/>
      <c r="GU11" s="698"/>
      <c r="GV11" s="698"/>
      <c r="HN11" s="873"/>
      <c r="HO11" s="575"/>
      <c r="HP11"/>
      <c r="HQ11" s="698"/>
      <c r="HR11" s="698"/>
      <c r="IJ11" s="873"/>
      <c r="IK11" s="575"/>
      <c r="IL11"/>
      <c r="IM11" s="698"/>
      <c r="IN11" s="698"/>
    </row>
    <row r="12" spans="1:248">
      <c r="A12" s="737"/>
      <c r="B12" s="579"/>
      <c r="C12" s="433"/>
      <c r="D12" s="433"/>
      <c r="E12" s="576"/>
      <c r="F12" s="764"/>
      <c r="X12" s="873"/>
      <c r="Y12" s="575"/>
      <c r="Z12"/>
      <c r="AA12" s="698"/>
      <c r="AB12" s="698"/>
      <c r="AT12" s="873"/>
      <c r="AU12" s="575"/>
      <c r="AV12"/>
      <c r="AW12" s="698"/>
      <c r="AX12" s="698"/>
      <c r="BP12" s="873"/>
      <c r="BQ12" s="575"/>
      <c r="BR12"/>
      <c r="BS12" s="698"/>
      <c r="BT12" s="698"/>
      <c r="CL12" s="873"/>
      <c r="CM12" s="575"/>
      <c r="CN12"/>
      <c r="CO12" s="698"/>
      <c r="CP12" s="698"/>
      <c r="DH12" s="873"/>
      <c r="DI12" s="575"/>
      <c r="DJ12"/>
      <c r="DK12" s="698"/>
      <c r="DL12" s="698"/>
      <c r="ED12" s="873"/>
      <c r="EE12" s="575"/>
      <c r="EF12"/>
      <c r="EG12" s="698"/>
      <c r="EH12" s="698"/>
      <c r="EZ12" s="873"/>
      <c r="FA12" s="575"/>
      <c r="FB12"/>
      <c r="FC12" s="698"/>
      <c r="FD12" s="698"/>
      <c r="FV12" s="873"/>
      <c r="FW12" s="575"/>
      <c r="FX12"/>
      <c r="FY12" s="698"/>
      <c r="FZ12" s="698"/>
      <c r="GR12" s="873"/>
      <c r="GS12" s="575"/>
      <c r="GT12"/>
      <c r="GU12" s="698"/>
      <c r="GV12" s="698"/>
      <c r="HN12" s="873"/>
      <c r="HO12" s="575"/>
      <c r="HP12"/>
      <c r="HQ12" s="698"/>
      <c r="HR12" s="698"/>
      <c r="IJ12" s="873"/>
      <c r="IK12" s="575"/>
      <c r="IL12"/>
      <c r="IM12" s="698"/>
      <c r="IN12" s="698"/>
    </row>
    <row r="13" spans="1:248" ht="45">
      <c r="A13" s="737" t="s">
        <v>1201</v>
      </c>
      <c r="B13" s="579" t="s">
        <v>1202</v>
      </c>
      <c r="C13" s="433"/>
      <c r="D13" s="433"/>
      <c r="E13" s="576"/>
      <c r="F13" s="764"/>
      <c r="W13" s="440"/>
      <c r="X13" s="873"/>
      <c r="Y13" s="575"/>
      <c r="Z13" s="594"/>
      <c r="AA13" s="698"/>
      <c r="AB13" s="698"/>
      <c r="AS13" s="440"/>
      <c r="AT13" s="873"/>
      <c r="AU13" s="575"/>
      <c r="AV13" s="594"/>
      <c r="AW13" s="698"/>
      <c r="AX13" s="698"/>
      <c r="BO13" s="440"/>
      <c r="BP13" s="873"/>
      <c r="BQ13" s="575"/>
      <c r="BR13" s="594"/>
      <c r="BS13" s="698"/>
      <c r="BT13" s="698"/>
      <c r="CK13" s="440"/>
      <c r="CL13" s="873"/>
      <c r="CM13" s="575"/>
      <c r="CN13" s="594"/>
      <c r="CO13" s="698"/>
      <c r="CP13" s="698"/>
      <c r="DG13" s="440"/>
      <c r="DH13" s="873"/>
      <c r="DI13" s="575"/>
      <c r="DJ13" s="594"/>
      <c r="DK13" s="698"/>
      <c r="DL13" s="698"/>
      <c r="EC13" s="440"/>
      <c r="ED13" s="873"/>
      <c r="EE13" s="575"/>
      <c r="EF13" s="594"/>
      <c r="EG13" s="698"/>
      <c r="EH13" s="698"/>
      <c r="EY13" s="440"/>
      <c r="EZ13" s="873"/>
      <c r="FA13" s="575"/>
      <c r="FB13" s="594"/>
      <c r="FC13" s="698"/>
      <c r="FD13" s="698"/>
      <c r="FU13" s="440"/>
      <c r="FV13" s="873"/>
      <c r="FW13" s="575"/>
      <c r="FX13" s="594"/>
      <c r="FY13" s="698"/>
      <c r="FZ13" s="698"/>
      <c r="GQ13" s="440"/>
      <c r="GR13" s="873"/>
      <c r="GS13" s="575"/>
      <c r="GT13" s="594"/>
      <c r="GU13" s="698"/>
      <c r="GV13" s="698"/>
      <c r="HM13" s="440"/>
      <c r="HN13" s="873"/>
      <c r="HO13" s="575"/>
      <c r="HP13" s="594"/>
      <c r="HQ13" s="698"/>
      <c r="HR13" s="698"/>
      <c r="II13" s="440"/>
      <c r="IJ13" s="873"/>
      <c r="IK13" s="575"/>
      <c r="IL13" s="594"/>
      <c r="IM13" s="698"/>
      <c r="IN13" s="698"/>
    </row>
    <row r="14" spans="1:248">
      <c r="A14" s="737"/>
      <c r="B14" s="579"/>
      <c r="C14" s="433" t="s">
        <v>861</v>
      </c>
      <c r="D14" s="433">
        <v>1</v>
      </c>
      <c r="E14" s="576"/>
      <c r="F14" s="764">
        <f>$D14*E14</f>
        <v>0</v>
      </c>
      <c r="X14" s="873"/>
      <c r="Y14" s="575"/>
      <c r="Z14"/>
      <c r="AA14" s="698"/>
      <c r="AB14" s="698"/>
      <c r="AT14" s="873"/>
      <c r="AU14" s="575"/>
      <c r="AV14"/>
      <c r="AW14" s="698"/>
      <c r="AX14" s="698"/>
      <c r="BP14" s="873"/>
      <c r="BQ14" s="575"/>
      <c r="BR14"/>
      <c r="BS14" s="698"/>
      <c r="BT14" s="698"/>
      <c r="CL14" s="873"/>
      <c r="CM14" s="575"/>
      <c r="CN14"/>
      <c r="CO14" s="698"/>
      <c r="CP14" s="698"/>
      <c r="DH14" s="873"/>
      <c r="DI14" s="575"/>
      <c r="DJ14"/>
      <c r="DK14" s="698"/>
      <c r="DL14" s="698"/>
      <c r="ED14" s="873"/>
      <c r="EE14" s="575"/>
      <c r="EF14"/>
      <c r="EG14" s="698"/>
      <c r="EH14" s="698"/>
      <c r="EZ14" s="873"/>
      <c r="FA14" s="575"/>
      <c r="FB14"/>
      <c r="FC14" s="698"/>
      <c r="FD14" s="698"/>
      <c r="FV14" s="873"/>
      <c r="FW14" s="575"/>
      <c r="FX14"/>
      <c r="FY14" s="698"/>
      <c r="FZ14" s="698"/>
      <c r="GR14" s="873"/>
      <c r="GS14" s="575"/>
      <c r="GT14"/>
      <c r="GU14" s="698"/>
      <c r="GV14" s="698"/>
      <c r="HN14" s="873"/>
      <c r="HO14" s="575"/>
      <c r="HP14"/>
      <c r="HQ14" s="698"/>
      <c r="HR14" s="698"/>
      <c r="IJ14" s="873"/>
      <c r="IK14" s="575"/>
      <c r="IL14"/>
      <c r="IM14" s="698"/>
      <c r="IN14" s="698"/>
    </row>
    <row r="15" spans="1:248">
      <c r="A15" s="737"/>
      <c r="B15" s="579"/>
      <c r="C15" s="433"/>
      <c r="D15" s="433"/>
      <c r="E15" s="576"/>
      <c r="F15" s="764"/>
      <c r="X15" s="873"/>
      <c r="Y15" s="575"/>
      <c r="Z15"/>
      <c r="AA15" s="698"/>
      <c r="AB15" s="698"/>
      <c r="AT15" s="873"/>
      <c r="AU15" s="575"/>
      <c r="AV15"/>
      <c r="AW15" s="698"/>
      <c r="AX15" s="698"/>
      <c r="BP15" s="873"/>
      <c r="BQ15" s="575"/>
      <c r="BR15"/>
      <c r="BS15" s="698"/>
      <c r="BT15" s="698"/>
      <c r="CL15" s="873"/>
      <c r="CM15" s="575"/>
      <c r="CN15"/>
      <c r="CO15" s="698"/>
      <c r="CP15" s="698"/>
      <c r="DH15" s="873"/>
      <c r="DI15" s="575"/>
      <c r="DJ15"/>
      <c r="DK15" s="698"/>
      <c r="DL15" s="698"/>
      <c r="ED15" s="873"/>
      <c r="EE15" s="575"/>
      <c r="EF15"/>
      <c r="EG15" s="698"/>
      <c r="EH15" s="698"/>
      <c r="EZ15" s="873"/>
      <c r="FA15" s="575"/>
      <c r="FB15"/>
      <c r="FC15" s="698"/>
      <c r="FD15" s="698"/>
      <c r="FV15" s="873"/>
      <c r="FW15" s="575"/>
      <c r="FX15"/>
      <c r="FY15" s="698"/>
      <c r="FZ15" s="698"/>
      <c r="GR15" s="873"/>
      <c r="GS15" s="575"/>
      <c r="GT15"/>
      <c r="GU15" s="698"/>
      <c r="GV15" s="698"/>
      <c r="HN15" s="873"/>
      <c r="HO15" s="575"/>
      <c r="HP15"/>
      <c r="HQ15" s="698"/>
      <c r="HR15" s="698"/>
      <c r="IJ15" s="873"/>
      <c r="IK15" s="575"/>
      <c r="IL15"/>
      <c r="IM15" s="698"/>
      <c r="IN15" s="698"/>
    </row>
    <row r="16" spans="1:248" ht="60">
      <c r="A16" s="737" t="s">
        <v>1203</v>
      </c>
      <c r="B16" s="579" t="s">
        <v>1204</v>
      </c>
      <c r="C16" s="433"/>
      <c r="D16" s="433"/>
      <c r="E16" s="576"/>
      <c r="F16" s="764"/>
      <c r="W16" s="440"/>
      <c r="X16" s="873"/>
      <c r="Y16" s="575"/>
      <c r="Z16" s="594"/>
      <c r="AA16" s="698"/>
      <c r="AB16" s="698"/>
      <c r="AS16" s="440"/>
      <c r="AT16" s="873"/>
      <c r="AU16" s="575"/>
      <c r="AV16" s="594"/>
      <c r="AW16" s="698"/>
      <c r="AX16" s="698"/>
      <c r="BO16" s="440"/>
      <c r="BP16" s="873"/>
      <c r="BQ16" s="575"/>
      <c r="BR16" s="594"/>
      <c r="BS16" s="698"/>
      <c r="BT16" s="698"/>
      <c r="CK16" s="440"/>
      <c r="CL16" s="873"/>
      <c r="CM16" s="575"/>
      <c r="CN16" s="594"/>
      <c r="CO16" s="698"/>
      <c r="CP16" s="698"/>
      <c r="DG16" s="440"/>
      <c r="DH16" s="873"/>
      <c r="DI16" s="575"/>
      <c r="DJ16" s="594"/>
      <c r="DK16" s="698"/>
      <c r="DL16" s="698"/>
      <c r="EC16" s="440"/>
      <c r="ED16" s="873"/>
      <c r="EE16" s="575"/>
      <c r="EF16" s="594"/>
      <c r="EG16" s="698"/>
      <c r="EH16" s="698"/>
      <c r="EY16" s="440"/>
      <c r="EZ16" s="873"/>
      <c r="FA16" s="575"/>
      <c r="FB16" s="594"/>
      <c r="FC16" s="698"/>
      <c r="FD16" s="698"/>
      <c r="FU16" s="440"/>
      <c r="FV16" s="873"/>
      <c r="FW16" s="575"/>
      <c r="FX16" s="594"/>
      <c r="FY16" s="698"/>
      <c r="FZ16" s="698"/>
      <c r="GQ16" s="440"/>
      <c r="GR16" s="873"/>
      <c r="GS16" s="575"/>
      <c r="GT16" s="594"/>
      <c r="GU16" s="698"/>
      <c r="GV16" s="698"/>
      <c r="HM16" s="440"/>
      <c r="HN16" s="873"/>
      <c r="HO16" s="575"/>
      <c r="HP16" s="594"/>
      <c r="HQ16" s="698"/>
      <c r="HR16" s="698"/>
      <c r="II16" s="440"/>
      <c r="IJ16" s="873"/>
      <c r="IK16" s="575"/>
      <c r="IL16" s="594"/>
      <c r="IM16" s="698"/>
      <c r="IN16" s="698"/>
    </row>
    <row r="17" spans="1:248">
      <c r="A17" s="737"/>
      <c r="B17" s="579"/>
      <c r="C17" s="433" t="s">
        <v>861</v>
      </c>
      <c r="D17" s="433">
        <v>1</v>
      </c>
      <c r="E17" s="576"/>
      <c r="F17" s="764">
        <f>$D17*E17</f>
        <v>0</v>
      </c>
      <c r="X17" s="873"/>
      <c r="Y17" s="575"/>
      <c r="Z17"/>
      <c r="AA17" s="698"/>
      <c r="AB17" s="698"/>
      <c r="AT17" s="873"/>
      <c r="AU17" s="575"/>
      <c r="AV17"/>
      <c r="AW17" s="698"/>
      <c r="AX17" s="698"/>
      <c r="BP17" s="873"/>
      <c r="BQ17" s="575"/>
      <c r="BR17"/>
      <c r="BS17" s="698"/>
      <c r="BT17" s="698"/>
      <c r="CL17" s="873"/>
      <c r="CM17" s="575"/>
      <c r="CN17"/>
      <c r="CO17" s="698"/>
      <c r="CP17" s="698"/>
      <c r="DH17" s="873"/>
      <c r="DI17" s="575"/>
      <c r="DJ17"/>
      <c r="DK17" s="698"/>
      <c r="DL17" s="698"/>
      <c r="ED17" s="873"/>
      <c r="EE17" s="575"/>
      <c r="EF17"/>
      <c r="EG17" s="698"/>
      <c r="EH17" s="698"/>
      <c r="EZ17" s="873"/>
      <c r="FA17" s="575"/>
      <c r="FB17"/>
      <c r="FC17" s="698"/>
      <c r="FD17" s="698"/>
      <c r="FV17" s="873"/>
      <c r="FW17" s="575"/>
      <c r="FX17"/>
      <c r="FY17" s="698"/>
      <c r="FZ17" s="698"/>
      <c r="GR17" s="873"/>
      <c r="GS17" s="575"/>
      <c r="GT17"/>
      <c r="GU17" s="698"/>
      <c r="GV17" s="698"/>
      <c r="HN17" s="873"/>
      <c r="HO17" s="575"/>
      <c r="HP17"/>
      <c r="HQ17" s="698"/>
      <c r="HR17" s="698"/>
      <c r="IJ17" s="873"/>
      <c r="IK17" s="575"/>
      <c r="IL17"/>
      <c r="IM17" s="698"/>
      <c r="IN17" s="698"/>
    </row>
    <row r="18" spans="1:248">
      <c r="A18" s="737"/>
      <c r="B18" s="579"/>
      <c r="C18" s="433"/>
      <c r="D18" s="433"/>
      <c r="E18" s="576"/>
      <c r="F18" s="764"/>
      <c r="X18" s="873"/>
      <c r="Y18" s="575"/>
      <c r="Z18"/>
      <c r="AA18" s="698"/>
      <c r="AB18" s="698"/>
      <c r="AT18" s="873"/>
      <c r="AU18" s="575"/>
      <c r="AV18"/>
      <c r="AW18" s="698"/>
      <c r="AX18" s="698"/>
      <c r="BP18" s="873"/>
      <c r="BQ18" s="575"/>
      <c r="BR18"/>
      <c r="BS18" s="698"/>
      <c r="BT18" s="698"/>
      <c r="CL18" s="873"/>
      <c r="CM18" s="575"/>
      <c r="CN18"/>
      <c r="CO18" s="698"/>
      <c r="CP18" s="698"/>
      <c r="DH18" s="873"/>
      <c r="DI18" s="575"/>
      <c r="DJ18"/>
      <c r="DK18" s="698"/>
      <c r="DL18" s="698"/>
      <c r="ED18" s="873"/>
      <c r="EE18" s="575"/>
      <c r="EF18"/>
      <c r="EG18" s="698"/>
      <c r="EH18" s="698"/>
      <c r="EZ18" s="873"/>
      <c r="FA18" s="575"/>
      <c r="FB18"/>
      <c r="FC18" s="698"/>
      <c r="FD18" s="698"/>
      <c r="FV18" s="873"/>
      <c r="FW18" s="575"/>
      <c r="FX18"/>
      <c r="FY18" s="698"/>
      <c r="FZ18" s="698"/>
      <c r="GR18" s="873"/>
      <c r="GS18" s="575"/>
      <c r="GT18"/>
      <c r="GU18" s="698"/>
      <c r="GV18" s="698"/>
      <c r="HN18" s="873"/>
      <c r="HO18" s="575"/>
      <c r="HP18"/>
      <c r="HQ18" s="698"/>
      <c r="HR18" s="698"/>
      <c r="IJ18" s="873"/>
      <c r="IK18" s="575"/>
      <c r="IL18"/>
      <c r="IM18" s="698"/>
      <c r="IN18" s="698"/>
    </row>
    <row r="19" spans="1:248" ht="105">
      <c r="A19" s="737" t="s">
        <v>1205</v>
      </c>
      <c r="B19" s="579" t="s">
        <v>1206</v>
      </c>
      <c r="C19" s="433"/>
      <c r="D19" s="433"/>
      <c r="E19" s="576"/>
      <c r="F19" s="764"/>
      <c r="W19" s="440"/>
      <c r="X19" s="873"/>
      <c r="Y19" s="575"/>
      <c r="Z19" s="594"/>
      <c r="AA19" s="698"/>
      <c r="AB19" s="698"/>
      <c r="AS19" s="440"/>
      <c r="AT19" s="873"/>
      <c r="AU19" s="575"/>
      <c r="AV19" s="594"/>
      <c r="AW19" s="698"/>
      <c r="AX19" s="698"/>
      <c r="BO19" s="440"/>
      <c r="BP19" s="873"/>
      <c r="BQ19" s="575"/>
      <c r="BR19" s="594"/>
      <c r="BS19" s="698"/>
      <c r="BT19" s="698"/>
      <c r="CK19" s="440"/>
      <c r="CL19" s="873"/>
      <c r="CM19" s="575"/>
      <c r="CN19" s="594"/>
      <c r="CO19" s="698"/>
      <c r="CP19" s="698"/>
      <c r="DG19" s="440"/>
      <c r="DH19" s="873"/>
      <c r="DI19" s="575"/>
      <c r="DJ19" s="594"/>
      <c r="DK19" s="698"/>
      <c r="DL19" s="698"/>
      <c r="EC19" s="440"/>
      <c r="ED19" s="873"/>
      <c r="EE19" s="575"/>
      <c r="EF19" s="594"/>
      <c r="EG19" s="698"/>
      <c r="EH19" s="698"/>
      <c r="EY19" s="440"/>
      <c r="EZ19" s="873"/>
      <c r="FA19" s="575"/>
      <c r="FB19" s="594"/>
      <c r="FC19" s="698"/>
      <c r="FD19" s="698"/>
      <c r="FU19" s="440"/>
      <c r="FV19" s="873"/>
      <c r="FW19" s="575"/>
      <c r="FX19" s="594"/>
      <c r="FY19" s="698"/>
      <c r="FZ19" s="698"/>
      <c r="GQ19" s="440"/>
      <c r="GR19" s="873"/>
      <c r="GS19" s="575"/>
      <c r="GT19" s="594"/>
      <c r="GU19" s="698"/>
      <c r="GV19" s="698"/>
      <c r="HM19" s="440"/>
      <c r="HN19" s="873"/>
      <c r="HO19" s="575"/>
      <c r="HP19" s="594"/>
      <c r="HQ19" s="698"/>
      <c r="HR19" s="698"/>
      <c r="II19" s="440"/>
      <c r="IJ19" s="873"/>
      <c r="IK19" s="575"/>
      <c r="IL19" s="594"/>
      <c r="IM19" s="698"/>
      <c r="IN19" s="698"/>
    </row>
    <row r="20" spans="1:248">
      <c r="A20" s="737"/>
      <c r="B20" s="579"/>
      <c r="C20" s="433" t="s">
        <v>861</v>
      </c>
      <c r="D20" s="433">
        <v>1</v>
      </c>
      <c r="E20" s="576"/>
      <c r="F20" s="764">
        <f>$D20*E20</f>
        <v>0</v>
      </c>
      <c r="X20" s="873"/>
      <c r="Y20" s="575"/>
      <c r="Z20"/>
      <c r="AA20" s="698"/>
      <c r="AB20" s="698"/>
      <c r="AT20" s="873"/>
      <c r="AU20" s="575"/>
      <c r="AV20"/>
      <c r="AW20" s="698"/>
      <c r="AX20" s="698"/>
      <c r="BP20" s="873"/>
      <c r="BQ20" s="575"/>
      <c r="BR20"/>
      <c r="BS20" s="698"/>
      <c r="BT20" s="698"/>
      <c r="CL20" s="873"/>
      <c r="CM20" s="575"/>
      <c r="CN20"/>
      <c r="CO20" s="698"/>
      <c r="CP20" s="698"/>
      <c r="DH20" s="873"/>
      <c r="DI20" s="575"/>
      <c r="DJ20"/>
      <c r="DK20" s="698"/>
      <c r="DL20" s="698"/>
      <c r="ED20" s="873"/>
      <c r="EE20" s="575"/>
      <c r="EF20"/>
      <c r="EG20" s="698"/>
      <c r="EH20" s="698"/>
      <c r="EZ20" s="873"/>
      <c r="FA20" s="575"/>
      <c r="FB20"/>
      <c r="FC20" s="698"/>
      <c r="FD20" s="698"/>
      <c r="FV20" s="873"/>
      <c r="FW20" s="575"/>
      <c r="FX20"/>
      <c r="FY20" s="698"/>
      <c r="FZ20" s="698"/>
      <c r="GR20" s="873"/>
      <c r="GS20" s="575"/>
      <c r="GT20"/>
      <c r="GU20" s="698"/>
      <c r="GV20" s="698"/>
      <c r="HN20" s="873"/>
      <c r="HO20" s="575"/>
      <c r="HP20"/>
      <c r="HQ20" s="698"/>
      <c r="HR20" s="698"/>
      <c r="IJ20" s="873"/>
      <c r="IK20" s="575"/>
      <c r="IL20"/>
      <c r="IM20" s="698"/>
      <c r="IN20" s="698"/>
    </row>
    <row r="21" spans="1:248">
      <c r="A21" s="737"/>
      <c r="B21" s="579"/>
      <c r="C21" s="433"/>
      <c r="D21" s="433"/>
      <c r="E21" s="576"/>
      <c r="F21" s="764"/>
      <c r="X21" s="873"/>
      <c r="Y21" s="575"/>
      <c r="Z21"/>
      <c r="AA21" s="698"/>
      <c r="AB21" s="698"/>
      <c r="AT21" s="873"/>
      <c r="AU21" s="575"/>
      <c r="AV21"/>
      <c r="AW21" s="698"/>
      <c r="AX21" s="698"/>
      <c r="BP21" s="873"/>
      <c r="BQ21" s="575"/>
      <c r="BR21"/>
      <c r="BS21" s="698"/>
      <c r="BT21" s="698"/>
      <c r="CL21" s="873"/>
      <c r="CM21" s="575"/>
      <c r="CN21"/>
      <c r="CO21" s="698"/>
      <c r="CP21" s="698"/>
      <c r="DH21" s="873"/>
      <c r="DI21" s="575"/>
      <c r="DJ21"/>
      <c r="DK21" s="698"/>
      <c r="DL21" s="698"/>
      <c r="ED21" s="873"/>
      <c r="EE21" s="575"/>
      <c r="EF21"/>
      <c r="EG21" s="698"/>
      <c r="EH21" s="698"/>
      <c r="EZ21" s="873"/>
      <c r="FA21" s="575"/>
      <c r="FB21"/>
      <c r="FC21" s="698"/>
      <c r="FD21" s="698"/>
      <c r="FV21" s="873"/>
      <c r="FW21" s="575"/>
      <c r="FX21"/>
      <c r="FY21" s="698"/>
      <c r="FZ21" s="698"/>
      <c r="GR21" s="873"/>
      <c r="GS21" s="575"/>
      <c r="GT21"/>
      <c r="GU21" s="698"/>
      <c r="GV21" s="698"/>
      <c r="HN21" s="873"/>
      <c r="HO21" s="575"/>
      <c r="HP21"/>
      <c r="HQ21" s="698"/>
      <c r="HR21" s="698"/>
      <c r="IJ21" s="873"/>
      <c r="IK21" s="575"/>
      <c r="IL21"/>
      <c r="IM21" s="698"/>
      <c r="IN21" s="698"/>
    </row>
    <row r="22" spans="1:248" ht="45">
      <c r="A22" s="737" t="s">
        <v>1207</v>
      </c>
      <c r="B22" s="579" t="s">
        <v>1208</v>
      </c>
      <c r="C22" s="433"/>
      <c r="D22" s="433"/>
      <c r="E22" s="576"/>
      <c r="F22" s="764"/>
      <c r="W22" s="440"/>
      <c r="X22" s="873"/>
      <c r="Y22" s="575"/>
      <c r="Z22" s="594"/>
      <c r="AA22" s="698"/>
      <c r="AB22" s="698"/>
      <c r="AS22" s="440"/>
      <c r="AT22" s="873"/>
      <c r="AU22" s="575"/>
      <c r="AV22" s="594"/>
      <c r="AW22" s="698"/>
      <c r="AX22" s="698"/>
      <c r="BO22" s="440"/>
      <c r="BP22" s="873"/>
      <c r="BQ22" s="575"/>
      <c r="BR22" s="594"/>
      <c r="BS22" s="698"/>
      <c r="BT22" s="698"/>
      <c r="CK22" s="440"/>
      <c r="CL22" s="873"/>
      <c r="CM22" s="575"/>
      <c r="CN22" s="594"/>
      <c r="CO22" s="698"/>
      <c r="CP22" s="698"/>
      <c r="DG22" s="440"/>
      <c r="DH22" s="873"/>
      <c r="DI22" s="575"/>
      <c r="DJ22" s="594"/>
      <c r="DK22" s="698"/>
      <c r="DL22" s="698"/>
      <c r="EC22" s="440"/>
      <c r="ED22" s="873"/>
      <c r="EE22" s="575"/>
      <c r="EF22" s="594"/>
      <c r="EG22" s="698"/>
      <c r="EH22" s="698"/>
      <c r="EY22" s="440"/>
      <c r="EZ22" s="873"/>
      <c r="FA22" s="575"/>
      <c r="FB22" s="594"/>
      <c r="FC22" s="698"/>
      <c r="FD22" s="698"/>
      <c r="FU22" s="440"/>
      <c r="FV22" s="873"/>
      <c r="FW22" s="575"/>
      <c r="FX22" s="594"/>
      <c r="FY22" s="698"/>
      <c r="FZ22" s="698"/>
      <c r="GQ22" s="440"/>
      <c r="GR22" s="873"/>
      <c r="GS22" s="575"/>
      <c r="GT22" s="594"/>
      <c r="GU22" s="698"/>
      <c r="GV22" s="698"/>
      <c r="HM22" s="440"/>
      <c r="HN22" s="873"/>
      <c r="HO22" s="575"/>
      <c r="HP22" s="594"/>
      <c r="HQ22" s="698"/>
      <c r="HR22" s="698"/>
      <c r="II22" s="440"/>
      <c r="IJ22" s="873"/>
      <c r="IK22" s="575"/>
      <c r="IL22" s="594"/>
      <c r="IM22" s="698"/>
      <c r="IN22" s="698"/>
    </row>
    <row r="23" spans="1:248">
      <c r="A23" s="737"/>
      <c r="B23" s="579"/>
      <c r="C23" s="433" t="s">
        <v>861</v>
      </c>
      <c r="D23" s="433">
        <v>1</v>
      </c>
      <c r="E23" s="576"/>
      <c r="F23" s="764">
        <f>$D23*E23</f>
        <v>0</v>
      </c>
      <c r="X23" s="873"/>
      <c r="Y23" s="575"/>
      <c r="Z23"/>
      <c r="AA23" s="698"/>
      <c r="AB23" s="698"/>
      <c r="AT23" s="873"/>
      <c r="AU23" s="575"/>
      <c r="AV23"/>
      <c r="AW23" s="698"/>
      <c r="AX23" s="698"/>
      <c r="BP23" s="873"/>
      <c r="BQ23" s="575"/>
      <c r="BR23"/>
      <c r="BS23" s="698"/>
      <c r="BT23" s="698"/>
      <c r="CL23" s="873"/>
      <c r="CM23" s="575"/>
      <c r="CN23"/>
      <c r="CO23" s="698"/>
      <c r="CP23" s="698"/>
      <c r="DH23" s="873"/>
      <c r="DI23" s="575"/>
      <c r="DJ23"/>
      <c r="DK23" s="698"/>
      <c r="DL23" s="698"/>
      <c r="ED23" s="873"/>
      <c r="EE23" s="575"/>
      <c r="EF23"/>
      <c r="EG23" s="698"/>
      <c r="EH23" s="698"/>
      <c r="EZ23" s="873"/>
      <c r="FA23" s="575"/>
      <c r="FB23"/>
      <c r="FC23" s="698"/>
      <c r="FD23" s="698"/>
      <c r="FV23" s="873"/>
      <c r="FW23" s="575"/>
      <c r="FX23"/>
      <c r="FY23" s="698"/>
      <c r="FZ23" s="698"/>
      <c r="GR23" s="873"/>
      <c r="GS23" s="575"/>
      <c r="GT23"/>
      <c r="GU23" s="698"/>
      <c r="GV23" s="698"/>
      <c r="HN23" s="873"/>
      <c r="HO23" s="575"/>
      <c r="HP23"/>
      <c r="HQ23" s="698"/>
      <c r="HR23" s="698"/>
      <c r="IJ23" s="873"/>
      <c r="IK23" s="575"/>
      <c r="IL23"/>
      <c r="IM23" s="698"/>
      <c r="IN23" s="698"/>
    </row>
    <row r="24" spans="1:248">
      <c r="A24" s="737"/>
      <c r="B24" s="579"/>
      <c r="C24" s="433"/>
      <c r="D24" s="433"/>
      <c r="E24" s="576"/>
      <c r="F24" s="764"/>
      <c r="X24" s="873"/>
      <c r="Y24" s="575"/>
      <c r="Z24"/>
      <c r="AA24" s="698"/>
      <c r="AB24" s="698"/>
      <c r="AT24" s="873"/>
      <c r="AU24" s="575"/>
      <c r="AV24"/>
      <c r="AW24" s="698"/>
      <c r="AX24" s="698"/>
      <c r="BP24" s="873"/>
      <c r="BQ24" s="575"/>
      <c r="BR24"/>
      <c r="BS24" s="698"/>
      <c r="BT24" s="698"/>
      <c r="CL24" s="873"/>
      <c r="CM24" s="575"/>
      <c r="CN24"/>
      <c r="CO24" s="698"/>
      <c r="CP24" s="698"/>
      <c r="DH24" s="873"/>
      <c r="DI24" s="575"/>
      <c r="DJ24"/>
      <c r="DK24" s="698"/>
      <c r="DL24" s="698"/>
      <c r="ED24" s="873"/>
      <c r="EE24" s="575"/>
      <c r="EF24"/>
      <c r="EG24" s="698"/>
      <c r="EH24" s="698"/>
      <c r="EZ24" s="873"/>
      <c r="FA24" s="575"/>
      <c r="FB24"/>
      <c r="FC24" s="698"/>
      <c r="FD24" s="698"/>
      <c r="FV24" s="873"/>
      <c r="FW24" s="575"/>
      <c r="FX24"/>
      <c r="FY24" s="698"/>
      <c r="FZ24" s="698"/>
      <c r="GR24" s="873"/>
      <c r="GS24" s="575"/>
      <c r="GT24"/>
      <c r="GU24" s="698"/>
      <c r="GV24" s="698"/>
      <c r="HN24" s="873"/>
      <c r="HO24" s="575"/>
      <c r="HP24"/>
      <c r="HQ24" s="698"/>
      <c r="HR24" s="698"/>
      <c r="IJ24" s="873"/>
      <c r="IK24" s="575"/>
      <c r="IL24"/>
      <c r="IM24" s="698"/>
      <c r="IN24" s="698"/>
    </row>
    <row r="25" spans="1:248" s="738" customFormat="1" ht="12.75">
      <c r="A25" s="931" t="s">
        <v>109</v>
      </c>
      <c r="B25" s="911" t="s">
        <v>1198</v>
      </c>
      <c r="C25" s="878"/>
      <c r="D25" s="853"/>
      <c r="E25" s="439" t="s">
        <v>878</v>
      </c>
      <c r="F25" s="439">
        <f>SUM(F10:F23)</f>
        <v>0</v>
      </c>
      <c r="W25" s="446"/>
      <c r="X25" s="574"/>
      <c r="Y25" s="821"/>
      <c r="Z25" s="822"/>
      <c r="AA25" s="845"/>
      <c r="AB25" s="845"/>
      <c r="AS25" s="446"/>
      <c r="AT25" s="574"/>
      <c r="AU25" s="821"/>
      <c r="AV25" s="822"/>
      <c r="AW25" s="845"/>
      <c r="AX25" s="845"/>
      <c r="BO25" s="446"/>
      <c r="BP25" s="574"/>
      <c r="BQ25" s="821"/>
      <c r="BR25" s="822"/>
      <c r="BS25" s="845"/>
      <c r="BT25" s="845"/>
      <c r="CK25" s="446"/>
      <c r="CL25" s="574"/>
      <c r="CM25" s="821"/>
      <c r="CN25" s="822"/>
      <c r="CO25" s="845"/>
      <c r="CP25" s="845"/>
      <c r="DG25" s="446"/>
      <c r="DH25" s="574"/>
      <c r="DI25" s="821"/>
      <c r="DJ25" s="822"/>
      <c r="DK25" s="845"/>
      <c r="DL25" s="845"/>
      <c r="EC25" s="446"/>
      <c r="ED25" s="574"/>
      <c r="EE25" s="821"/>
      <c r="EF25" s="822"/>
      <c r="EG25" s="845"/>
      <c r="EH25" s="845"/>
      <c r="EY25" s="446"/>
      <c r="EZ25" s="574"/>
      <c r="FA25" s="821"/>
      <c r="FB25" s="822"/>
      <c r="FC25" s="845"/>
      <c r="FD25" s="845"/>
      <c r="FU25" s="446"/>
      <c r="FV25" s="574"/>
      <c r="FW25" s="821"/>
      <c r="FX25" s="822"/>
      <c r="FY25" s="845"/>
      <c r="FZ25" s="845"/>
      <c r="GQ25" s="446"/>
      <c r="GR25" s="574"/>
      <c r="GS25" s="821"/>
      <c r="GT25" s="822"/>
      <c r="GU25" s="845"/>
      <c r="GV25" s="845"/>
      <c r="HM25" s="446"/>
      <c r="HN25" s="574"/>
      <c r="HO25" s="821"/>
      <c r="HP25" s="822"/>
      <c r="HQ25" s="845"/>
      <c r="HR25" s="845"/>
      <c r="II25" s="446"/>
      <c r="IJ25" s="574"/>
      <c r="IK25" s="821"/>
      <c r="IL25" s="822"/>
      <c r="IM25" s="845"/>
      <c r="IN25" s="845"/>
    </row>
    <row r="26" spans="1:248">
      <c r="A26" s="623"/>
      <c r="B26" s="489"/>
      <c r="C26" s="624"/>
      <c r="D26" s="824"/>
      <c r="E26" s="916"/>
      <c r="F26" s="848"/>
      <c r="G26" s="848"/>
      <c r="H26" s="848"/>
      <c r="I26" s="848"/>
      <c r="J26" s="848"/>
      <c r="K26" s="848"/>
      <c r="L26" s="848"/>
      <c r="M26" s="848"/>
      <c r="N26" s="848"/>
      <c r="O26" s="848"/>
      <c r="P26" s="848"/>
      <c r="Q26" s="848"/>
      <c r="R26" s="848"/>
      <c r="S26" s="848"/>
      <c r="T26" s="848"/>
      <c r="U26" s="848"/>
      <c r="V26" s="848"/>
    </row>
    <row r="27" spans="1:248">
      <c r="A27" s="623"/>
      <c r="B27" s="489"/>
      <c r="C27" s="624"/>
      <c r="D27" s="824"/>
      <c r="E27" s="916"/>
      <c r="F27" s="848"/>
      <c r="G27" s="848"/>
      <c r="H27" s="848"/>
      <c r="I27" s="848"/>
      <c r="J27" s="848"/>
      <c r="K27" s="848"/>
      <c r="L27" s="848"/>
      <c r="M27" s="848"/>
      <c r="N27" s="848"/>
      <c r="O27" s="848"/>
      <c r="P27" s="848"/>
      <c r="Q27" s="848"/>
      <c r="R27" s="848"/>
      <c r="S27" s="848"/>
      <c r="T27" s="848"/>
      <c r="U27" s="848"/>
      <c r="V27" s="848"/>
    </row>
    <row r="28" spans="1:248">
      <c r="A28" s="700"/>
      <c r="B28" s="579"/>
      <c r="C28" s="567"/>
      <c r="D28" s="820"/>
      <c r="F28" s="621"/>
    </row>
    <row r="29" spans="1:248">
      <c r="A29" s="700"/>
      <c r="B29" s="579"/>
      <c r="C29" s="685"/>
      <c r="D29" s="622"/>
      <c r="F29" s="621"/>
    </row>
    <row r="30" spans="1:248">
      <c r="A30" s="700"/>
      <c r="B30" s="579"/>
      <c r="C30" s="685"/>
      <c r="D30" s="622"/>
      <c r="F30" s="621"/>
    </row>
    <row r="31" spans="1:248">
      <c r="F31" s="621"/>
    </row>
    <row r="40" spans="1:4">
      <c r="A40" s="700"/>
      <c r="B40" s="579"/>
      <c r="C40" s="685"/>
      <c r="D40" s="622"/>
    </row>
    <row r="41" spans="1:4">
      <c r="A41" s="700"/>
      <c r="B41" s="579"/>
      <c r="C41" s="685"/>
      <c r="D41" s="622"/>
    </row>
    <row r="42" spans="1:4">
      <c r="A42" s="700"/>
      <c r="B42" s="579"/>
      <c r="C42" s="567"/>
      <c r="D42" s="622"/>
    </row>
    <row r="43" spans="1:4">
      <c r="A43" s="700"/>
      <c r="B43" s="579"/>
      <c r="C43" s="685"/>
      <c r="D43" s="622"/>
    </row>
    <row r="44" spans="1:4">
      <c r="A44" s="700"/>
      <c r="B44" s="579"/>
      <c r="C44" s="567"/>
      <c r="D44" s="622"/>
    </row>
    <row r="45" spans="1:4">
      <c r="A45" s="700"/>
      <c r="B45" s="579"/>
      <c r="C45" s="567"/>
      <c r="D45" s="622"/>
    </row>
    <row r="46" spans="1:4">
      <c r="A46" s="700"/>
      <c r="B46" s="579"/>
      <c r="C46" s="685"/>
      <c r="D46" s="622"/>
    </row>
    <row r="47" spans="1:4">
      <c r="A47" s="700"/>
      <c r="B47" s="579"/>
      <c r="C47" s="567"/>
      <c r="D47" s="622"/>
    </row>
    <row r="48" spans="1:4">
      <c r="A48" s="700"/>
      <c r="B48" s="579"/>
      <c r="C48" s="567"/>
      <c r="D48" s="622"/>
    </row>
    <row r="49" spans="1:4">
      <c r="A49" s="700"/>
      <c r="B49" s="579"/>
      <c r="C49" s="685"/>
      <c r="D49" s="622"/>
    </row>
    <row r="50" spans="1:4">
      <c r="A50" s="700"/>
      <c r="B50" s="579"/>
      <c r="C50" s="567"/>
      <c r="D50" s="622"/>
    </row>
    <row r="51" spans="1:4">
      <c r="A51" s="700"/>
      <c r="B51" s="579"/>
      <c r="C51" s="567"/>
      <c r="D51" s="622"/>
    </row>
    <row r="52" spans="1:4">
      <c r="A52" s="700"/>
      <c r="B52" s="579"/>
      <c r="C52" s="685"/>
      <c r="D52" s="622"/>
    </row>
    <row r="53" spans="1:4">
      <c r="A53" s="700"/>
      <c r="B53" s="579"/>
      <c r="C53" s="567"/>
      <c r="D53" s="622"/>
    </row>
    <row r="54" spans="1:4">
      <c r="A54" s="700"/>
      <c r="B54" s="579"/>
      <c r="C54" s="567"/>
      <c r="D54" s="622"/>
    </row>
    <row r="55" spans="1:4">
      <c r="A55" s="700"/>
      <c r="B55" s="579"/>
      <c r="C55" s="685"/>
      <c r="D55" s="622"/>
    </row>
    <row r="56" spans="1:4">
      <c r="A56" s="700"/>
      <c r="B56" s="579"/>
      <c r="C56" s="685"/>
      <c r="D56" s="622"/>
    </row>
    <row r="57" spans="1:4">
      <c r="A57" s="700"/>
      <c r="B57" s="579"/>
      <c r="C57" s="567"/>
      <c r="D57" s="622"/>
    </row>
    <row r="58" spans="1:4">
      <c r="A58" s="700"/>
      <c r="B58" s="579"/>
      <c r="C58" s="685"/>
      <c r="D58" s="622"/>
    </row>
    <row r="59" spans="1:4">
      <c r="A59" s="700"/>
      <c r="B59" s="579"/>
      <c r="C59" s="567"/>
      <c r="D59" s="622"/>
    </row>
    <row r="60" spans="1:4">
      <c r="A60" s="700"/>
      <c r="B60" s="579"/>
      <c r="C60" s="567"/>
      <c r="D60" s="622"/>
    </row>
    <row r="61" spans="1:4">
      <c r="A61" s="677"/>
      <c r="B61" s="566"/>
      <c r="C61" s="685"/>
      <c r="D61" s="622"/>
    </row>
    <row r="329" spans="2:2">
      <c r="B329" s="395"/>
    </row>
    <row r="334" spans="2:2">
      <c r="B334" s="925"/>
    </row>
    <row r="339" spans="2:2">
      <c r="B339" s="629"/>
    </row>
  </sheetData>
  <mergeCells count="4">
    <mergeCell ref="A1:B1"/>
    <mergeCell ref="D1:F3"/>
    <mergeCell ref="A2:B2"/>
    <mergeCell ref="A3:C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499984740745262"/>
  </sheetPr>
  <dimension ref="A1:IN40"/>
  <sheetViews>
    <sheetView workbookViewId="0">
      <selection activeCell="F12" sqref="F12"/>
    </sheetView>
  </sheetViews>
  <sheetFormatPr defaultColWidth="13.7109375" defaultRowHeight="15"/>
  <cols>
    <col min="1" max="1" width="7.42578125" style="598" customWidth="1"/>
    <col min="2" max="2" width="38" style="598" customWidth="1"/>
    <col min="3" max="3" width="7.28515625" style="581" customWidth="1"/>
    <col min="4" max="4" width="9.42578125" style="581" customWidth="1"/>
    <col min="5" max="5" width="11.85546875" style="598" customWidth="1"/>
    <col min="6" max="6" width="12.5703125" style="598" customWidth="1"/>
    <col min="7" max="256" width="13.7109375" style="598"/>
    <col min="257" max="257" width="7.42578125" style="598" customWidth="1"/>
    <col min="258" max="258" width="47" style="598" customWidth="1"/>
    <col min="259" max="259" width="7.28515625" style="598" customWidth="1"/>
    <col min="260" max="260" width="9.42578125" style="598" customWidth="1"/>
    <col min="261" max="261" width="11.85546875" style="598" customWidth="1"/>
    <col min="262" max="262" width="12.5703125" style="598" customWidth="1"/>
    <col min="263" max="512" width="13.7109375" style="598"/>
    <col min="513" max="513" width="7.42578125" style="598" customWidth="1"/>
    <col min="514" max="514" width="47" style="598" customWidth="1"/>
    <col min="515" max="515" width="7.28515625" style="598" customWidth="1"/>
    <col min="516" max="516" width="9.42578125" style="598" customWidth="1"/>
    <col min="517" max="517" width="11.85546875" style="598" customWidth="1"/>
    <col min="518" max="518" width="12.5703125" style="598" customWidth="1"/>
    <col min="519" max="768" width="13.7109375" style="598"/>
    <col min="769" max="769" width="7.42578125" style="598" customWidth="1"/>
    <col min="770" max="770" width="47" style="598" customWidth="1"/>
    <col min="771" max="771" width="7.28515625" style="598" customWidth="1"/>
    <col min="772" max="772" width="9.42578125" style="598" customWidth="1"/>
    <col min="773" max="773" width="11.85546875" style="598" customWidth="1"/>
    <col min="774" max="774" width="12.5703125" style="598" customWidth="1"/>
    <col min="775" max="1024" width="13.7109375" style="598"/>
    <col min="1025" max="1025" width="7.42578125" style="598" customWidth="1"/>
    <col min="1026" max="1026" width="47" style="598" customWidth="1"/>
    <col min="1027" max="1027" width="7.28515625" style="598" customWidth="1"/>
    <col min="1028" max="1028" width="9.42578125" style="598" customWidth="1"/>
    <col min="1029" max="1029" width="11.85546875" style="598" customWidth="1"/>
    <col min="1030" max="1030" width="12.5703125" style="598" customWidth="1"/>
    <col min="1031" max="1280" width="13.7109375" style="598"/>
    <col min="1281" max="1281" width="7.42578125" style="598" customWidth="1"/>
    <col min="1282" max="1282" width="47" style="598" customWidth="1"/>
    <col min="1283" max="1283" width="7.28515625" style="598" customWidth="1"/>
    <col min="1284" max="1284" width="9.42578125" style="598" customWidth="1"/>
    <col min="1285" max="1285" width="11.85546875" style="598" customWidth="1"/>
    <col min="1286" max="1286" width="12.5703125" style="598" customWidth="1"/>
    <col min="1287" max="1536" width="13.7109375" style="598"/>
    <col min="1537" max="1537" width="7.42578125" style="598" customWidth="1"/>
    <col min="1538" max="1538" width="47" style="598" customWidth="1"/>
    <col min="1539" max="1539" width="7.28515625" style="598" customWidth="1"/>
    <col min="1540" max="1540" width="9.42578125" style="598" customWidth="1"/>
    <col min="1541" max="1541" width="11.85546875" style="598" customWidth="1"/>
    <col min="1542" max="1542" width="12.5703125" style="598" customWidth="1"/>
    <col min="1543" max="1792" width="13.7109375" style="598"/>
    <col min="1793" max="1793" width="7.42578125" style="598" customWidth="1"/>
    <col min="1794" max="1794" width="47" style="598" customWidth="1"/>
    <col min="1795" max="1795" width="7.28515625" style="598" customWidth="1"/>
    <col min="1796" max="1796" width="9.42578125" style="598" customWidth="1"/>
    <col min="1797" max="1797" width="11.85546875" style="598" customWidth="1"/>
    <col min="1798" max="1798" width="12.5703125" style="598" customWidth="1"/>
    <col min="1799" max="2048" width="13.7109375" style="598"/>
    <col min="2049" max="2049" width="7.42578125" style="598" customWidth="1"/>
    <col min="2050" max="2050" width="47" style="598" customWidth="1"/>
    <col min="2051" max="2051" width="7.28515625" style="598" customWidth="1"/>
    <col min="2052" max="2052" width="9.42578125" style="598" customWidth="1"/>
    <col min="2053" max="2053" width="11.85546875" style="598" customWidth="1"/>
    <col min="2054" max="2054" width="12.5703125" style="598" customWidth="1"/>
    <col min="2055" max="2304" width="13.7109375" style="598"/>
    <col min="2305" max="2305" width="7.42578125" style="598" customWidth="1"/>
    <col min="2306" max="2306" width="47" style="598" customWidth="1"/>
    <col min="2307" max="2307" width="7.28515625" style="598" customWidth="1"/>
    <col min="2308" max="2308" width="9.42578125" style="598" customWidth="1"/>
    <col min="2309" max="2309" width="11.85546875" style="598" customWidth="1"/>
    <col min="2310" max="2310" width="12.5703125" style="598" customWidth="1"/>
    <col min="2311" max="2560" width="13.7109375" style="598"/>
    <col min="2561" max="2561" width="7.42578125" style="598" customWidth="1"/>
    <col min="2562" max="2562" width="47" style="598" customWidth="1"/>
    <col min="2563" max="2563" width="7.28515625" style="598" customWidth="1"/>
    <col min="2564" max="2564" width="9.42578125" style="598" customWidth="1"/>
    <col min="2565" max="2565" width="11.85546875" style="598" customWidth="1"/>
    <col min="2566" max="2566" width="12.5703125" style="598" customWidth="1"/>
    <col min="2567" max="2816" width="13.7109375" style="598"/>
    <col min="2817" max="2817" width="7.42578125" style="598" customWidth="1"/>
    <col min="2818" max="2818" width="47" style="598" customWidth="1"/>
    <col min="2819" max="2819" width="7.28515625" style="598" customWidth="1"/>
    <col min="2820" max="2820" width="9.42578125" style="598" customWidth="1"/>
    <col min="2821" max="2821" width="11.85546875" style="598" customWidth="1"/>
    <col min="2822" max="2822" width="12.5703125" style="598" customWidth="1"/>
    <col min="2823" max="3072" width="13.7109375" style="598"/>
    <col min="3073" max="3073" width="7.42578125" style="598" customWidth="1"/>
    <col min="3074" max="3074" width="47" style="598" customWidth="1"/>
    <col min="3075" max="3075" width="7.28515625" style="598" customWidth="1"/>
    <col min="3076" max="3076" width="9.42578125" style="598" customWidth="1"/>
    <col min="3077" max="3077" width="11.85546875" style="598" customWidth="1"/>
    <col min="3078" max="3078" width="12.5703125" style="598" customWidth="1"/>
    <col min="3079" max="3328" width="13.7109375" style="598"/>
    <col min="3329" max="3329" width="7.42578125" style="598" customWidth="1"/>
    <col min="3330" max="3330" width="47" style="598" customWidth="1"/>
    <col min="3331" max="3331" width="7.28515625" style="598" customWidth="1"/>
    <col min="3332" max="3332" width="9.42578125" style="598" customWidth="1"/>
    <col min="3333" max="3333" width="11.85546875" style="598" customWidth="1"/>
    <col min="3334" max="3334" width="12.5703125" style="598" customWidth="1"/>
    <col min="3335" max="3584" width="13.7109375" style="598"/>
    <col min="3585" max="3585" width="7.42578125" style="598" customWidth="1"/>
    <col min="3586" max="3586" width="47" style="598" customWidth="1"/>
    <col min="3587" max="3587" width="7.28515625" style="598" customWidth="1"/>
    <col min="3588" max="3588" width="9.42578125" style="598" customWidth="1"/>
    <col min="3589" max="3589" width="11.85546875" style="598" customWidth="1"/>
    <col min="3590" max="3590" width="12.5703125" style="598" customWidth="1"/>
    <col min="3591" max="3840" width="13.7109375" style="598"/>
    <col min="3841" max="3841" width="7.42578125" style="598" customWidth="1"/>
    <col min="3842" max="3842" width="47" style="598" customWidth="1"/>
    <col min="3843" max="3843" width="7.28515625" style="598" customWidth="1"/>
    <col min="3844" max="3844" width="9.42578125" style="598" customWidth="1"/>
    <col min="3845" max="3845" width="11.85546875" style="598" customWidth="1"/>
    <col min="3846" max="3846" width="12.5703125" style="598" customWidth="1"/>
    <col min="3847" max="4096" width="13.7109375" style="598"/>
    <col min="4097" max="4097" width="7.42578125" style="598" customWidth="1"/>
    <col min="4098" max="4098" width="47" style="598" customWidth="1"/>
    <col min="4099" max="4099" width="7.28515625" style="598" customWidth="1"/>
    <col min="4100" max="4100" width="9.42578125" style="598" customWidth="1"/>
    <col min="4101" max="4101" width="11.85546875" style="598" customWidth="1"/>
    <col min="4102" max="4102" width="12.5703125" style="598" customWidth="1"/>
    <col min="4103" max="4352" width="13.7109375" style="598"/>
    <col min="4353" max="4353" width="7.42578125" style="598" customWidth="1"/>
    <col min="4354" max="4354" width="47" style="598" customWidth="1"/>
    <col min="4355" max="4355" width="7.28515625" style="598" customWidth="1"/>
    <col min="4356" max="4356" width="9.42578125" style="598" customWidth="1"/>
    <col min="4357" max="4357" width="11.85546875" style="598" customWidth="1"/>
    <col min="4358" max="4358" width="12.5703125" style="598" customWidth="1"/>
    <col min="4359" max="4608" width="13.7109375" style="598"/>
    <col min="4609" max="4609" width="7.42578125" style="598" customWidth="1"/>
    <col min="4610" max="4610" width="47" style="598" customWidth="1"/>
    <col min="4611" max="4611" width="7.28515625" style="598" customWidth="1"/>
    <col min="4612" max="4612" width="9.42578125" style="598" customWidth="1"/>
    <col min="4613" max="4613" width="11.85546875" style="598" customWidth="1"/>
    <col min="4614" max="4614" width="12.5703125" style="598" customWidth="1"/>
    <col min="4615" max="4864" width="13.7109375" style="598"/>
    <col min="4865" max="4865" width="7.42578125" style="598" customWidth="1"/>
    <col min="4866" max="4866" width="47" style="598" customWidth="1"/>
    <col min="4867" max="4867" width="7.28515625" style="598" customWidth="1"/>
    <col min="4868" max="4868" width="9.42578125" style="598" customWidth="1"/>
    <col min="4869" max="4869" width="11.85546875" style="598" customWidth="1"/>
    <col min="4870" max="4870" width="12.5703125" style="598" customWidth="1"/>
    <col min="4871" max="5120" width="13.7109375" style="598"/>
    <col min="5121" max="5121" width="7.42578125" style="598" customWidth="1"/>
    <col min="5122" max="5122" width="47" style="598" customWidth="1"/>
    <col min="5123" max="5123" width="7.28515625" style="598" customWidth="1"/>
    <col min="5124" max="5124" width="9.42578125" style="598" customWidth="1"/>
    <col min="5125" max="5125" width="11.85546875" style="598" customWidth="1"/>
    <col min="5126" max="5126" width="12.5703125" style="598" customWidth="1"/>
    <col min="5127" max="5376" width="13.7109375" style="598"/>
    <col min="5377" max="5377" width="7.42578125" style="598" customWidth="1"/>
    <col min="5378" max="5378" width="47" style="598" customWidth="1"/>
    <col min="5379" max="5379" width="7.28515625" style="598" customWidth="1"/>
    <col min="5380" max="5380" width="9.42578125" style="598" customWidth="1"/>
    <col min="5381" max="5381" width="11.85546875" style="598" customWidth="1"/>
    <col min="5382" max="5382" width="12.5703125" style="598" customWidth="1"/>
    <col min="5383" max="5632" width="13.7109375" style="598"/>
    <col min="5633" max="5633" width="7.42578125" style="598" customWidth="1"/>
    <col min="5634" max="5634" width="47" style="598" customWidth="1"/>
    <col min="5635" max="5635" width="7.28515625" style="598" customWidth="1"/>
    <col min="5636" max="5636" width="9.42578125" style="598" customWidth="1"/>
    <col min="5637" max="5637" width="11.85546875" style="598" customWidth="1"/>
    <col min="5638" max="5638" width="12.5703125" style="598" customWidth="1"/>
    <col min="5639" max="5888" width="13.7109375" style="598"/>
    <col min="5889" max="5889" width="7.42578125" style="598" customWidth="1"/>
    <col min="5890" max="5890" width="47" style="598" customWidth="1"/>
    <col min="5891" max="5891" width="7.28515625" style="598" customWidth="1"/>
    <col min="5892" max="5892" width="9.42578125" style="598" customWidth="1"/>
    <col min="5893" max="5893" width="11.85546875" style="598" customWidth="1"/>
    <col min="5894" max="5894" width="12.5703125" style="598" customWidth="1"/>
    <col min="5895" max="6144" width="13.7109375" style="598"/>
    <col min="6145" max="6145" width="7.42578125" style="598" customWidth="1"/>
    <col min="6146" max="6146" width="47" style="598" customWidth="1"/>
    <col min="6147" max="6147" width="7.28515625" style="598" customWidth="1"/>
    <col min="6148" max="6148" width="9.42578125" style="598" customWidth="1"/>
    <col min="6149" max="6149" width="11.85546875" style="598" customWidth="1"/>
    <col min="6150" max="6150" width="12.5703125" style="598" customWidth="1"/>
    <col min="6151" max="6400" width="13.7109375" style="598"/>
    <col min="6401" max="6401" width="7.42578125" style="598" customWidth="1"/>
    <col min="6402" max="6402" width="47" style="598" customWidth="1"/>
    <col min="6403" max="6403" width="7.28515625" style="598" customWidth="1"/>
    <col min="6404" max="6404" width="9.42578125" style="598" customWidth="1"/>
    <col min="6405" max="6405" width="11.85546875" style="598" customWidth="1"/>
    <col min="6406" max="6406" width="12.5703125" style="598" customWidth="1"/>
    <col min="6407" max="6656" width="13.7109375" style="598"/>
    <col min="6657" max="6657" width="7.42578125" style="598" customWidth="1"/>
    <col min="6658" max="6658" width="47" style="598" customWidth="1"/>
    <col min="6659" max="6659" width="7.28515625" style="598" customWidth="1"/>
    <col min="6660" max="6660" width="9.42578125" style="598" customWidth="1"/>
    <col min="6661" max="6661" width="11.85546875" style="598" customWidth="1"/>
    <col min="6662" max="6662" width="12.5703125" style="598" customWidth="1"/>
    <col min="6663" max="6912" width="13.7109375" style="598"/>
    <col min="6913" max="6913" width="7.42578125" style="598" customWidth="1"/>
    <col min="6914" max="6914" width="47" style="598" customWidth="1"/>
    <col min="6915" max="6915" width="7.28515625" style="598" customWidth="1"/>
    <col min="6916" max="6916" width="9.42578125" style="598" customWidth="1"/>
    <col min="6917" max="6917" width="11.85546875" style="598" customWidth="1"/>
    <col min="6918" max="6918" width="12.5703125" style="598" customWidth="1"/>
    <col min="6919" max="7168" width="13.7109375" style="598"/>
    <col min="7169" max="7169" width="7.42578125" style="598" customWidth="1"/>
    <col min="7170" max="7170" width="47" style="598" customWidth="1"/>
    <col min="7171" max="7171" width="7.28515625" style="598" customWidth="1"/>
    <col min="7172" max="7172" width="9.42578125" style="598" customWidth="1"/>
    <col min="7173" max="7173" width="11.85546875" style="598" customWidth="1"/>
    <col min="7174" max="7174" width="12.5703125" style="598" customWidth="1"/>
    <col min="7175" max="7424" width="13.7109375" style="598"/>
    <col min="7425" max="7425" width="7.42578125" style="598" customWidth="1"/>
    <col min="7426" max="7426" width="47" style="598" customWidth="1"/>
    <col min="7427" max="7427" width="7.28515625" style="598" customWidth="1"/>
    <col min="7428" max="7428" width="9.42578125" style="598" customWidth="1"/>
    <col min="7429" max="7429" width="11.85546875" style="598" customWidth="1"/>
    <col min="7430" max="7430" width="12.5703125" style="598" customWidth="1"/>
    <col min="7431" max="7680" width="13.7109375" style="598"/>
    <col min="7681" max="7681" width="7.42578125" style="598" customWidth="1"/>
    <col min="7682" max="7682" width="47" style="598" customWidth="1"/>
    <col min="7683" max="7683" width="7.28515625" style="598" customWidth="1"/>
    <col min="7684" max="7684" width="9.42578125" style="598" customWidth="1"/>
    <col min="7685" max="7685" width="11.85546875" style="598" customWidth="1"/>
    <col min="7686" max="7686" width="12.5703125" style="598" customWidth="1"/>
    <col min="7687" max="7936" width="13.7109375" style="598"/>
    <col min="7937" max="7937" width="7.42578125" style="598" customWidth="1"/>
    <col min="7938" max="7938" width="47" style="598" customWidth="1"/>
    <col min="7939" max="7939" width="7.28515625" style="598" customWidth="1"/>
    <col min="7940" max="7940" width="9.42578125" style="598" customWidth="1"/>
    <col min="7941" max="7941" width="11.85546875" style="598" customWidth="1"/>
    <col min="7942" max="7942" width="12.5703125" style="598" customWidth="1"/>
    <col min="7943" max="8192" width="13.7109375" style="598"/>
    <col min="8193" max="8193" width="7.42578125" style="598" customWidth="1"/>
    <col min="8194" max="8194" width="47" style="598" customWidth="1"/>
    <col min="8195" max="8195" width="7.28515625" style="598" customWidth="1"/>
    <col min="8196" max="8196" width="9.42578125" style="598" customWidth="1"/>
    <col min="8197" max="8197" width="11.85546875" style="598" customWidth="1"/>
    <col min="8198" max="8198" width="12.5703125" style="598" customWidth="1"/>
    <col min="8199" max="8448" width="13.7109375" style="598"/>
    <col min="8449" max="8449" width="7.42578125" style="598" customWidth="1"/>
    <col min="8450" max="8450" width="47" style="598" customWidth="1"/>
    <col min="8451" max="8451" width="7.28515625" style="598" customWidth="1"/>
    <col min="8452" max="8452" width="9.42578125" style="598" customWidth="1"/>
    <col min="8453" max="8453" width="11.85546875" style="598" customWidth="1"/>
    <col min="8454" max="8454" width="12.5703125" style="598" customWidth="1"/>
    <col min="8455" max="8704" width="13.7109375" style="598"/>
    <col min="8705" max="8705" width="7.42578125" style="598" customWidth="1"/>
    <col min="8706" max="8706" width="47" style="598" customWidth="1"/>
    <col min="8707" max="8707" width="7.28515625" style="598" customWidth="1"/>
    <col min="8708" max="8708" width="9.42578125" style="598" customWidth="1"/>
    <col min="8709" max="8709" width="11.85546875" style="598" customWidth="1"/>
    <col min="8710" max="8710" width="12.5703125" style="598" customWidth="1"/>
    <col min="8711" max="8960" width="13.7109375" style="598"/>
    <col min="8961" max="8961" width="7.42578125" style="598" customWidth="1"/>
    <col min="8962" max="8962" width="47" style="598" customWidth="1"/>
    <col min="8963" max="8963" width="7.28515625" style="598" customWidth="1"/>
    <col min="8964" max="8964" width="9.42578125" style="598" customWidth="1"/>
    <col min="8965" max="8965" width="11.85546875" style="598" customWidth="1"/>
    <col min="8966" max="8966" width="12.5703125" style="598" customWidth="1"/>
    <col min="8967" max="9216" width="13.7109375" style="598"/>
    <col min="9217" max="9217" width="7.42578125" style="598" customWidth="1"/>
    <col min="9218" max="9218" width="47" style="598" customWidth="1"/>
    <col min="9219" max="9219" width="7.28515625" style="598" customWidth="1"/>
    <col min="9220" max="9220" width="9.42578125" style="598" customWidth="1"/>
    <col min="9221" max="9221" width="11.85546875" style="598" customWidth="1"/>
    <col min="9222" max="9222" width="12.5703125" style="598" customWidth="1"/>
    <col min="9223" max="9472" width="13.7109375" style="598"/>
    <col min="9473" max="9473" width="7.42578125" style="598" customWidth="1"/>
    <col min="9474" max="9474" width="47" style="598" customWidth="1"/>
    <col min="9475" max="9475" width="7.28515625" style="598" customWidth="1"/>
    <col min="9476" max="9476" width="9.42578125" style="598" customWidth="1"/>
    <col min="9477" max="9477" width="11.85546875" style="598" customWidth="1"/>
    <col min="9478" max="9478" width="12.5703125" style="598" customWidth="1"/>
    <col min="9479" max="9728" width="13.7109375" style="598"/>
    <col min="9729" max="9729" width="7.42578125" style="598" customWidth="1"/>
    <col min="9730" max="9730" width="47" style="598" customWidth="1"/>
    <col min="9731" max="9731" width="7.28515625" style="598" customWidth="1"/>
    <col min="9732" max="9732" width="9.42578125" style="598" customWidth="1"/>
    <col min="9733" max="9733" width="11.85546875" style="598" customWidth="1"/>
    <col min="9734" max="9734" width="12.5703125" style="598" customWidth="1"/>
    <col min="9735" max="9984" width="13.7109375" style="598"/>
    <col min="9985" max="9985" width="7.42578125" style="598" customWidth="1"/>
    <col min="9986" max="9986" width="47" style="598" customWidth="1"/>
    <col min="9987" max="9987" width="7.28515625" style="598" customWidth="1"/>
    <col min="9988" max="9988" width="9.42578125" style="598" customWidth="1"/>
    <col min="9989" max="9989" width="11.85546875" style="598" customWidth="1"/>
    <col min="9990" max="9990" width="12.5703125" style="598" customWidth="1"/>
    <col min="9991" max="10240" width="13.7109375" style="598"/>
    <col min="10241" max="10241" width="7.42578125" style="598" customWidth="1"/>
    <col min="10242" max="10242" width="47" style="598" customWidth="1"/>
    <col min="10243" max="10243" width="7.28515625" style="598" customWidth="1"/>
    <col min="10244" max="10244" width="9.42578125" style="598" customWidth="1"/>
    <col min="10245" max="10245" width="11.85546875" style="598" customWidth="1"/>
    <col min="10246" max="10246" width="12.5703125" style="598" customWidth="1"/>
    <col min="10247" max="10496" width="13.7109375" style="598"/>
    <col min="10497" max="10497" width="7.42578125" style="598" customWidth="1"/>
    <col min="10498" max="10498" width="47" style="598" customWidth="1"/>
    <col min="10499" max="10499" width="7.28515625" style="598" customWidth="1"/>
    <col min="10500" max="10500" width="9.42578125" style="598" customWidth="1"/>
    <col min="10501" max="10501" width="11.85546875" style="598" customWidth="1"/>
    <col min="10502" max="10502" width="12.5703125" style="598" customWidth="1"/>
    <col min="10503" max="10752" width="13.7109375" style="598"/>
    <col min="10753" max="10753" width="7.42578125" style="598" customWidth="1"/>
    <col min="10754" max="10754" width="47" style="598" customWidth="1"/>
    <col min="10755" max="10755" width="7.28515625" style="598" customWidth="1"/>
    <col min="10756" max="10756" width="9.42578125" style="598" customWidth="1"/>
    <col min="10757" max="10757" width="11.85546875" style="598" customWidth="1"/>
    <col min="10758" max="10758" width="12.5703125" style="598" customWidth="1"/>
    <col min="10759" max="11008" width="13.7109375" style="598"/>
    <col min="11009" max="11009" width="7.42578125" style="598" customWidth="1"/>
    <col min="11010" max="11010" width="47" style="598" customWidth="1"/>
    <col min="11011" max="11011" width="7.28515625" style="598" customWidth="1"/>
    <col min="11012" max="11012" width="9.42578125" style="598" customWidth="1"/>
    <col min="11013" max="11013" width="11.85546875" style="598" customWidth="1"/>
    <col min="11014" max="11014" width="12.5703125" style="598" customWidth="1"/>
    <col min="11015" max="11264" width="13.7109375" style="598"/>
    <col min="11265" max="11265" width="7.42578125" style="598" customWidth="1"/>
    <col min="11266" max="11266" width="47" style="598" customWidth="1"/>
    <col min="11267" max="11267" width="7.28515625" style="598" customWidth="1"/>
    <col min="11268" max="11268" width="9.42578125" style="598" customWidth="1"/>
    <col min="11269" max="11269" width="11.85546875" style="598" customWidth="1"/>
    <col min="11270" max="11270" width="12.5703125" style="598" customWidth="1"/>
    <col min="11271" max="11520" width="13.7109375" style="598"/>
    <col min="11521" max="11521" width="7.42578125" style="598" customWidth="1"/>
    <col min="11522" max="11522" width="47" style="598" customWidth="1"/>
    <col min="11523" max="11523" width="7.28515625" style="598" customWidth="1"/>
    <col min="11524" max="11524" width="9.42578125" style="598" customWidth="1"/>
    <col min="11525" max="11525" width="11.85546875" style="598" customWidth="1"/>
    <col min="11526" max="11526" width="12.5703125" style="598" customWidth="1"/>
    <col min="11527" max="11776" width="13.7109375" style="598"/>
    <col min="11777" max="11777" width="7.42578125" style="598" customWidth="1"/>
    <col min="11778" max="11778" width="47" style="598" customWidth="1"/>
    <col min="11779" max="11779" width="7.28515625" style="598" customWidth="1"/>
    <col min="11780" max="11780" width="9.42578125" style="598" customWidth="1"/>
    <col min="11781" max="11781" width="11.85546875" style="598" customWidth="1"/>
    <col min="11782" max="11782" width="12.5703125" style="598" customWidth="1"/>
    <col min="11783" max="12032" width="13.7109375" style="598"/>
    <col min="12033" max="12033" width="7.42578125" style="598" customWidth="1"/>
    <col min="12034" max="12034" width="47" style="598" customWidth="1"/>
    <col min="12035" max="12035" width="7.28515625" style="598" customWidth="1"/>
    <col min="12036" max="12036" width="9.42578125" style="598" customWidth="1"/>
    <col min="12037" max="12037" width="11.85546875" style="598" customWidth="1"/>
    <col min="12038" max="12038" width="12.5703125" style="598" customWidth="1"/>
    <col min="12039" max="12288" width="13.7109375" style="598"/>
    <col min="12289" max="12289" width="7.42578125" style="598" customWidth="1"/>
    <col min="12290" max="12290" width="47" style="598" customWidth="1"/>
    <col min="12291" max="12291" width="7.28515625" style="598" customWidth="1"/>
    <col min="12292" max="12292" width="9.42578125" style="598" customWidth="1"/>
    <col min="12293" max="12293" width="11.85546875" style="598" customWidth="1"/>
    <col min="12294" max="12294" width="12.5703125" style="598" customWidth="1"/>
    <col min="12295" max="12544" width="13.7109375" style="598"/>
    <col min="12545" max="12545" width="7.42578125" style="598" customWidth="1"/>
    <col min="12546" max="12546" width="47" style="598" customWidth="1"/>
    <col min="12547" max="12547" width="7.28515625" style="598" customWidth="1"/>
    <col min="12548" max="12548" width="9.42578125" style="598" customWidth="1"/>
    <col min="12549" max="12549" width="11.85546875" style="598" customWidth="1"/>
    <col min="12550" max="12550" width="12.5703125" style="598" customWidth="1"/>
    <col min="12551" max="12800" width="13.7109375" style="598"/>
    <col min="12801" max="12801" width="7.42578125" style="598" customWidth="1"/>
    <col min="12802" max="12802" width="47" style="598" customWidth="1"/>
    <col min="12803" max="12803" width="7.28515625" style="598" customWidth="1"/>
    <col min="12804" max="12804" width="9.42578125" style="598" customWidth="1"/>
    <col min="12805" max="12805" width="11.85546875" style="598" customWidth="1"/>
    <col min="12806" max="12806" width="12.5703125" style="598" customWidth="1"/>
    <col min="12807" max="13056" width="13.7109375" style="598"/>
    <col min="13057" max="13057" width="7.42578125" style="598" customWidth="1"/>
    <col min="13058" max="13058" width="47" style="598" customWidth="1"/>
    <col min="13059" max="13059" width="7.28515625" style="598" customWidth="1"/>
    <col min="13060" max="13060" width="9.42578125" style="598" customWidth="1"/>
    <col min="13061" max="13061" width="11.85546875" style="598" customWidth="1"/>
    <col min="13062" max="13062" width="12.5703125" style="598" customWidth="1"/>
    <col min="13063" max="13312" width="13.7109375" style="598"/>
    <col min="13313" max="13313" width="7.42578125" style="598" customWidth="1"/>
    <col min="13314" max="13314" width="47" style="598" customWidth="1"/>
    <col min="13315" max="13315" width="7.28515625" style="598" customWidth="1"/>
    <col min="13316" max="13316" width="9.42578125" style="598" customWidth="1"/>
    <col min="13317" max="13317" width="11.85546875" style="598" customWidth="1"/>
    <col min="13318" max="13318" width="12.5703125" style="598" customWidth="1"/>
    <col min="13319" max="13568" width="13.7109375" style="598"/>
    <col min="13569" max="13569" width="7.42578125" style="598" customWidth="1"/>
    <col min="13570" max="13570" width="47" style="598" customWidth="1"/>
    <col min="13571" max="13571" width="7.28515625" style="598" customWidth="1"/>
    <col min="13572" max="13572" width="9.42578125" style="598" customWidth="1"/>
    <col min="13573" max="13573" width="11.85546875" style="598" customWidth="1"/>
    <col min="13574" max="13574" width="12.5703125" style="598" customWidth="1"/>
    <col min="13575" max="13824" width="13.7109375" style="598"/>
    <col min="13825" max="13825" width="7.42578125" style="598" customWidth="1"/>
    <col min="13826" max="13826" width="47" style="598" customWidth="1"/>
    <col min="13827" max="13827" width="7.28515625" style="598" customWidth="1"/>
    <col min="13828" max="13828" width="9.42578125" style="598" customWidth="1"/>
    <col min="13829" max="13829" width="11.85546875" style="598" customWidth="1"/>
    <col min="13830" max="13830" width="12.5703125" style="598" customWidth="1"/>
    <col min="13831" max="14080" width="13.7109375" style="598"/>
    <col min="14081" max="14081" width="7.42578125" style="598" customWidth="1"/>
    <col min="14082" max="14082" width="47" style="598" customWidth="1"/>
    <col min="14083" max="14083" width="7.28515625" style="598" customWidth="1"/>
    <col min="14084" max="14084" width="9.42578125" style="598" customWidth="1"/>
    <col min="14085" max="14085" width="11.85546875" style="598" customWidth="1"/>
    <col min="14086" max="14086" width="12.5703125" style="598" customWidth="1"/>
    <col min="14087" max="14336" width="13.7109375" style="598"/>
    <col min="14337" max="14337" width="7.42578125" style="598" customWidth="1"/>
    <col min="14338" max="14338" width="47" style="598" customWidth="1"/>
    <col min="14339" max="14339" width="7.28515625" style="598" customWidth="1"/>
    <col min="14340" max="14340" width="9.42578125" style="598" customWidth="1"/>
    <col min="14341" max="14341" width="11.85546875" style="598" customWidth="1"/>
    <col min="14342" max="14342" width="12.5703125" style="598" customWidth="1"/>
    <col min="14343" max="14592" width="13.7109375" style="598"/>
    <col min="14593" max="14593" width="7.42578125" style="598" customWidth="1"/>
    <col min="14594" max="14594" width="47" style="598" customWidth="1"/>
    <col min="14595" max="14595" width="7.28515625" style="598" customWidth="1"/>
    <col min="14596" max="14596" width="9.42578125" style="598" customWidth="1"/>
    <col min="14597" max="14597" width="11.85546875" style="598" customWidth="1"/>
    <col min="14598" max="14598" width="12.5703125" style="598" customWidth="1"/>
    <col min="14599" max="14848" width="13.7109375" style="598"/>
    <col min="14849" max="14849" width="7.42578125" style="598" customWidth="1"/>
    <col min="14850" max="14850" width="47" style="598" customWidth="1"/>
    <col min="14851" max="14851" width="7.28515625" style="598" customWidth="1"/>
    <col min="14852" max="14852" width="9.42578125" style="598" customWidth="1"/>
    <col min="14853" max="14853" width="11.85546875" style="598" customWidth="1"/>
    <col min="14854" max="14854" width="12.5703125" style="598" customWidth="1"/>
    <col min="14855" max="15104" width="13.7109375" style="598"/>
    <col min="15105" max="15105" width="7.42578125" style="598" customWidth="1"/>
    <col min="15106" max="15106" width="47" style="598" customWidth="1"/>
    <col min="15107" max="15107" width="7.28515625" style="598" customWidth="1"/>
    <col min="15108" max="15108" width="9.42578125" style="598" customWidth="1"/>
    <col min="15109" max="15109" width="11.85546875" style="598" customWidth="1"/>
    <col min="15110" max="15110" width="12.5703125" style="598" customWidth="1"/>
    <col min="15111" max="15360" width="13.7109375" style="598"/>
    <col min="15361" max="15361" width="7.42578125" style="598" customWidth="1"/>
    <col min="15362" max="15362" width="47" style="598" customWidth="1"/>
    <col min="15363" max="15363" width="7.28515625" style="598" customWidth="1"/>
    <col min="15364" max="15364" width="9.42578125" style="598" customWidth="1"/>
    <col min="15365" max="15365" width="11.85546875" style="598" customWidth="1"/>
    <col min="15366" max="15366" width="12.5703125" style="598" customWidth="1"/>
    <col min="15367" max="15616" width="13.7109375" style="598"/>
    <col min="15617" max="15617" width="7.42578125" style="598" customWidth="1"/>
    <col min="15618" max="15618" width="47" style="598" customWidth="1"/>
    <col min="15619" max="15619" width="7.28515625" style="598" customWidth="1"/>
    <col min="15620" max="15620" width="9.42578125" style="598" customWidth="1"/>
    <col min="15621" max="15621" width="11.85546875" style="598" customWidth="1"/>
    <col min="15622" max="15622" width="12.5703125" style="598" customWidth="1"/>
    <col min="15623" max="15872" width="13.7109375" style="598"/>
    <col min="15873" max="15873" width="7.42578125" style="598" customWidth="1"/>
    <col min="15874" max="15874" width="47" style="598" customWidth="1"/>
    <col min="15875" max="15875" width="7.28515625" style="598" customWidth="1"/>
    <col min="15876" max="15876" width="9.42578125" style="598" customWidth="1"/>
    <col min="15877" max="15877" width="11.85546875" style="598" customWidth="1"/>
    <col min="15878" max="15878" width="12.5703125" style="598" customWidth="1"/>
    <col min="15879" max="16128" width="13.7109375" style="598"/>
    <col min="16129" max="16129" width="7.42578125" style="598" customWidth="1"/>
    <col min="16130" max="16130" width="47" style="598" customWidth="1"/>
    <col min="16131" max="16131" width="7.28515625" style="598" customWidth="1"/>
    <col min="16132" max="16132" width="9.42578125" style="598" customWidth="1"/>
    <col min="16133" max="16133" width="11.85546875" style="598" customWidth="1"/>
    <col min="16134" max="16134" width="12.5703125" style="598" customWidth="1"/>
    <col min="16135" max="16384" width="13.7109375" style="598"/>
  </cols>
  <sheetData>
    <row r="1" spans="1:248" s="334" customFormat="1">
      <c r="A1" s="1320" t="s">
        <v>838</v>
      </c>
      <c r="B1" s="1320"/>
      <c r="C1" s="945"/>
      <c r="D1" s="1321" t="s">
        <v>839</v>
      </c>
      <c r="E1" s="1321"/>
      <c r="F1" s="1321"/>
    </row>
    <row r="2" spans="1:248" s="334" customFormat="1" ht="27" customHeight="1">
      <c r="A2" s="1323" t="s">
        <v>840</v>
      </c>
      <c r="B2" s="1323"/>
      <c r="C2" s="599"/>
      <c r="D2" s="1321"/>
      <c r="E2" s="1321"/>
      <c r="F2" s="1321"/>
    </row>
    <row r="3" spans="1:248" s="334" customFormat="1" ht="29.25" customHeight="1">
      <c r="A3" s="1324" t="s">
        <v>841</v>
      </c>
      <c r="B3" s="1324"/>
      <c r="C3" s="1324"/>
      <c r="D3" s="1322"/>
      <c r="E3" s="1322"/>
      <c r="F3" s="1322"/>
    </row>
    <row r="4" spans="1:248" s="334" customFormat="1">
      <c r="A4" s="595"/>
      <c r="B4" s="697"/>
      <c r="C4" s="930"/>
      <c r="D4" s="930"/>
      <c r="E4" s="836"/>
      <c r="F4" s="836"/>
    </row>
    <row r="5" spans="1:248" s="334" customFormat="1">
      <c r="A5" s="771" t="s">
        <v>842</v>
      </c>
      <c r="B5" s="633" t="s">
        <v>843</v>
      </c>
      <c r="C5" s="454" t="s">
        <v>844</v>
      </c>
      <c r="D5" s="454" t="s">
        <v>845</v>
      </c>
      <c r="E5" s="454" t="s">
        <v>846</v>
      </c>
      <c r="F5" s="454" t="s">
        <v>847</v>
      </c>
    </row>
    <row r="6" spans="1:248">
      <c r="A6" s="595"/>
      <c r="B6" s="697"/>
      <c r="C6" s="930"/>
      <c r="D6" s="930"/>
      <c r="E6" s="581"/>
      <c r="F6" s="581"/>
    </row>
    <row r="7" spans="1:248">
      <c r="A7" s="595"/>
      <c r="B7" s="697"/>
      <c r="C7" s="930"/>
      <c r="D7" s="930"/>
      <c r="E7" s="581"/>
      <c r="F7" s="581"/>
    </row>
    <row r="8" spans="1:248" s="909" customFormat="1" ht="14.25">
      <c r="A8" s="578"/>
      <c r="B8" s="905" t="s">
        <v>835</v>
      </c>
      <c r="C8" s="455"/>
      <c r="D8" s="455"/>
      <c r="E8" s="759"/>
      <c r="F8" s="608"/>
    </row>
    <row r="9" spans="1:248">
      <c r="A9" s="565"/>
      <c r="B9" s="565"/>
      <c r="C9" s="889"/>
      <c r="D9" s="889"/>
      <c r="E9" s="579"/>
      <c r="F9" s="579"/>
      <c r="G9" s="848"/>
      <c r="H9" s="848"/>
      <c r="I9" s="848"/>
      <c r="J9" s="848"/>
      <c r="K9" s="848"/>
      <c r="L9" s="848"/>
      <c r="M9" s="848"/>
      <c r="N9" s="848"/>
      <c r="O9" s="848"/>
      <c r="P9" s="848"/>
      <c r="Q9" s="848"/>
      <c r="R9" s="848"/>
      <c r="S9" s="848"/>
      <c r="T9" s="848"/>
      <c r="U9" s="848"/>
      <c r="V9" s="848"/>
      <c r="W9" s="703"/>
      <c r="X9" s="489"/>
      <c r="Y9" s="896"/>
      <c r="Z9" s="490"/>
      <c r="AA9" s="698"/>
      <c r="AB9" s="698"/>
      <c r="AS9" s="703"/>
      <c r="AT9" s="489" t="s">
        <v>1209</v>
      </c>
      <c r="AU9" s="896"/>
      <c r="AV9" s="490"/>
      <c r="AW9" s="698"/>
      <c r="AX9" s="698"/>
      <c r="BO9" s="703"/>
      <c r="BP9" s="489" t="s">
        <v>1209</v>
      </c>
      <c r="BQ9" s="896"/>
      <c r="BR9" s="490"/>
      <c r="BS9" s="698"/>
      <c r="BT9" s="698"/>
      <c r="CK9" s="703"/>
      <c r="CL9" s="489" t="s">
        <v>1209</v>
      </c>
      <c r="CM9" s="896"/>
      <c r="CN9" s="490"/>
      <c r="CO9" s="698"/>
      <c r="CP9" s="698"/>
      <c r="DG9" s="703"/>
      <c r="DH9" s="489" t="s">
        <v>1209</v>
      </c>
      <c r="DI9" s="896"/>
      <c r="DJ9" s="490"/>
      <c r="DK9" s="698"/>
      <c r="DL9" s="698"/>
      <c r="EC9" s="703"/>
      <c r="ED9" s="489" t="s">
        <v>1209</v>
      </c>
      <c r="EE9" s="896"/>
      <c r="EF9" s="490"/>
      <c r="EG9" s="698"/>
      <c r="EH9" s="698"/>
      <c r="EY9" s="703"/>
      <c r="EZ9" s="489" t="s">
        <v>1209</v>
      </c>
      <c r="FA9" s="896"/>
      <c r="FB9" s="490"/>
      <c r="FC9" s="698"/>
      <c r="FD9" s="698"/>
      <c r="FU9" s="703"/>
      <c r="FV9" s="489" t="s">
        <v>1209</v>
      </c>
      <c r="FW9" s="896"/>
      <c r="FX9" s="490"/>
      <c r="FY9" s="698"/>
      <c r="FZ9" s="698"/>
      <c r="GQ9" s="703"/>
      <c r="GR9" s="489" t="s">
        <v>1209</v>
      </c>
      <c r="GS9" s="896"/>
      <c r="GT9" s="490"/>
      <c r="GU9" s="698"/>
      <c r="GV9" s="698"/>
      <c r="HM9" s="703"/>
      <c r="HN9" s="489" t="s">
        <v>1209</v>
      </c>
      <c r="HO9" s="896"/>
      <c r="HP9" s="490"/>
      <c r="HQ9" s="698"/>
      <c r="HR9" s="698"/>
      <c r="II9" s="703"/>
      <c r="IJ9" s="489" t="s">
        <v>1209</v>
      </c>
      <c r="IK9" s="896"/>
      <c r="IL9" s="490"/>
      <c r="IM9" s="698"/>
      <c r="IN9" s="698"/>
    </row>
    <row r="10" spans="1:248">
      <c r="A10" s="723" t="s">
        <v>105</v>
      </c>
      <c r="B10" s="578" t="s">
        <v>849</v>
      </c>
      <c r="C10" s="455"/>
      <c r="D10" s="455"/>
      <c r="E10" s="903" t="s">
        <v>878</v>
      </c>
      <c r="F10" s="577">
        <f>TERMOTEH.DEMONTAŽA!F50</f>
        <v>0</v>
      </c>
      <c r="G10" s="620"/>
      <c r="H10" s="620"/>
      <c r="I10" s="620"/>
      <c r="J10" s="620"/>
      <c r="K10" s="620"/>
      <c r="L10" s="620"/>
      <c r="M10" s="620"/>
      <c r="N10" s="620"/>
      <c r="O10" s="620"/>
      <c r="P10" s="620"/>
      <c r="Q10" s="620"/>
      <c r="R10" s="620"/>
      <c r="S10" s="620"/>
      <c r="T10" s="620"/>
      <c r="U10" s="620"/>
      <c r="V10" s="620"/>
      <c r="W10" s="703"/>
      <c r="X10" s="489"/>
      <c r="Y10" s="896"/>
      <c r="Z10" s="490"/>
      <c r="AA10" s="698"/>
      <c r="AB10" s="698"/>
      <c r="AS10" s="703"/>
      <c r="AT10" s="489" t="s">
        <v>1210</v>
      </c>
      <c r="AU10" s="896"/>
      <c r="AV10" s="490"/>
      <c r="AW10" s="698"/>
      <c r="AX10" s="698"/>
      <c r="BO10" s="703"/>
      <c r="BP10" s="489" t="s">
        <v>1210</v>
      </c>
      <c r="BQ10" s="896"/>
      <c r="BR10" s="490"/>
      <c r="BS10" s="698"/>
      <c r="BT10" s="698"/>
      <c r="CK10" s="703"/>
      <c r="CL10" s="489" t="s">
        <v>1210</v>
      </c>
      <c r="CM10" s="896"/>
      <c r="CN10" s="490"/>
      <c r="CO10" s="698"/>
      <c r="CP10" s="698"/>
      <c r="DG10" s="703"/>
      <c r="DH10" s="489" t="s">
        <v>1210</v>
      </c>
      <c r="DI10" s="896"/>
      <c r="DJ10" s="490"/>
      <c r="DK10" s="698"/>
      <c r="DL10" s="698"/>
      <c r="EC10" s="703"/>
      <c r="ED10" s="489" t="s">
        <v>1210</v>
      </c>
      <c r="EE10" s="896"/>
      <c r="EF10" s="490"/>
      <c r="EG10" s="698"/>
      <c r="EH10" s="698"/>
      <c r="EY10" s="703"/>
      <c r="EZ10" s="489" t="s">
        <v>1210</v>
      </c>
      <c r="FA10" s="896"/>
      <c r="FB10" s="490"/>
      <c r="FC10" s="698"/>
      <c r="FD10" s="698"/>
      <c r="FU10" s="703"/>
      <c r="FV10" s="489" t="s">
        <v>1210</v>
      </c>
      <c r="FW10" s="896"/>
      <c r="FX10" s="490"/>
      <c r="FY10" s="698"/>
      <c r="FZ10" s="698"/>
      <c r="GQ10" s="703"/>
      <c r="GR10" s="489" t="s">
        <v>1210</v>
      </c>
      <c r="GS10" s="896"/>
      <c r="GT10" s="490"/>
      <c r="GU10" s="698"/>
      <c r="GV10" s="698"/>
      <c r="HM10" s="703"/>
      <c r="HN10" s="489" t="s">
        <v>1210</v>
      </c>
      <c r="HO10" s="896"/>
      <c r="HP10" s="490"/>
      <c r="HQ10" s="698"/>
      <c r="HR10" s="698"/>
      <c r="II10" s="703"/>
      <c r="IJ10" s="489" t="s">
        <v>1210</v>
      </c>
      <c r="IK10" s="896"/>
      <c r="IL10" s="490"/>
      <c r="IM10" s="698"/>
      <c r="IN10" s="698"/>
    </row>
    <row r="11" spans="1:248">
      <c r="A11" s="578"/>
      <c r="B11" s="578"/>
      <c r="C11" s="455"/>
      <c r="D11" s="455"/>
      <c r="E11" s="579"/>
      <c r="F11" s="892"/>
      <c r="G11" s="564"/>
      <c r="H11" s="564"/>
      <c r="I11" s="564"/>
      <c r="J11" s="564"/>
      <c r="K11" s="564"/>
      <c r="L11" s="564"/>
      <c r="M11" s="564"/>
      <c r="N11" s="564"/>
      <c r="O11" s="564"/>
      <c r="P11" s="564"/>
      <c r="Q11" s="564"/>
      <c r="R11" s="564"/>
      <c r="S11" s="564"/>
      <c r="T11" s="564"/>
      <c r="U11" s="564"/>
      <c r="V11" s="564"/>
      <c r="W11" s="703"/>
      <c r="X11" s="489"/>
      <c r="Y11" s="896"/>
      <c r="Z11" s="490"/>
      <c r="AA11" s="698"/>
      <c r="AB11" s="698"/>
      <c r="AS11" s="703"/>
      <c r="AT11" s="489"/>
      <c r="AU11" s="896"/>
      <c r="AV11" s="490"/>
      <c r="AW11" s="698"/>
      <c r="AX11" s="698"/>
      <c r="BO11" s="703"/>
      <c r="BP11" s="489"/>
      <c r="BQ11" s="896"/>
      <c r="BR11" s="490"/>
      <c r="BS11" s="698"/>
      <c r="BT11" s="698"/>
      <c r="CK11" s="703"/>
      <c r="CL11" s="489"/>
      <c r="CM11" s="896"/>
      <c r="CN11" s="490"/>
      <c r="CO11" s="698"/>
      <c r="CP11" s="698"/>
      <c r="DG11" s="703"/>
      <c r="DH11" s="489"/>
      <c r="DI11" s="896"/>
      <c r="DJ11" s="490"/>
      <c r="DK11" s="698"/>
      <c r="DL11" s="698"/>
      <c r="EC11" s="703"/>
      <c r="ED11" s="489"/>
      <c r="EE11" s="896"/>
      <c r="EF11" s="490"/>
      <c r="EG11" s="698"/>
      <c r="EH11" s="698"/>
      <c r="EY11" s="703"/>
      <c r="EZ11" s="489"/>
      <c r="FA11" s="896"/>
      <c r="FB11" s="490"/>
      <c r="FC11" s="698"/>
      <c r="FD11" s="698"/>
      <c r="FU11" s="703"/>
      <c r="FV11" s="489"/>
      <c r="FW11" s="896"/>
      <c r="FX11" s="490"/>
      <c r="FY11" s="698"/>
      <c r="FZ11" s="698"/>
      <c r="GQ11" s="703"/>
      <c r="GR11" s="489"/>
      <c r="GS11" s="896"/>
      <c r="GT11" s="490"/>
      <c r="GU11" s="698"/>
      <c r="GV11" s="698"/>
      <c r="HM11" s="703"/>
      <c r="HN11" s="489"/>
      <c r="HO11" s="896"/>
      <c r="HP11" s="490"/>
      <c r="HQ11" s="698"/>
      <c r="HR11" s="698"/>
      <c r="II11" s="703"/>
      <c r="IJ11" s="489"/>
      <c r="IK11" s="896"/>
      <c r="IL11" s="490"/>
      <c r="IM11" s="698"/>
      <c r="IN11" s="698"/>
    </row>
    <row r="12" spans="1:248">
      <c r="A12" s="723" t="s">
        <v>106</v>
      </c>
      <c r="B12" s="578" t="s">
        <v>879</v>
      </c>
      <c r="C12" s="455"/>
      <c r="D12" s="455"/>
      <c r="E12" s="903" t="s">
        <v>878</v>
      </c>
      <c r="F12" s="577">
        <f>'TERMOTEH.ZRAČNI SUSTAV'!F431</f>
        <v>0</v>
      </c>
      <c r="G12" s="620"/>
      <c r="H12" s="620"/>
      <c r="I12" s="620"/>
      <c r="J12" s="620"/>
      <c r="K12" s="620"/>
      <c r="L12" s="620"/>
      <c r="M12" s="620"/>
      <c r="N12" s="620"/>
      <c r="O12" s="620"/>
      <c r="P12" s="620"/>
      <c r="Q12" s="620"/>
      <c r="R12" s="620"/>
      <c r="S12" s="620"/>
      <c r="T12" s="620"/>
      <c r="U12" s="620"/>
      <c r="V12" s="620"/>
      <c r="W12" s="703"/>
      <c r="X12" s="489"/>
      <c r="Y12" s="896"/>
      <c r="Z12" s="490"/>
      <c r="AA12" s="698"/>
      <c r="AB12" s="698"/>
      <c r="AS12" s="703"/>
      <c r="AT12" s="489"/>
      <c r="AU12" s="896"/>
      <c r="AV12" s="490"/>
      <c r="AW12" s="698"/>
      <c r="AX12" s="698"/>
      <c r="BO12" s="703"/>
      <c r="BP12" s="489"/>
      <c r="BQ12" s="896"/>
      <c r="BR12" s="490"/>
      <c r="BS12" s="698"/>
      <c r="BT12" s="698"/>
      <c r="CK12" s="703"/>
      <c r="CL12" s="489"/>
      <c r="CM12" s="896"/>
      <c r="CN12" s="490"/>
      <c r="CO12" s="698"/>
      <c r="CP12" s="698"/>
      <c r="DG12" s="703"/>
      <c r="DH12" s="489"/>
      <c r="DI12" s="896"/>
      <c r="DJ12" s="490"/>
      <c r="DK12" s="698"/>
      <c r="DL12" s="698"/>
      <c r="EC12" s="703"/>
      <c r="ED12" s="489"/>
      <c r="EE12" s="896"/>
      <c r="EF12" s="490"/>
      <c r="EG12" s="698"/>
      <c r="EH12" s="698"/>
      <c r="EY12" s="703"/>
      <c r="EZ12" s="489"/>
      <c r="FA12" s="896"/>
      <c r="FB12" s="490"/>
      <c r="FC12" s="698"/>
      <c r="FD12" s="698"/>
      <c r="FU12" s="703"/>
      <c r="FV12" s="489"/>
      <c r="FW12" s="896"/>
      <c r="FX12" s="490"/>
      <c r="FY12" s="698"/>
      <c r="FZ12" s="698"/>
      <c r="GQ12" s="703"/>
      <c r="GR12" s="489"/>
      <c r="GS12" s="896"/>
      <c r="GT12" s="490"/>
      <c r="GU12" s="698"/>
      <c r="GV12" s="698"/>
      <c r="HM12" s="703"/>
      <c r="HN12" s="489"/>
      <c r="HO12" s="896"/>
      <c r="HP12" s="490"/>
      <c r="HQ12" s="698"/>
      <c r="HR12" s="698"/>
      <c r="II12" s="703"/>
      <c r="IJ12" s="489"/>
      <c r="IK12" s="896"/>
      <c r="IL12" s="490"/>
      <c r="IM12" s="698"/>
      <c r="IN12" s="698"/>
    </row>
    <row r="13" spans="1:248">
      <c r="A13" s="578"/>
      <c r="B13" s="578"/>
      <c r="C13" s="455"/>
      <c r="D13" s="455"/>
      <c r="E13" s="579"/>
      <c r="F13" s="892"/>
      <c r="G13" s="564"/>
      <c r="H13" s="564"/>
      <c r="I13" s="564"/>
      <c r="J13" s="564"/>
      <c r="K13" s="564"/>
      <c r="L13" s="564"/>
      <c r="M13" s="564"/>
      <c r="N13" s="564"/>
      <c r="O13" s="564"/>
      <c r="P13" s="564"/>
      <c r="Q13" s="564"/>
      <c r="R13" s="564"/>
      <c r="S13" s="564"/>
      <c r="T13" s="564"/>
      <c r="U13" s="564"/>
      <c r="V13" s="564"/>
      <c r="W13" s="703"/>
      <c r="X13" s="489"/>
      <c r="Y13" s="896"/>
      <c r="Z13" s="490"/>
      <c r="AA13" s="698"/>
      <c r="AB13" s="698"/>
      <c r="AS13" s="703"/>
      <c r="AT13" s="489"/>
      <c r="AU13" s="896"/>
      <c r="AV13" s="490"/>
      <c r="AW13" s="698"/>
      <c r="AX13" s="698"/>
      <c r="BO13" s="703"/>
      <c r="BP13" s="489"/>
      <c r="BQ13" s="896"/>
      <c r="BR13" s="490"/>
      <c r="BS13" s="698"/>
      <c r="BT13" s="698"/>
      <c r="CK13" s="703"/>
      <c r="CL13" s="489"/>
      <c r="CM13" s="896"/>
      <c r="CN13" s="490"/>
      <c r="CO13" s="698"/>
      <c r="CP13" s="698"/>
      <c r="DG13" s="703"/>
      <c r="DH13" s="489"/>
      <c r="DI13" s="896"/>
      <c r="DJ13" s="490"/>
      <c r="DK13" s="698"/>
      <c r="DL13" s="698"/>
      <c r="EC13" s="703"/>
      <c r="ED13" s="489"/>
      <c r="EE13" s="896"/>
      <c r="EF13" s="490"/>
      <c r="EG13" s="698"/>
      <c r="EH13" s="698"/>
      <c r="EY13" s="703"/>
      <c r="EZ13" s="489"/>
      <c r="FA13" s="896"/>
      <c r="FB13" s="490"/>
      <c r="FC13" s="698"/>
      <c r="FD13" s="698"/>
      <c r="FU13" s="703"/>
      <c r="FV13" s="489"/>
      <c r="FW13" s="896"/>
      <c r="FX13" s="490"/>
      <c r="FY13" s="698"/>
      <c r="FZ13" s="698"/>
      <c r="GQ13" s="703"/>
      <c r="GR13" s="489"/>
      <c r="GS13" s="896"/>
      <c r="GT13" s="490"/>
      <c r="GU13" s="698"/>
      <c r="GV13" s="698"/>
      <c r="HM13" s="703"/>
      <c r="HN13" s="489"/>
      <c r="HO13" s="896"/>
      <c r="HP13" s="490"/>
      <c r="HQ13" s="698"/>
      <c r="HR13" s="698"/>
      <c r="II13" s="703"/>
      <c r="IJ13" s="489"/>
      <c r="IK13" s="896"/>
      <c r="IL13" s="490"/>
      <c r="IM13" s="698"/>
      <c r="IN13" s="698"/>
    </row>
    <row r="14" spans="1:248">
      <c r="A14" s="723" t="s">
        <v>107</v>
      </c>
      <c r="B14" s="578" t="s">
        <v>1138</v>
      </c>
      <c r="C14" s="455"/>
      <c r="D14" s="455"/>
      <c r="E14" s="903" t="s">
        <v>878</v>
      </c>
      <c r="F14" s="577">
        <f>'TERMOTEH.CIJEVNI RAZVOD'!F91</f>
        <v>0</v>
      </c>
      <c r="G14" s="620"/>
      <c r="H14" s="620"/>
      <c r="I14" s="620"/>
      <c r="J14" s="620"/>
      <c r="K14" s="620"/>
      <c r="L14" s="620"/>
      <c r="M14" s="620"/>
      <c r="N14" s="620"/>
      <c r="O14" s="620"/>
      <c r="P14" s="620"/>
      <c r="Q14" s="620"/>
      <c r="R14" s="620"/>
      <c r="S14" s="620"/>
      <c r="T14" s="620"/>
      <c r="U14" s="620"/>
      <c r="V14" s="620"/>
      <c r="W14" s="703"/>
      <c r="X14" s="489"/>
      <c r="Y14" s="896"/>
      <c r="Z14" s="490"/>
      <c r="AA14" s="698"/>
      <c r="AB14" s="698"/>
      <c r="AS14" s="703"/>
      <c r="AT14" s="489"/>
      <c r="AU14" s="896"/>
      <c r="AV14" s="490"/>
      <c r="AW14" s="698"/>
      <c r="AX14" s="698"/>
      <c r="BO14" s="703"/>
      <c r="BP14" s="489"/>
      <c r="BQ14" s="896"/>
      <c r="BR14" s="490"/>
      <c r="BS14" s="698"/>
      <c r="BT14" s="698"/>
      <c r="CK14" s="703"/>
      <c r="CL14" s="489"/>
      <c r="CM14" s="896"/>
      <c r="CN14" s="490"/>
      <c r="CO14" s="698"/>
      <c r="CP14" s="698"/>
      <c r="DG14" s="703"/>
      <c r="DH14" s="489"/>
      <c r="DI14" s="896"/>
      <c r="DJ14" s="490"/>
      <c r="DK14" s="698"/>
      <c r="DL14" s="698"/>
      <c r="EC14" s="703"/>
      <c r="ED14" s="489"/>
      <c r="EE14" s="896"/>
      <c r="EF14" s="490"/>
      <c r="EG14" s="698"/>
      <c r="EH14" s="698"/>
      <c r="EY14" s="703"/>
      <c r="EZ14" s="489"/>
      <c r="FA14" s="896"/>
      <c r="FB14" s="490"/>
      <c r="FC14" s="698"/>
      <c r="FD14" s="698"/>
      <c r="FU14" s="703"/>
      <c r="FV14" s="489"/>
      <c r="FW14" s="896"/>
      <c r="FX14" s="490"/>
      <c r="FY14" s="698"/>
      <c r="FZ14" s="698"/>
      <c r="GQ14" s="703"/>
      <c r="GR14" s="489"/>
      <c r="GS14" s="896"/>
      <c r="GT14" s="490"/>
      <c r="GU14" s="698"/>
      <c r="GV14" s="698"/>
      <c r="HM14" s="703"/>
      <c r="HN14" s="489"/>
      <c r="HO14" s="896"/>
      <c r="HP14" s="490"/>
      <c r="HQ14" s="698"/>
      <c r="HR14" s="698"/>
      <c r="II14" s="703"/>
      <c r="IJ14" s="489"/>
      <c r="IK14" s="896"/>
      <c r="IL14" s="490"/>
      <c r="IM14" s="698"/>
      <c r="IN14" s="698"/>
    </row>
    <row r="15" spans="1:248">
      <c r="A15" s="578"/>
      <c r="B15" s="578"/>
      <c r="C15" s="455"/>
      <c r="D15" s="455"/>
      <c r="E15" s="579"/>
      <c r="F15" s="892"/>
      <c r="G15" s="564"/>
      <c r="H15" s="564"/>
      <c r="I15" s="564"/>
      <c r="J15" s="564"/>
      <c r="K15" s="564"/>
      <c r="L15" s="564"/>
      <c r="M15" s="564"/>
      <c r="N15" s="564"/>
      <c r="O15" s="564"/>
      <c r="P15" s="564"/>
      <c r="Q15" s="564"/>
      <c r="R15" s="564"/>
      <c r="S15" s="564"/>
      <c r="T15" s="564"/>
      <c r="U15" s="564"/>
      <c r="V15" s="564"/>
      <c r="W15" s="703"/>
      <c r="X15" s="489"/>
      <c r="Y15" s="896"/>
      <c r="Z15" s="490"/>
      <c r="AA15" s="698"/>
      <c r="AB15" s="698"/>
      <c r="AS15" s="703"/>
      <c r="AT15" s="489"/>
      <c r="AU15" s="896"/>
      <c r="AV15" s="490"/>
      <c r="AW15" s="698"/>
      <c r="AX15" s="698"/>
      <c r="BO15" s="703"/>
      <c r="BP15" s="489"/>
      <c r="BQ15" s="896"/>
      <c r="BR15" s="490"/>
      <c r="BS15" s="698"/>
      <c r="BT15" s="698"/>
      <c r="CK15" s="703"/>
      <c r="CL15" s="489"/>
      <c r="CM15" s="896"/>
      <c r="CN15" s="490"/>
      <c r="CO15" s="698"/>
      <c r="CP15" s="698"/>
      <c r="DG15" s="703"/>
      <c r="DH15" s="489"/>
      <c r="DI15" s="896"/>
      <c r="DJ15" s="490"/>
      <c r="DK15" s="698"/>
      <c r="DL15" s="698"/>
      <c r="EC15" s="703"/>
      <c r="ED15" s="489"/>
      <c r="EE15" s="896"/>
      <c r="EF15" s="490"/>
      <c r="EG15" s="698"/>
      <c r="EH15" s="698"/>
      <c r="EY15" s="703"/>
      <c r="EZ15" s="489"/>
      <c r="FA15" s="896"/>
      <c r="FB15" s="490"/>
      <c r="FC15" s="698"/>
      <c r="FD15" s="698"/>
      <c r="FU15" s="703"/>
      <c r="FV15" s="489"/>
      <c r="FW15" s="896"/>
      <c r="FX15" s="490"/>
      <c r="FY15" s="698"/>
      <c r="FZ15" s="698"/>
      <c r="GQ15" s="703"/>
      <c r="GR15" s="489"/>
      <c r="GS15" s="896"/>
      <c r="GT15" s="490"/>
      <c r="GU15" s="698"/>
      <c r="GV15" s="698"/>
      <c r="HM15" s="703"/>
      <c r="HN15" s="489"/>
      <c r="HO15" s="896"/>
      <c r="HP15" s="490"/>
      <c r="HQ15" s="698"/>
      <c r="HR15" s="698"/>
      <c r="II15" s="703"/>
      <c r="IJ15" s="489"/>
      <c r="IK15" s="896"/>
      <c r="IL15" s="490"/>
      <c r="IM15" s="698"/>
      <c r="IN15" s="698"/>
    </row>
    <row r="16" spans="1:248">
      <c r="A16" s="723" t="s">
        <v>108</v>
      </c>
      <c r="B16" s="578" t="s">
        <v>1188</v>
      </c>
      <c r="C16" s="455"/>
      <c r="D16" s="455"/>
      <c r="E16" s="903" t="s">
        <v>878</v>
      </c>
      <c r="F16" s="577">
        <f>'TERMOTEH.AUTOMATSKA REGUL.'!F39</f>
        <v>0</v>
      </c>
      <c r="G16" s="620"/>
      <c r="H16" s="620"/>
      <c r="I16" s="620"/>
      <c r="J16" s="620"/>
      <c r="K16" s="620"/>
      <c r="L16" s="620"/>
      <c r="M16" s="620"/>
      <c r="N16" s="620"/>
      <c r="O16" s="620"/>
      <c r="P16" s="620"/>
      <c r="Q16" s="620"/>
      <c r="R16" s="620"/>
      <c r="S16" s="620"/>
      <c r="T16" s="620"/>
      <c r="U16" s="620"/>
      <c r="V16" s="620"/>
      <c r="W16" s="703"/>
      <c r="X16" s="489"/>
      <c r="Y16" s="896"/>
      <c r="Z16" s="490"/>
      <c r="AA16" s="698"/>
      <c r="AB16" s="698"/>
      <c r="AS16" s="703"/>
      <c r="AT16" s="489"/>
      <c r="AU16" s="896"/>
      <c r="AV16" s="490"/>
      <c r="AW16" s="698"/>
      <c r="AX16" s="698"/>
      <c r="BO16" s="703"/>
      <c r="BP16" s="489"/>
      <c r="BQ16" s="896"/>
      <c r="BR16" s="490"/>
      <c r="BS16" s="698"/>
      <c r="BT16" s="698"/>
      <c r="CK16" s="703"/>
      <c r="CL16" s="489"/>
      <c r="CM16" s="896"/>
      <c r="CN16" s="490"/>
      <c r="CO16" s="698"/>
      <c r="CP16" s="698"/>
      <c r="DG16" s="703"/>
      <c r="DH16" s="489"/>
      <c r="DI16" s="896"/>
      <c r="DJ16" s="490"/>
      <c r="DK16" s="698"/>
      <c r="DL16" s="698"/>
      <c r="EC16" s="703"/>
      <c r="ED16" s="489"/>
      <c r="EE16" s="896"/>
      <c r="EF16" s="490"/>
      <c r="EG16" s="698"/>
      <c r="EH16" s="698"/>
      <c r="EY16" s="703"/>
      <c r="EZ16" s="489"/>
      <c r="FA16" s="896"/>
      <c r="FB16" s="490"/>
      <c r="FC16" s="698"/>
      <c r="FD16" s="698"/>
      <c r="FU16" s="703"/>
      <c r="FV16" s="489"/>
      <c r="FW16" s="896"/>
      <c r="FX16" s="490"/>
      <c r="FY16" s="698"/>
      <c r="FZ16" s="698"/>
      <c r="GQ16" s="703"/>
      <c r="GR16" s="489"/>
      <c r="GS16" s="896"/>
      <c r="GT16" s="490"/>
      <c r="GU16" s="698"/>
      <c r="GV16" s="698"/>
      <c r="HM16" s="703"/>
      <c r="HN16" s="489"/>
      <c r="HO16" s="896"/>
      <c r="HP16" s="490"/>
      <c r="HQ16" s="698"/>
      <c r="HR16" s="698"/>
      <c r="II16" s="703"/>
      <c r="IJ16" s="489"/>
      <c r="IK16" s="896"/>
      <c r="IL16" s="490"/>
      <c r="IM16" s="698"/>
      <c r="IN16" s="698"/>
    </row>
    <row r="17" spans="1:248">
      <c r="A17" s="578"/>
      <c r="B17" s="578"/>
      <c r="C17" s="455"/>
      <c r="D17" s="455"/>
      <c r="E17" s="579"/>
      <c r="F17" s="892"/>
      <c r="G17" s="564"/>
      <c r="H17" s="564"/>
      <c r="I17" s="564"/>
      <c r="J17" s="564"/>
      <c r="K17" s="564"/>
      <c r="L17" s="564"/>
      <c r="M17" s="564"/>
      <c r="N17" s="564"/>
      <c r="O17" s="564"/>
      <c r="P17" s="564"/>
      <c r="Q17" s="564"/>
      <c r="R17" s="564"/>
      <c r="S17" s="564"/>
      <c r="T17" s="564"/>
      <c r="U17" s="564"/>
      <c r="V17" s="564"/>
      <c r="W17" s="703"/>
      <c r="X17" s="489"/>
      <c r="Y17" s="896"/>
      <c r="Z17" s="490"/>
      <c r="AA17" s="698"/>
      <c r="AB17" s="698"/>
      <c r="AS17" s="703"/>
      <c r="AT17" s="489"/>
      <c r="AU17" s="896"/>
      <c r="AV17" s="490"/>
      <c r="AW17" s="698"/>
      <c r="AX17" s="698"/>
      <c r="BO17" s="703"/>
      <c r="BP17" s="489"/>
      <c r="BQ17" s="896"/>
      <c r="BR17" s="490"/>
      <c r="BS17" s="698"/>
      <c r="BT17" s="698"/>
      <c r="CK17" s="703"/>
      <c r="CL17" s="489"/>
      <c r="CM17" s="896"/>
      <c r="CN17" s="490"/>
      <c r="CO17" s="698"/>
      <c r="CP17" s="698"/>
      <c r="DG17" s="703"/>
      <c r="DH17" s="489"/>
      <c r="DI17" s="896"/>
      <c r="DJ17" s="490"/>
      <c r="DK17" s="698"/>
      <c r="DL17" s="698"/>
      <c r="EC17" s="703"/>
      <c r="ED17" s="489"/>
      <c r="EE17" s="896"/>
      <c r="EF17" s="490"/>
      <c r="EG17" s="698"/>
      <c r="EH17" s="698"/>
      <c r="EY17" s="703"/>
      <c r="EZ17" s="489"/>
      <c r="FA17" s="896"/>
      <c r="FB17" s="490"/>
      <c r="FC17" s="698"/>
      <c r="FD17" s="698"/>
      <c r="FU17" s="703"/>
      <c r="FV17" s="489"/>
      <c r="FW17" s="896"/>
      <c r="FX17" s="490"/>
      <c r="FY17" s="698"/>
      <c r="FZ17" s="698"/>
      <c r="GQ17" s="703"/>
      <c r="GR17" s="489"/>
      <c r="GS17" s="896"/>
      <c r="GT17" s="490"/>
      <c r="GU17" s="698"/>
      <c r="GV17" s="698"/>
      <c r="HM17" s="703"/>
      <c r="HN17" s="489"/>
      <c r="HO17" s="896"/>
      <c r="HP17" s="490"/>
      <c r="HQ17" s="698"/>
      <c r="HR17" s="698"/>
      <c r="II17" s="703"/>
      <c r="IJ17" s="489"/>
      <c r="IK17" s="896"/>
      <c r="IL17" s="490"/>
      <c r="IM17" s="698"/>
      <c r="IN17" s="698"/>
    </row>
    <row r="18" spans="1:248">
      <c r="A18" s="723" t="s">
        <v>109</v>
      </c>
      <c r="B18" s="578" t="s">
        <v>1198</v>
      </c>
      <c r="C18" s="455"/>
      <c r="D18" s="455"/>
      <c r="E18" s="903" t="s">
        <v>878</v>
      </c>
      <c r="F18" s="577">
        <f>'TERMOTEH.ZAJEDNIČKE STAVKE'!F25</f>
        <v>0</v>
      </c>
      <c r="G18" s="620"/>
      <c r="H18" s="620"/>
      <c r="I18" s="620"/>
      <c r="J18" s="620"/>
      <c r="K18" s="620"/>
      <c r="L18" s="620"/>
      <c r="M18" s="620"/>
      <c r="N18" s="620"/>
      <c r="O18" s="620"/>
      <c r="P18" s="620"/>
      <c r="Q18" s="620"/>
      <c r="R18" s="620"/>
      <c r="S18" s="620"/>
      <c r="T18" s="620"/>
      <c r="U18" s="620"/>
      <c r="V18" s="620"/>
      <c r="W18" s="703"/>
      <c r="X18" s="489"/>
      <c r="Y18" s="896"/>
      <c r="Z18" s="490"/>
      <c r="AA18" s="698"/>
      <c r="AB18" s="698"/>
      <c r="AS18" s="703"/>
      <c r="AT18" s="489"/>
      <c r="AU18" s="896"/>
      <c r="AV18" s="490"/>
      <c r="AW18" s="698"/>
      <c r="AX18" s="698"/>
      <c r="BO18" s="703"/>
      <c r="BP18" s="489"/>
      <c r="BQ18" s="896"/>
      <c r="BR18" s="490"/>
      <c r="BS18" s="698"/>
      <c r="BT18" s="698"/>
      <c r="CK18" s="703"/>
      <c r="CL18" s="489"/>
      <c r="CM18" s="896"/>
      <c r="CN18" s="490"/>
      <c r="CO18" s="698"/>
      <c r="CP18" s="698"/>
      <c r="DG18" s="703"/>
      <c r="DH18" s="489"/>
      <c r="DI18" s="896"/>
      <c r="DJ18" s="490"/>
      <c r="DK18" s="698"/>
      <c r="DL18" s="698"/>
      <c r="EC18" s="703"/>
      <c r="ED18" s="489"/>
      <c r="EE18" s="896"/>
      <c r="EF18" s="490"/>
      <c r="EG18" s="698"/>
      <c r="EH18" s="698"/>
      <c r="EY18" s="703"/>
      <c r="EZ18" s="489"/>
      <c r="FA18" s="896"/>
      <c r="FB18" s="490"/>
      <c r="FC18" s="698"/>
      <c r="FD18" s="698"/>
      <c r="FU18" s="703"/>
      <c r="FV18" s="489"/>
      <c r="FW18" s="896"/>
      <c r="FX18" s="490"/>
      <c r="FY18" s="698"/>
      <c r="FZ18" s="698"/>
      <c r="GQ18" s="703"/>
      <c r="GR18" s="489"/>
      <c r="GS18" s="896"/>
      <c r="GT18" s="490"/>
      <c r="GU18" s="698"/>
      <c r="GV18" s="698"/>
      <c r="HM18" s="703"/>
      <c r="HN18" s="489"/>
      <c r="HO18" s="896"/>
      <c r="HP18" s="490"/>
      <c r="HQ18" s="698"/>
      <c r="HR18" s="698"/>
      <c r="II18" s="703"/>
      <c r="IJ18" s="489"/>
      <c r="IK18" s="896"/>
      <c r="IL18" s="490"/>
      <c r="IM18" s="698"/>
      <c r="IN18" s="698"/>
    </row>
    <row r="19" spans="1:248" ht="22.5" customHeight="1">
      <c r="A19" s="578"/>
      <c r="B19" s="578"/>
      <c r="C19" s="455"/>
      <c r="D19" s="455"/>
      <c r="E19" s="579"/>
      <c r="F19" s="892"/>
      <c r="W19" s="703"/>
      <c r="X19" s="489"/>
      <c r="Y19" s="896"/>
      <c r="Z19" s="490"/>
      <c r="AA19" s="698"/>
      <c r="AB19" s="698"/>
      <c r="AS19" s="703"/>
      <c r="AT19" s="489" t="s">
        <v>1211</v>
      </c>
      <c r="AU19" s="896"/>
      <c r="AV19" s="490"/>
      <c r="AW19" s="698"/>
      <c r="AX19" s="698"/>
      <c r="BO19" s="703"/>
      <c r="BP19" s="489" t="s">
        <v>1211</v>
      </c>
      <c r="BQ19" s="896"/>
      <c r="BR19" s="490"/>
      <c r="BS19" s="698"/>
      <c r="BT19" s="698"/>
      <c r="CK19" s="703"/>
      <c r="CL19" s="489" t="s">
        <v>1211</v>
      </c>
      <c r="CM19" s="896"/>
      <c r="CN19" s="490"/>
      <c r="CO19" s="698"/>
      <c r="CP19" s="698"/>
      <c r="DG19" s="703"/>
      <c r="DH19" s="489" t="s">
        <v>1211</v>
      </c>
      <c r="DI19" s="896"/>
      <c r="DJ19" s="490"/>
      <c r="DK19" s="698"/>
      <c r="DL19" s="698"/>
      <c r="EC19" s="703"/>
      <c r="ED19" s="489" t="s">
        <v>1211</v>
      </c>
      <c r="EE19" s="896"/>
      <c r="EF19" s="490"/>
      <c r="EG19" s="698"/>
      <c r="EH19" s="698"/>
      <c r="EY19" s="703"/>
      <c r="EZ19" s="489" t="s">
        <v>1211</v>
      </c>
      <c r="FA19" s="896"/>
      <c r="FB19" s="490"/>
      <c r="FC19" s="698"/>
      <c r="FD19" s="698"/>
      <c r="FU19" s="703"/>
      <c r="FV19" s="489" t="s">
        <v>1211</v>
      </c>
      <c r="FW19" s="896"/>
      <c r="FX19" s="490"/>
      <c r="FY19" s="698"/>
      <c r="FZ19" s="698"/>
      <c r="GQ19" s="703"/>
      <c r="GR19" s="489" t="s">
        <v>1211</v>
      </c>
      <c r="GS19" s="896"/>
      <c r="GT19" s="490"/>
      <c r="GU19" s="698"/>
      <c r="GV19" s="698"/>
      <c r="HM19" s="703"/>
      <c r="HN19" s="489" t="s">
        <v>1211</v>
      </c>
      <c r="HO19" s="896"/>
      <c r="HP19" s="490"/>
      <c r="HQ19" s="698"/>
      <c r="HR19" s="698"/>
      <c r="II19" s="703"/>
      <c r="IJ19" s="489" t="s">
        <v>1211</v>
      </c>
      <c r="IK19" s="896"/>
      <c r="IL19" s="490"/>
      <c r="IM19" s="698"/>
      <c r="IN19" s="698"/>
    </row>
    <row r="20" spans="1:248" ht="24" customHeight="1">
      <c r="A20" s="894"/>
      <c r="B20" s="894" t="s">
        <v>135</v>
      </c>
      <c r="C20" s="618"/>
      <c r="D20" s="618"/>
      <c r="E20" s="680" t="s">
        <v>878</v>
      </c>
      <c r="F20" s="619">
        <f>SUM(F10:F18)</f>
        <v>0</v>
      </c>
      <c r="G20" s="620"/>
      <c r="H20" s="620"/>
      <c r="I20" s="620"/>
      <c r="J20" s="620"/>
      <c r="K20" s="620"/>
      <c r="L20" s="620"/>
      <c r="M20" s="620"/>
      <c r="N20" s="620"/>
      <c r="O20" s="620"/>
      <c r="P20" s="620"/>
      <c r="Q20" s="620"/>
      <c r="R20" s="620"/>
      <c r="S20" s="620"/>
      <c r="T20" s="620"/>
      <c r="U20" s="620"/>
      <c r="V20" s="620"/>
      <c r="W20" s="666"/>
      <c r="X20" s="489"/>
      <c r="Y20" s="563"/>
      <c r="Z20" s="896"/>
      <c r="AA20" s="886"/>
      <c r="AB20" s="886"/>
      <c r="AS20" s="666"/>
      <c r="AT20" s="489" t="s">
        <v>1212</v>
      </c>
      <c r="AU20" s="563"/>
      <c r="AV20" s="896"/>
      <c r="AW20" s="886"/>
      <c r="AX20" s="886"/>
      <c r="BO20" s="666"/>
      <c r="BP20" s="489" t="s">
        <v>1212</v>
      </c>
      <c r="BQ20" s="563"/>
      <c r="BR20" s="896"/>
      <c r="BS20" s="886"/>
      <c r="BT20" s="886"/>
      <c r="CK20" s="666"/>
      <c r="CL20" s="489" t="s">
        <v>1212</v>
      </c>
      <c r="CM20" s="563"/>
      <c r="CN20" s="896"/>
      <c r="CO20" s="886"/>
      <c r="CP20" s="886"/>
      <c r="DG20" s="666"/>
      <c r="DH20" s="489" t="s">
        <v>1212</v>
      </c>
      <c r="DI20" s="563"/>
      <c r="DJ20" s="896"/>
      <c r="DK20" s="886"/>
      <c r="DL20" s="886"/>
      <c r="EC20" s="666"/>
      <c r="ED20" s="489" t="s">
        <v>1212</v>
      </c>
      <c r="EE20" s="563"/>
      <c r="EF20" s="896"/>
      <c r="EG20" s="886"/>
      <c r="EH20" s="886"/>
      <c r="EY20" s="666"/>
      <c r="EZ20" s="489" t="s">
        <v>1212</v>
      </c>
      <c r="FA20" s="563"/>
      <c r="FB20" s="896"/>
      <c r="FC20" s="886"/>
      <c r="FD20" s="886"/>
      <c r="FU20" s="666"/>
      <c r="FV20" s="489" t="s">
        <v>1212</v>
      </c>
      <c r="FW20" s="563"/>
      <c r="FX20" s="896"/>
      <c r="FY20" s="886"/>
      <c r="FZ20" s="886"/>
      <c r="GQ20" s="666"/>
      <c r="GR20" s="489" t="s">
        <v>1212</v>
      </c>
      <c r="GS20" s="563"/>
      <c r="GT20" s="896"/>
      <c r="GU20" s="886"/>
      <c r="GV20" s="886"/>
      <c r="HM20" s="666"/>
      <c r="HN20" s="489" t="s">
        <v>1212</v>
      </c>
      <c r="HO20" s="563"/>
      <c r="HP20" s="896"/>
      <c r="HQ20" s="886"/>
      <c r="HR20" s="886"/>
      <c r="II20" s="666"/>
      <c r="IJ20" s="489" t="s">
        <v>1212</v>
      </c>
      <c r="IK20" s="563"/>
      <c r="IL20" s="896"/>
      <c r="IM20" s="886"/>
      <c r="IN20" s="886"/>
    </row>
    <row r="21" spans="1:248" ht="15" customHeight="1">
      <c r="A21" s="565"/>
      <c r="B21" s="565"/>
      <c r="C21" s="889"/>
      <c r="D21" s="889"/>
      <c r="E21" s="579"/>
      <c r="F21" s="579"/>
      <c r="W21" s="763"/>
      <c r="X21" s="873"/>
      <c r="Y21" s="575"/>
      <c r="Z21"/>
      <c r="AA21" s="886"/>
      <c r="AB21" s="886"/>
      <c r="AS21" s="763"/>
      <c r="AT21" s="873" t="s">
        <v>1213</v>
      </c>
      <c r="AU21" s="575" t="s">
        <v>4</v>
      </c>
      <c r="AV21">
        <v>1</v>
      </c>
      <c r="AW21" s="886"/>
      <c r="AX21" s="886"/>
      <c r="BO21" s="763"/>
      <c r="BP21" s="873" t="s">
        <v>1213</v>
      </c>
      <c r="BQ21" s="575" t="s">
        <v>4</v>
      </c>
      <c r="BR21">
        <v>1</v>
      </c>
      <c r="BS21" s="886"/>
      <c r="BT21" s="886"/>
      <c r="CK21" s="763"/>
      <c r="CL21" s="873" t="s">
        <v>1213</v>
      </c>
      <c r="CM21" s="575" t="s">
        <v>4</v>
      </c>
      <c r="CN21">
        <v>1</v>
      </c>
      <c r="CO21" s="886"/>
      <c r="CP21" s="886"/>
      <c r="DG21" s="763"/>
      <c r="DH21" s="873" t="s">
        <v>1213</v>
      </c>
      <c r="DI21" s="575" t="s">
        <v>4</v>
      </c>
      <c r="DJ21">
        <v>1</v>
      </c>
      <c r="DK21" s="886"/>
      <c r="DL21" s="886"/>
      <c r="EC21" s="763"/>
      <c r="ED21" s="873" t="s">
        <v>1213</v>
      </c>
      <c r="EE21" s="575" t="s">
        <v>4</v>
      </c>
      <c r="EF21">
        <v>1</v>
      </c>
      <c r="EG21" s="886"/>
      <c r="EH21" s="886"/>
      <c r="EY21" s="763"/>
      <c r="EZ21" s="873" t="s">
        <v>1213</v>
      </c>
      <c r="FA21" s="575" t="s">
        <v>4</v>
      </c>
      <c r="FB21">
        <v>1</v>
      </c>
      <c r="FC21" s="886"/>
      <c r="FD21" s="886"/>
      <c r="FU21" s="763"/>
      <c r="FV21" s="873" t="s">
        <v>1213</v>
      </c>
      <c r="FW21" s="575" t="s">
        <v>4</v>
      </c>
      <c r="FX21">
        <v>1</v>
      </c>
      <c r="FY21" s="886"/>
      <c r="FZ21" s="886"/>
      <c r="GQ21" s="763"/>
      <c r="GR21" s="873" t="s">
        <v>1213</v>
      </c>
      <c r="GS21" s="575" t="s">
        <v>4</v>
      </c>
      <c r="GT21">
        <v>1</v>
      </c>
      <c r="GU21" s="886"/>
      <c r="GV21" s="886"/>
      <c r="HM21" s="763"/>
      <c r="HN21" s="873" t="s">
        <v>1213</v>
      </c>
      <c r="HO21" s="575" t="s">
        <v>4</v>
      </c>
      <c r="HP21">
        <v>1</v>
      </c>
      <c r="HQ21" s="886"/>
      <c r="HR21" s="886"/>
      <c r="II21" s="763"/>
      <c r="IJ21" s="873" t="s">
        <v>1213</v>
      </c>
      <c r="IK21" s="575" t="s">
        <v>4</v>
      </c>
      <c r="IL21">
        <v>1</v>
      </c>
      <c r="IM21" s="886"/>
      <c r="IN21" s="886"/>
    </row>
    <row r="22" spans="1:248">
      <c r="A22" s="1330" t="s">
        <v>1214</v>
      </c>
      <c r="B22" s="1330"/>
      <c r="C22" s="889"/>
      <c r="D22" s="889"/>
      <c r="E22" s="579"/>
      <c r="F22" s="579"/>
      <c r="W22" s="763"/>
      <c r="X22" s="873"/>
      <c r="Y22" s="575"/>
      <c r="Z22"/>
      <c r="AA22" s="886"/>
      <c r="AB22" s="886"/>
      <c r="AS22" s="763"/>
      <c r="AT22" s="873"/>
      <c r="AU22" s="575"/>
      <c r="AV22"/>
      <c r="AW22" s="886"/>
      <c r="AX22" s="886"/>
      <c r="BO22" s="763"/>
      <c r="BP22" s="873"/>
      <c r="BQ22" s="575"/>
      <c r="BR22"/>
      <c r="BS22" s="886"/>
      <c r="BT22" s="886"/>
      <c r="CK22" s="763"/>
      <c r="CL22" s="873"/>
      <c r="CM22" s="575"/>
      <c r="CN22"/>
      <c r="CO22" s="886"/>
      <c r="CP22" s="886"/>
      <c r="DG22" s="763"/>
      <c r="DH22" s="873"/>
      <c r="DI22" s="575"/>
      <c r="DJ22"/>
      <c r="DK22" s="886"/>
      <c r="DL22" s="886"/>
      <c r="EC22" s="763"/>
      <c r="ED22" s="873"/>
      <c r="EE22" s="575"/>
      <c r="EF22"/>
      <c r="EG22" s="886"/>
      <c r="EH22" s="886"/>
      <c r="EY22" s="763"/>
      <c r="EZ22" s="873"/>
      <c r="FA22" s="575"/>
      <c r="FB22"/>
      <c r="FC22" s="886"/>
      <c r="FD22" s="886"/>
      <c r="FU22" s="763"/>
      <c r="FV22" s="873"/>
      <c r="FW22" s="575"/>
      <c r="FX22"/>
      <c r="FY22" s="886"/>
      <c r="FZ22" s="886"/>
      <c r="GQ22" s="763"/>
      <c r="GR22" s="873"/>
      <c r="GS22" s="575"/>
      <c r="GT22"/>
      <c r="GU22" s="886"/>
      <c r="GV22" s="886"/>
      <c r="HM22" s="763"/>
      <c r="HN22" s="873"/>
      <c r="HO22" s="575"/>
      <c r="HP22"/>
      <c r="HQ22" s="886"/>
      <c r="HR22" s="886"/>
      <c r="II22" s="763"/>
      <c r="IJ22" s="873"/>
      <c r="IK22" s="575"/>
      <c r="IL22"/>
      <c r="IM22" s="886"/>
      <c r="IN22" s="886"/>
    </row>
    <row r="23" spans="1:248" ht="27" customHeight="1">
      <c r="A23" s="864"/>
      <c r="B23" s="1331" t="s">
        <v>1215</v>
      </c>
      <c r="C23" s="1331"/>
      <c r="D23" s="1331"/>
      <c r="E23" s="1331"/>
      <c r="F23" s="1331"/>
      <c r="X23" s="873"/>
      <c r="Y23" s="575"/>
      <c r="Z23"/>
      <c r="AA23" s="698"/>
      <c r="AB23" s="698"/>
      <c r="AT23" s="873" t="s">
        <v>1216</v>
      </c>
      <c r="AU23" s="575"/>
      <c r="AV23"/>
      <c r="AW23" s="698"/>
      <c r="AX23" s="698"/>
      <c r="BP23" s="873" t="s">
        <v>1216</v>
      </c>
      <c r="BQ23" s="575"/>
      <c r="BR23"/>
      <c r="BS23" s="698"/>
      <c r="BT23" s="698"/>
      <c r="CL23" s="873" t="s">
        <v>1216</v>
      </c>
      <c r="CM23" s="575"/>
      <c r="CN23"/>
      <c r="CO23" s="698"/>
      <c r="CP23" s="698"/>
      <c r="DH23" s="873" t="s">
        <v>1216</v>
      </c>
      <c r="DI23" s="575"/>
      <c r="DJ23"/>
      <c r="DK23" s="698"/>
      <c r="DL23" s="698"/>
      <c r="ED23" s="873" t="s">
        <v>1216</v>
      </c>
      <c r="EE23" s="575"/>
      <c r="EF23"/>
      <c r="EG23" s="698"/>
      <c r="EH23" s="698"/>
      <c r="EZ23" s="873" t="s">
        <v>1216</v>
      </c>
      <c r="FA23" s="575"/>
      <c r="FB23"/>
      <c r="FC23" s="698"/>
      <c r="FD23" s="698"/>
      <c r="FV23" s="873" t="s">
        <v>1216</v>
      </c>
      <c r="FW23" s="575"/>
      <c r="FX23"/>
      <c r="FY23" s="698"/>
      <c r="FZ23" s="698"/>
      <c r="GR23" s="873" t="s">
        <v>1216</v>
      </c>
      <c r="GS23" s="575"/>
      <c r="GT23"/>
      <c r="GU23" s="698"/>
      <c r="GV23" s="698"/>
      <c r="HN23" s="873" t="s">
        <v>1216</v>
      </c>
      <c r="HO23" s="575"/>
      <c r="HP23"/>
      <c r="HQ23" s="698"/>
      <c r="HR23" s="698"/>
      <c r="IJ23" s="873" t="s">
        <v>1216</v>
      </c>
      <c r="IK23" s="575"/>
      <c r="IL23"/>
      <c r="IM23" s="698"/>
      <c r="IN23" s="698"/>
    </row>
    <row r="24" spans="1:248" ht="30">
      <c r="A24" s="864"/>
      <c r="B24" s="1331" t="s">
        <v>1217</v>
      </c>
      <c r="C24" s="1331"/>
      <c r="D24" s="1331"/>
      <c r="E24" s="1331"/>
      <c r="F24" s="1331"/>
      <c r="X24" s="873"/>
      <c r="Y24" s="575"/>
      <c r="Z24"/>
      <c r="AA24" s="698"/>
      <c r="AB24" s="698"/>
      <c r="AT24" s="873" t="s">
        <v>1218</v>
      </c>
      <c r="AU24" s="575"/>
      <c r="AV24"/>
      <c r="AW24" s="698"/>
      <c r="AX24" s="698"/>
      <c r="BP24" s="873" t="s">
        <v>1218</v>
      </c>
      <c r="BQ24" s="575"/>
      <c r="BR24"/>
      <c r="BS24" s="698"/>
      <c r="BT24" s="698"/>
      <c r="CL24" s="873" t="s">
        <v>1218</v>
      </c>
      <c r="CM24" s="575"/>
      <c r="CN24"/>
      <c r="CO24" s="698"/>
      <c r="CP24" s="698"/>
      <c r="DH24" s="873" t="s">
        <v>1218</v>
      </c>
      <c r="DI24" s="575"/>
      <c r="DJ24"/>
      <c r="DK24" s="698"/>
      <c r="DL24" s="698"/>
      <c r="ED24" s="873" t="s">
        <v>1218</v>
      </c>
      <c r="EE24" s="575"/>
      <c r="EF24"/>
      <c r="EG24" s="698"/>
      <c r="EH24" s="698"/>
      <c r="EZ24" s="873" t="s">
        <v>1218</v>
      </c>
      <c r="FA24" s="575"/>
      <c r="FB24"/>
      <c r="FC24" s="698"/>
      <c r="FD24" s="698"/>
      <c r="FV24" s="873" t="s">
        <v>1218</v>
      </c>
      <c r="FW24" s="575"/>
      <c r="FX24"/>
      <c r="FY24" s="698"/>
      <c r="FZ24" s="698"/>
      <c r="GR24" s="873" t="s">
        <v>1218</v>
      </c>
      <c r="GS24" s="575"/>
      <c r="GT24"/>
      <c r="GU24" s="698"/>
      <c r="GV24" s="698"/>
      <c r="HN24" s="873" t="s">
        <v>1218</v>
      </c>
      <c r="HO24" s="575"/>
      <c r="HP24"/>
      <c r="HQ24" s="698"/>
      <c r="HR24" s="698"/>
      <c r="IJ24" s="873" t="s">
        <v>1218</v>
      </c>
      <c r="IK24" s="575"/>
      <c r="IL24"/>
      <c r="IM24" s="698"/>
      <c r="IN24" s="698"/>
    </row>
    <row r="25" spans="1:248" ht="38.25" customHeight="1">
      <c r="A25" s="864"/>
      <c r="B25" s="1331" t="s">
        <v>1219</v>
      </c>
      <c r="C25" s="1331"/>
      <c r="D25" s="1331"/>
      <c r="E25" s="1331"/>
      <c r="F25" s="1331"/>
      <c r="X25" s="873"/>
      <c r="Y25" s="575"/>
      <c r="Z25"/>
      <c r="AA25" s="698"/>
      <c r="AB25" s="698"/>
      <c r="AT25" s="873"/>
      <c r="AU25" s="575"/>
      <c r="AV25"/>
      <c r="AW25" s="698"/>
      <c r="AX25" s="698"/>
      <c r="BP25" s="873"/>
      <c r="BQ25" s="575"/>
      <c r="BR25"/>
      <c r="BS25" s="698"/>
      <c r="BT25" s="698"/>
      <c r="CL25" s="873"/>
      <c r="CM25" s="575"/>
      <c r="CN25"/>
      <c r="CO25" s="698"/>
      <c r="CP25" s="698"/>
      <c r="DH25" s="873"/>
      <c r="DI25" s="575"/>
      <c r="DJ25"/>
      <c r="DK25" s="698"/>
      <c r="DL25" s="698"/>
      <c r="ED25" s="873"/>
      <c r="EE25" s="575"/>
      <c r="EF25"/>
      <c r="EG25" s="698"/>
      <c r="EH25" s="698"/>
      <c r="EZ25" s="873"/>
      <c r="FA25" s="575"/>
      <c r="FB25"/>
      <c r="FC25" s="698"/>
      <c r="FD25" s="698"/>
      <c r="FV25" s="873"/>
      <c r="FW25" s="575"/>
      <c r="FX25"/>
      <c r="FY25" s="698"/>
      <c r="FZ25" s="698"/>
      <c r="GR25" s="873"/>
      <c r="GS25" s="575"/>
      <c r="GT25"/>
      <c r="GU25" s="698"/>
      <c r="GV25" s="698"/>
      <c r="HN25" s="873"/>
      <c r="HO25" s="575"/>
      <c r="HP25"/>
      <c r="HQ25" s="698"/>
      <c r="HR25" s="698"/>
      <c r="IJ25" s="873"/>
      <c r="IK25" s="575"/>
      <c r="IL25"/>
      <c r="IM25" s="698"/>
      <c r="IN25" s="698"/>
    </row>
    <row r="26" spans="1:248" ht="25.5" customHeight="1">
      <c r="A26" s="864"/>
      <c r="B26" s="1331" t="s">
        <v>1220</v>
      </c>
      <c r="C26" s="1331"/>
      <c r="D26" s="1331"/>
      <c r="E26" s="1331"/>
      <c r="F26" s="1331"/>
      <c r="X26" s="873"/>
      <c r="Y26" s="575"/>
      <c r="Z26"/>
      <c r="AA26" s="698"/>
      <c r="AB26" s="698"/>
      <c r="AT26" s="873"/>
      <c r="AU26" s="575"/>
      <c r="AV26"/>
      <c r="AW26" s="698"/>
      <c r="AX26" s="698"/>
      <c r="BP26" s="873"/>
      <c r="BQ26" s="575"/>
      <c r="BR26"/>
      <c r="BS26" s="698"/>
      <c r="BT26" s="698"/>
      <c r="CL26" s="873"/>
      <c r="CM26" s="575"/>
      <c r="CN26"/>
      <c r="CO26" s="698"/>
      <c r="CP26" s="698"/>
      <c r="DH26" s="873"/>
      <c r="DI26" s="575"/>
      <c r="DJ26"/>
      <c r="DK26" s="698"/>
      <c r="DL26" s="698"/>
      <c r="ED26" s="873"/>
      <c r="EE26" s="575"/>
      <c r="EF26"/>
      <c r="EG26" s="698"/>
      <c r="EH26" s="698"/>
      <c r="EZ26" s="873"/>
      <c r="FA26" s="575"/>
      <c r="FB26"/>
      <c r="FC26" s="698"/>
      <c r="FD26" s="698"/>
      <c r="FV26" s="873"/>
      <c r="FW26" s="575"/>
      <c r="FX26"/>
      <c r="FY26" s="698"/>
      <c r="FZ26" s="698"/>
      <c r="GR26" s="873"/>
      <c r="GS26" s="575"/>
      <c r="GT26"/>
      <c r="GU26" s="698"/>
      <c r="GV26" s="698"/>
      <c r="HN26" s="873"/>
      <c r="HO26" s="575"/>
      <c r="HP26"/>
      <c r="HQ26" s="698"/>
      <c r="HR26" s="698"/>
      <c r="IJ26" s="873"/>
      <c r="IK26" s="575"/>
      <c r="IL26"/>
      <c r="IM26" s="698"/>
      <c r="IN26" s="698"/>
    </row>
    <row r="27" spans="1:248" ht="19.5" customHeight="1">
      <c r="A27" s="864"/>
      <c r="B27" s="1331" t="s">
        <v>1221</v>
      </c>
      <c r="C27" s="1331"/>
      <c r="D27" s="1331"/>
      <c r="E27" s="1331"/>
      <c r="F27" s="1331"/>
      <c r="X27" s="873"/>
      <c r="Y27" s="575"/>
      <c r="Z27"/>
      <c r="AA27" s="698"/>
      <c r="AB27" s="698"/>
      <c r="AT27" s="873" t="s">
        <v>1222</v>
      </c>
      <c r="AU27" s="575"/>
      <c r="AV27"/>
      <c r="AW27" s="698"/>
      <c r="AX27" s="698"/>
      <c r="BP27" s="873" t="s">
        <v>1222</v>
      </c>
      <c r="BQ27" s="575"/>
      <c r="BR27"/>
      <c r="BS27" s="698"/>
      <c r="BT27" s="698"/>
      <c r="CL27" s="873" t="s">
        <v>1222</v>
      </c>
      <c r="CM27" s="575"/>
      <c r="CN27"/>
      <c r="CO27" s="698"/>
      <c r="CP27" s="698"/>
      <c r="DH27" s="873" t="s">
        <v>1222</v>
      </c>
      <c r="DI27" s="575"/>
      <c r="DJ27"/>
      <c r="DK27" s="698"/>
      <c r="DL27" s="698"/>
      <c r="ED27" s="873" t="s">
        <v>1222</v>
      </c>
      <c r="EE27" s="575"/>
      <c r="EF27"/>
      <c r="EG27" s="698"/>
      <c r="EH27" s="698"/>
      <c r="EZ27" s="873" t="s">
        <v>1222</v>
      </c>
      <c r="FA27" s="575"/>
      <c r="FB27"/>
      <c r="FC27" s="698"/>
      <c r="FD27" s="698"/>
      <c r="FV27" s="873" t="s">
        <v>1222</v>
      </c>
      <c r="FW27" s="575"/>
      <c r="FX27"/>
      <c r="FY27" s="698"/>
      <c r="FZ27" s="698"/>
      <c r="GR27" s="873" t="s">
        <v>1222</v>
      </c>
      <c r="GS27" s="575"/>
      <c r="GT27"/>
      <c r="GU27" s="698"/>
      <c r="GV27" s="698"/>
      <c r="HN27" s="873" t="s">
        <v>1222</v>
      </c>
      <c r="HO27" s="575"/>
      <c r="HP27"/>
      <c r="HQ27" s="698"/>
      <c r="HR27" s="698"/>
      <c r="IJ27" s="873" t="s">
        <v>1222</v>
      </c>
      <c r="IK27" s="575"/>
      <c r="IL27"/>
      <c r="IM27" s="698"/>
      <c r="IN27" s="698"/>
    </row>
    <row r="28" spans="1:248" ht="37.5" customHeight="1">
      <c r="A28" s="864"/>
      <c r="B28" s="1331" t="s">
        <v>1223</v>
      </c>
      <c r="C28" s="1331"/>
      <c r="D28" s="1331"/>
      <c r="E28" s="1331"/>
      <c r="F28" s="1331"/>
      <c r="X28" s="873"/>
      <c r="Y28" s="575"/>
      <c r="Z28"/>
      <c r="AA28" s="698"/>
      <c r="AB28" s="698"/>
      <c r="AT28" s="873" t="s">
        <v>1224</v>
      </c>
      <c r="AU28" s="575"/>
      <c r="AV28"/>
      <c r="AW28" s="698"/>
      <c r="AX28" s="698"/>
      <c r="BP28" s="873" t="s">
        <v>1224</v>
      </c>
      <c r="BQ28" s="575"/>
      <c r="BR28"/>
      <c r="BS28" s="698"/>
      <c r="BT28" s="698"/>
      <c r="CL28" s="873" t="s">
        <v>1224</v>
      </c>
      <c r="CM28" s="575"/>
      <c r="CN28"/>
      <c r="CO28" s="698"/>
      <c r="CP28" s="698"/>
      <c r="DH28" s="873" t="s">
        <v>1224</v>
      </c>
      <c r="DI28" s="575"/>
      <c r="DJ28"/>
      <c r="DK28" s="698"/>
      <c r="DL28" s="698"/>
      <c r="ED28" s="873" t="s">
        <v>1224</v>
      </c>
      <c r="EE28" s="575"/>
      <c r="EF28"/>
      <c r="EG28" s="698"/>
      <c r="EH28" s="698"/>
      <c r="EZ28" s="873" t="s">
        <v>1224</v>
      </c>
      <c r="FA28" s="575"/>
      <c r="FB28"/>
      <c r="FC28" s="698"/>
      <c r="FD28" s="698"/>
      <c r="FV28" s="873" t="s">
        <v>1224</v>
      </c>
      <c r="FW28" s="575"/>
      <c r="FX28"/>
      <c r="FY28" s="698"/>
      <c r="FZ28" s="698"/>
      <c r="GR28" s="873" t="s">
        <v>1224</v>
      </c>
      <c r="GS28" s="575"/>
      <c r="GT28"/>
      <c r="GU28" s="698"/>
      <c r="GV28" s="698"/>
      <c r="HN28" s="873" t="s">
        <v>1224</v>
      </c>
      <c r="HO28" s="575"/>
      <c r="HP28"/>
      <c r="HQ28" s="698"/>
      <c r="HR28" s="698"/>
      <c r="IJ28" s="873" t="s">
        <v>1224</v>
      </c>
      <c r="IK28" s="575"/>
      <c r="IL28"/>
      <c r="IM28" s="698"/>
      <c r="IN28" s="698"/>
    </row>
    <row r="29" spans="1:248" ht="45">
      <c r="A29" s="565"/>
      <c r="B29" s="1331" t="s">
        <v>1225</v>
      </c>
      <c r="C29" s="1331"/>
      <c r="D29" s="1331"/>
      <c r="E29" s="1331"/>
      <c r="F29" s="1331"/>
      <c r="X29" s="873"/>
      <c r="Y29" s="575"/>
      <c r="Z29"/>
      <c r="AA29" s="698"/>
      <c r="AB29" s="698"/>
      <c r="AT29" s="873" t="s">
        <v>1226</v>
      </c>
      <c r="AU29" s="575"/>
      <c r="AV29"/>
      <c r="AW29" s="698"/>
      <c r="AX29" s="698"/>
      <c r="BP29" s="873" t="s">
        <v>1226</v>
      </c>
      <c r="BQ29" s="575"/>
      <c r="BR29"/>
      <c r="BS29" s="698"/>
      <c r="BT29" s="698"/>
      <c r="CL29" s="873" t="s">
        <v>1226</v>
      </c>
      <c r="CM29" s="575"/>
      <c r="CN29"/>
      <c r="CO29" s="698"/>
      <c r="CP29" s="698"/>
      <c r="DH29" s="873" t="s">
        <v>1226</v>
      </c>
      <c r="DI29" s="575"/>
      <c r="DJ29"/>
      <c r="DK29" s="698"/>
      <c r="DL29" s="698"/>
      <c r="ED29" s="873" t="s">
        <v>1226</v>
      </c>
      <c r="EE29" s="575"/>
      <c r="EF29"/>
      <c r="EG29" s="698"/>
      <c r="EH29" s="698"/>
      <c r="EZ29" s="873" t="s">
        <v>1226</v>
      </c>
      <c r="FA29" s="575"/>
      <c r="FB29"/>
      <c r="FC29" s="698"/>
      <c r="FD29" s="698"/>
      <c r="FV29" s="873" t="s">
        <v>1226</v>
      </c>
      <c r="FW29" s="575"/>
      <c r="FX29"/>
      <c r="FY29" s="698"/>
      <c r="FZ29" s="698"/>
      <c r="GR29" s="873" t="s">
        <v>1226</v>
      </c>
      <c r="GS29" s="575"/>
      <c r="GT29"/>
      <c r="GU29" s="698"/>
      <c r="GV29" s="698"/>
      <c r="HN29" s="873" t="s">
        <v>1226</v>
      </c>
      <c r="HO29" s="575"/>
      <c r="HP29"/>
      <c r="HQ29" s="698"/>
      <c r="HR29" s="698"/>
      <c r="IJ29" s="873" t="s">
        <v>1226</v>
      </c>
      <c r="IK29" s="575"/>
      <c r="IL29"/>
      <c r="IM29" s="698"/>
      <c r="IN29" s="698"/>
    </row>
    <row r="30" spans="1:248">
      <c r="A30" s="565"/>
      <c r="B30" s="565"/>
      <c r="C30" s="889"/>
      <c r="D30" s="889"/>
      <c r="E30" s="579"/>
      <c r="F30" s="579"/>
      <c r="W30" s="440"/>
      <c r="X30" s="873"/>
      <c r="Y30" s="575"/>
      <c r="Z30" s="575"/>
      <c r="AA30" s="859"/>
      <c r="AB30" s="859"/>
      <c r="AS30" s="440"/>
      <c r="AT30" s="873"/>
      <c r="AU30" s="575"/>
      <c r="AV30" s="575"/>
      <c r="AW30" s="859"/>
      <c r="AX30" s="859"/>
      <c r="BO30" s="440"/>
      <c r="BP30" s="873"/>
      <c r="BQ30" s="575"/>
      <c r="BR30" s="575"/>
      <c r="BS30" s="859"/>
      <c r="BT30" s="859"/>
      <c r="CK30" s="440"/>
      <c r="CL30" s="873"/>
      <c r="CM30" s="575"/>
      <c r="CN30" s="575"/>
      <c r="CO30" s="859"/>
      <c r="CP30" s="859"/>
      <c r="DG30" s="440"/>
      <c r="DH30" s="873"/>
      <c r="DI30" s="575"/>
      <c r="DJ30" s="575"/>
      <c r="DK30" s="859"/>
      <c r="DL30" s="859"/>
      <c r="EC30" s="440"/>
      <c r="ED30" s="873"/>
      <c r="EE30" s="575"/>
      <c r="EF30" s="575"/>
      <c r="EG30" s="859"/>
      <c r="EH30" s="859"/>
      <c r="EY30" s="440"/>
      <c r="EZ30" s="873"/>
      <c r="FA30" s="575"/>
      <c r="FB30" s="575"/>
      <c r="FC30" s="859"/>
      <c r="FD30" s="859"/>
      <c r="FU30" s="440"/>
      <c r="FV30" s="873"/>
      <c r="FW30" s="575"/>
      <c r="FX30" s="575"/>
      <c r="FY30" s="859"/>
      <c r="FZ30" s="859"/>
      <c r="GQ30" s="440"/>
      <c r="GR30" s="873"/>
      <c r="GS30" s="575"/>
      <c r="GT30" s="575"/>
      <c r="GU30" s="859"/>
      <c r="GV30" s="859"/>
      <c r="HM30" s="440"/>
      <c r="HN30" s="873"/>
      <c r="HO30" s="575"/>
      <c r="HP30" s="575"/>
      <c r="HQ30" s="859"/>
      <c r="HR30" s="859"/>
      <c r="II30" s="440"/>
      <c r="IJ30" s="873"/>
      <c r="IK30" s="575"/>
      <c r="IL30" s="575"/>
      <c r="IM30" s="859"/>
      <c r="IN30" s="859"/>
    </row>
    <row r="31" spans="1:248">
      <c r="A31" s="565"/>
      <c r="B31" s="565"/>
      <c r="C31" s="1332" t="s">
        <v>159</v>
      </c>
      <c r="D31" s="1332"/>
      <c r="E31" s="1332"/>
      <c r="F31" s="1332"/>
      <c r="W31" s="440"/>
      <c r="X31" s="884"/>
      <c r="Y31" s="575"/>
      <c r="Z31" s="575"/>
      <c r="AA31" s="859"/>
      <c r="AB31" s="859"/>
      <c r="AS31" s="440"/>
      <c r="AT31" s="884" t="s">
        <v>1227</v>
      </c>
      <c r="AU31" s="575"/>
      <c r="AV31" s="575"/>
      <c r="AW31" s="859"/>
      <c r="AX31" s="859"/>
      <c r="BO31" s="440"/>
      <c r="BP31" s="884" t="s">
        <v>1227</v>
      </c>
      <c r="BQ31" s="575"/>
      <c r="BR31" s="575"/>
      <c r="BS31" s="859"/>
      <c r="BT31" s="859"/>
      <c r="CK31" s="440"/>
      <c r="CL31" s="884" t="s">
        <v>1227</v>
      </c>
      <c r="CM31" s="575"/>
      <c r="CN31" s="575"/>
      <c r="CO31" s="859"/>
      <c r="CP31" s="859"/>
      <c r="DG31" s="440"/>
      <c r="DH31" s="884" t="s">
        <v>1227</v>
      </c>
      <c r="DI31" s="575"/>
      <c r="DJ31" s="575"/>
      <c r="DK31" s="859"/>
      <c r="DL31" s="859"/>
      <c r="EC31" s="440"/>
      <c r="ED31" s="884" t="s">
        <v>1227</v>
      </c>
      <c r="EE31" s="575"/>
      <c r="EF31" s="575"/>
      <c r="EG31" s="859"/>
      <c r="EH31" s="859"/>
      <c r="EY31" s="440"/>
      <c r="EZ31" s="884" t="s">
        <v>1227</v>
      </c>
      <c r="FA31" s="575"/>
      <c r="FB31" s="575"/>
      <c r="FC31" s="859"/>
      <c r="FD31" s="859"/>
      <c r="FU31" s="440"/>
      <c r="FV31" s="884" t="s">
        <v>1227</v>
      </c>
      <c r="FW31" s="575"/>
      <c r="FX31" s="575"/>
      <c r="FY31" s="859"/>
      <c r="FZ31" s="859"/>
      <c r="GQ31" s="440"/>
      <c r="GR31" s="884" t="s">
        <v>1227</v>
      </c>
      <c r="GS31" s="575"/>
      <c r="GT31" s="575"/>
      <c r="GU31" s="859"/>
      <c r="GV31" s="859"/>
      <c r="HM31" s="440"/>
      <c r="HN31" s="884" t="s">
        <v>1227</v>
      </c>
      <c r="HO31" s="575"/>
      <c r="HP31" s="575"/>
      <c r="HQ31" s="859"/>
      <c r="HR31" s="859"/>
      <c r="II31" s="440"/>
      <c r="IJ31" s="884" t="s">
        <v>1227</v>
      </c>
      <c r="IK31" s="575"/>
      <c r="IL31" s="575"/>
      <c r="IM31" s="859"/>
      <c r="IN31" s="859"/>
    </row>
    <row r="32" spans="1:248">
      <c r="A32" s="565"/>
      <c r="B32" s="565"/>
      <c r="C32" s="889"/>
      <c r="D32" s="889"/>
      <c r="E32" s="579"/>
      <c r="F32" s="579"/>
      <c r="W32" s="440"/>
      <c r="X32" s="873"/>
      <c r="Y32" s="575"/>
      <c r="Z32" s="575"/>
      <c r="AA32" s="859"/>
      <c r="AB32" s="859"/>
      <c r="AS32" s="440"/>
      <c r="AT32" s="873"/>
      <c r="AU32" s="575"/>
      <c r="AV32" s="575"/>
      <c r="AW32" s="859"/>
      <c r="AX32" s="859"/>
      <c r="BO32" s="440"/>
      <c r="BP32" s="873"/>
      <c r="BQ32" s="575"/>
      <c r="BR32" s="575"/>
      <c r="BS32" s="859"/>
      <c r="BT32" s="859"/>
      <c r="CK32" s="440"/>
      <c r="CL32" s="873"/>
      <c r="CM32" s="575"/>
      <c r="CN32" s="575"/>
      <c r="CO32" s="859"/>
      <c r="CP32" s="859"/>
      <c r="DG32" s="440"/>
      <c r="DH32" s="873"/>
      <c r="DI32" s="575"/>
      <c r="DJ32" s="575"/>
      <c r="DK32" s="859"/>
      <c r="DL32" s="859"/>
      <c r="EC32" s="440"/>
      <c r="ED32" s="873"/>
      <c r="EE32" s="575"/>
      <c r="EF32" s="575"/>
      <c r="EG32" s="859"/>
      <c r="EH32" s="859"/>
      <c r="EY32" s="440"/>
      <c r="EZ32" s="873"/>
      <c r="FA32" s="575"/>
      <c r="FB32" s="575"/>
      <c r="FC32" s="859"/>
      <c r="FD32" s="859"/>
      <c r="FU32" s="440"/>
      <c r="FV32" s="873"/>
      <c r="FW32" s="575"/>
      <c r="FX32" s="575"/>
      <c r="FY32" s="859"/>
      <c r="FZ32" s="859"/>
      <c r="GQ32" s="440"/>
      <c r="GR32" s="873"/>
      <c r="GS32" s="575"/>
      <c r="GT32" s="575"/>
      <c r="GU32" s="859"/>
      <c r="GV32" s="859"/>
      <c r="HM32" s="440"/>
      <c r="HN32" s="873"/>
      <c r="HO32" s="575"/>
      <c r="HP32" s="575"/>
      <c r="HQ32" s="859"/>
      <c r="HR32" s="859"/>
      <c r="II32" s="440"/>
      <c r="IJ32" s="873"/>
      <c r="IK32" s="575"/>
      <c r="IL32" s="575"/>
      <c r="IM32" s="859"/>
      <c r="IN32" s="859"/>
    </row>
    <row r="33" spans="1:248" ht="14.25" customHeight="1">
      <c r="A33" s="565"/>
      <c r="B33" s="565"/>
      <c r="C33" s="889"/>
      <c r="D33" s="889"/>
      <c r="E33" s="579"/>
      <c r="F33" s="579"/>
      <c r="W33" s="440"/>
      <c r="X33" s="873"/>
      <c r="Y33" s="575"/>
      <c r="Z33" s="594"/>
      <c r="AA33" s="698"/>
      <c r="AB33" s="698"/>
      <c r="AS33" s="440" t="s">
        <v>1157</v>
      </c>
      <c r="AT33" s="873" t="s">
        <v>1228</v>
      </c>
      <c r="AU33" s="575"/>
      <c r="AV33" s="594"/>
      <c r="AW33" s="698"/>
      <c r="AX33" s="698"/>
      <c r="BO33" s="440" t="s">
        <v>1157</v>
      </c>
      <c r="BP33" s="873" t="s">
        <v>1228</v>
      </c>
      <c r="BQ33" s="575"/>
      <c r="BR33" s="594"/>
      <c r="BS33" s="698"/>
      <c r="BT33" s="698"/>
      <c r="CK33" s="440" t="s">
        <v>1157</v>
      </c>
      <c r="CL33" s="873" t="s">
        <v>1228</v>
      </c>
      <c r="CM33" s="575"/>
      <c r="CN33" s="594"/>
      <c r="CO33" s="698"/>
      <c r="CP33" s="698"/>
      <c r="DG33" s="440" t="s">
        <v>1157</v>
      </c>
      <c r="DH33" s="873" t="s">
        <v>1228</v>
      </c>
      <c r="DI33" s="575"/>
      <c r="DJ33" s="594"/>
      <c r="DK33" s="698"/>
      <c r="DL33" s="698"/>
      <c r="EC33" s="440" t="s">
        <v>1157</v>
      </c>
      <c r="ED33" s="873" t="s">
        <v>1228</v>
      </c>
      <c r="EE33" s="575"/>
      <c r="EF33" s="594"/>
      <c r="EG33" s="698"/>
      <c r="EH33" s="698"/>
      <c r="EY33" s="440" t="s">
        <v>1157</v>
      </c>
      <c r="EZ33" s="873" t="s">
        <v>1228</v>
      </c>
      <c r="FA33" s="575"/>
      <c r="FB33" s="594"/>
      <c r="FC33" s="698"/>
      <c r="FD33" s="698"/>
      <c r="FU33" s="440" t="s">
        <v>1157</v>
      </c>
      <c r="FV33" s="873" t="s">
        <v>1228</v>
      </c>
      <c r="FW33" s="575"/>
      <c r="FX33" s="594"/>
      <c r="FY33" s="698"/>
      <c r="FZ33" s="698"/>
      <c r="GQ33" s="440" t="s">
        <v>1157</v>
      </c>
      <c r="GR33" s="873" t="s">
        <v>1228</v>
      </c>
      <c r="GS33" s="575"/>
      <c r="GT33" s="594"/>
      <c r="GU33" s="698"/>
      <c r="GV33" s="698"/>
      <c r="HM33" s="440" t="s">
        <v>1157</v>
      </c>
      <c r="HN33" s="873" t="s">
        <v>1228</v>
      </c>
      <c r="HO33" s="575"/>
      <c r="HP33" s="594"/>
      <c r="HQ33" s="698"/>
      <c r="HR33" s="698"/>
      <c r="II33" s="440" t="s">
        <v>1157</v>
      </c>
      <c r="IJ33" s="873" t="s">
        <v>1228</v>
      </c>
      <c r="IK33" s="575"/>
      <c r="IL33" s="594"/>
      <c r="IM33" s="698"/>
      <c r="IN33" s="698"/>
    </row>
    <row r="34" spans="1:248" s="761" customFormat="1" ht="59.25" customHeight="1">
      <c r="A34" s="565"/>
      <c r="B34" s="579" t="s">
        <v>1229</v>
      </c>
      <c r="C34" s="1332" t="s">
        <v>1230</v>
      </c>
      <c r="D34" s="1332"/>
      <c r="E34" s="1332"/>
      <c r="F34" s="1332"/>
      <c r="G34" s="598"/>
      <c r="H34" s="598"/>
      <c r="I34" s="598"/>
      <c r="J34" s="598"/>
      <c r="K34" s="598"/>
      <c r="L34" s="598"/>
      <c r="M34" s="598"/>
      <c r="N34" s="598"/>
      <c r="O34" s="598"/>
      <c r="P34" s="598"/>
      <c r="Q34" s="598"/>
      <c r="R34" s="598"/>
      <c r="S34" s="598"/>
      <c r="T34" s="598"/>
      <c r="U34" s="598"/>
      <c r="V34" s="598"/>
      <c r="W34" s="880"/>
      <c r="X34" s="873"/>
      <c r="Y34" s="616"/>
      <c r="Z34" s="802"/>
      <c r="AA34" s="617"/>
      <c r="AB34" s="617"/>
      <c r="AS34" s="880"/>
      <c r="AT34" s="873" t="s">
        <v>1231</v>
      </c>
      <c r="AU34" s="616"/>
      <c r="AV34" s="802"/>
      <c r="AW34" s="617"/>
      <c r="AX34" s="617"/>
      <c r="BO34" s="880"/>
      <c r="BP34" s="873" t="s">
        <v>1231</v>
      </c>
      <c r="BQ34" s="616"/>
      <c r="BR34" s="802"/>
      <c r="BS34" s="617"/>
      <c r="BT34" s="617"/>
      <c r="CK34" s="880"/>
      <c r="CL34" s="873" t="s">
        <v>1231</v>
      </c>
      <c r="CM34" s="616"/>
      <c r="CN34" s="802"/>
      <c r="CO34" s="617"/>
      <c r="CP34" s="617"/>
      <c r="DG34" s="880"/>
      <c r="DH34" s="873" t="s">
        <v>1231</v>
      </c>
      <c r="DI34" s="616"/>
      <c r="DJ34" s="802"/>
      <c r="DK34" s="617"/>
      <c r="DL34" s="617"/>
      <c r="EC34" s="880"/>
      <c r="ED34" s="873" t="s">
        <v>1231</v>
      </c>
      <c r="EE34" s="616"/>
      <c r="EF34" s="802"/>
      <c r="EG34" s="617"/>
      <c r="EH34" s="617"/>
      <c r="EY34" s="880"/>
      <c r="EZ34" s="873" t="s">
        <v>1231</v>
      </c>
      <c r="FA34" s="616"/>
      <c r="FB34" s="802"/>
      <c r="FC34" s="617"/>
      <c r="FD34" s="617"/>
      <c r="FU34" s="880"/>
      <c r="FV34" s="873" t="s">
        <v>1231</v>
      </c>
      <c r="FW34" s="616"/>
      <c r="FX34" s="802"/>
      <c r="FY34" s="617"/>
      <c r="FZ34" s="617"/>
      <c r="GQ34" s="880"/>
      <c r="GR34" s="873" t="s">
        <v>1231</v>
      </c>
      <c r="GS34" s="616"/>
      <c r="GT34" s="802"/>
      <c r="GU34" s="617"/>
      <c r="GV34" s="617"/>
      <c r="HM34" s="880"/>
      <c r="HN34" s="873" t="s">
        <v>1231</v>
      </c>
      <c r="HO34" s="616"/>
      <c r="HP34" s="802"/>
      <c r="HQ34" s="617"/>
      <c r="HR34" s="617"/>
      <c r="II34" s="880"/>
      <c r="IJ34" s="873" t="s">
        <v>1231</v>
      </c>
      <c r="IK34" s="616"/>
      <c r="IL34" s="802"/>
      <c r="IM34" s="617"/>
      <c r="IN34" s="617"/>
    </row>
    <row r="35" spans="1:248">
      <c r="A35" s="703"/>
      <c r="B35" s="489"/>
      <c r="C35" s="624"/>
      <c r="D35" s="824"/>
      <c r="E35" s="916"/>
      <c r="F35" s="848"/>
      <c r="G35" s="848"/>
      <c r="H35" s="848"/>
      <c r="I35" s="848"/>
      <c r="J35" s="848"/>
      <c r="K35" s="848"/>
      <c r="L35" s="848"/>
      <c r="M35" s="848"/>
      <c r="N35" s="848"/>
      <c r="O35" s="848"/>
      <c r="P35" s="848"/>
      <c r="Q35" s="848"/>
      <c r="R35" s="848"/>
      <c r="S35" s="848"/>
      <c r="T35" s="848"/>
      <c r="U35" s="848"/>
      <c r="V35" s="848"/>
    </row>
    <row r="36" spans="1:248">
      <c r="A36" s="703"/>
      <c r="B36" s="489"/>
      <c r="C36" s="624"/>
      <c r="D36" s="824"/>
      <c r="E36" s="916"/>
      <c r="F36" s="848"/>
      <c r="G36" s="848"/>
      <c r="H36" s="848"/>
      <c r="I36" s="848"/>
      <c r="J36" s="848"/>
      <c r="K36" s="848"/>
      <c r="L36" s="848"/>
      <c r="M36" s="848"/>
      <c r="N36" s="848"/>
      <c r="O36" s="848"/>
      <c r="P36" s="848"/>
      <c r="Q36" s="848"/>
      <c r="R36" s="848"/>
      <c r="S36" s="848"/>
      <c r="T36" s="848"/>
      <c r="U36" s="848"/>
      <c r="V36" s="848"/>
    </row>
    <row r="37" spans="1:248">
      <c r="F37" s="621"/>
    </row>
    <row r="38" spans="1:248">
      <c r="F38" s="621"/>
    </row>
    <row r="39" spans="1:248">
      <c r="F39" s="621"/>
    </row>
    <row r="40" spans="1:248">
      <c r="F40" s="621"/>
    </row>
  </sheetData>
  <mergeCells count="14">
    <mergeCell ref="B28:F28"/>
    <mergeCell ref="B29:F29"/>
    <mergeCell ref="C31:F31"/>
    <mergeCell ref="C34:F34"/>
    <mergeCell ref="B23:F23"/>
    <mergeCell ref="B24:F24"/>
    <mergeCell ref="B25:F25"/>
    <mergeCell ref="B26:F26"/>
    <mergeCell ref="B27:F27"/>
    <mergeCell ref="A1:B1"/>
    <mergeCell ref="D1:F3"/>
    <mergeCell ref="A2:B2"/>
    <mergeCell ref="A3:C3"/>
    <mergeCell ref="A22:B2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C15"/>
  <sheetViews>
    <sheetView view="pageBreakPreview" zoomScale="60" zoomScaleNormal="100" workbookViewId="0">
      <selection activeCell="F16" sqref="F16"/>
    </sheetView>
  </sheetViews>
  <sheetFormatPr defaultRowHeight="15"/>
  <cols>
    <col min="1" max="1" width="15.7109375" customWidth="1"/>
    <col min="2" max="2" width="9.140625" customWidth="1"/>
    <col min="3" max="3" width="63.7109375" customWidth="1"/>
    <col min="257" max="257" width="15.7109375" customWidth="1"/>
    <col min="259" max="259" width="63.7109375" customWidth="1"/>
    <col min="513" max="513" width="15.7109375" customWidth="1"/>
    <col min="515" max="515" width="63.7109375" customWidth="1"/>
    <col min="769" max="769" width="15.7109375" customWidth="1"/>
    <col min="771" max="771" width="63.7109375" customWidth="1"/>
    <col min="1025" max="1025" width="15.7109375" customWidth="1"/>
    <col min="1027" max="1027" width="63.7109375" customWidth="1"/>
    <col min="1281" max="1281" width="15.7109375" customWidth="1"/>
    <col min="1283" max="1283" width="63.7109375" customWidth="1"/>
    <col min="1537" max="1537" width="15.7109375" customWidth="1"/>
    <col min="1539" max="1539" width="63.7109375" customWidth="1"/>
    <col min="1793" max="1793" width="15.7109375" customWidth="1"/>
    <col min="1795" max="1795" width="63.7109375" customWidth="1"/>
    <col min="2049" max="2049" width="15.7109375" customWidth="1"/>
    <col min="2051" max="2051" width="63.7109375" customWidth="1"/>
    <col min="2305" max="2305" width="15.7109375" customWidth="1"/>
    <col min="2307" max="2307" width="63.7109375" customWidth="1"/>
    <col min="2561" max="2561" width="15.7109375" customWidth="1"/>
    <col min="2563" max="2563" width="63.7109375" customWidth="1"/>
    <col min="2817" max="2817" width="15.7109375" customWidth="1"/>
    <col min="2819" max="2819" width="63.7109375" customWidth="1"/>
    <col min="3073" max="3073" width="15.7109375" customWidth="1"/>
    <col min="3075" max="3075" width="63.7109375" customWidth="1"/>
    <col min="3329" max="3329" width="15.7109375" customWidth="1"/>
    <col min="3331" max="3331" width="63.7109375" customWidth="1"/>
    <col min="3585" max="3585" width="15.7109375" customWidth="1"/>
    <col min="3587" max="3587" width="63.7109375" customWidth="1"/>
    <col min="3841" max="3841" width="15.7109375" customWidth="1"/>
    <col min="3843" max="3843" width="63.7109375" customWidth="1"/>
    <col min="4097" max="4097" width="15.7109375" customWidth="1"/>
    <col min="4099" max="4099" width="63.7109375" customWidth="1"/>
    <col min="4353" max="4353" width="15.7109375" customWidth="1"/>
    <col min="4355" max="4355" width="63.7109375" customWidth="1"/>
    <col min="4609" max="4609" width="15.7109375" customWidth="1"/>
    <col min="4611" max="4611" width="63.7109375" customWidth="1"/>
    <col min="4865" max="4865" width="15.7109375" customWidth="1"/>
    <col min="4867" max="4867" width="63.7109375" customWidth="1"/>
    <col min="5121" max="5121" width="15.7109375" customWidth="1"/>
    <col min="5123" max="5123" width="63.7109375" customWidth="1"/>
    <col min="5377" max="5377" width="15.7109375" customWidth="1"/>
    <col min="5379" max="5379" width="63.7109375" customWidth="1"/>
    <col min="5633" max="5633" width="15.7109375" customWidth="1"/>
    <col min="5635" max="5635" width="63.7109375" customWidth="1"/>
    <col min="5889" max="5889" width="15.7109375" customWidth="1"/>
    <col min="5891" max="5891" width="63.7109375" customWidth="1"/>
    <col min="6145" max="6145" width="15.7109375" customWidth="1"/>
    <col min="6147" max="6147" width="63.7109375" customWidth="1"/>
    <col min="6401" max="6401" width="15.7109375" customWidth="1"/>
    <col min="6403" max="6403" width="63.7109375" customWidth="1"/>
    <col min="6657" max="6657" width="15.7109375" customWidth="1"/>
    <col min="6659" max="6659" width="63.7109375" customWidth="1"/>
    <col min="6913" max="6913" width="15.7109375" customWidth="1"/>
    <col min="6915" max="6915" width="63.7109375" customWidth="1"/>
    <col min="7169" max="7169" width="15.7109375" customWidth="1"/>
    <col min="7171" max="7171" width="63.7109375" customWidth="1"/>
    <col min="7425" max="7425" width="15.7109375" customWidth="1"/>
    <col min="7427" max="7427" width="63.7109375" customWidth="1"/>
    <col min="7681" max="7681" width="15.7109375" customWidth="1"/>
    <col min="7683" max="7683" width="63.7109375" customWidth="1"/>
    <col min="7937" max="7937" width="15.7109375" customWidth="1"/>
    <col min="7939" max="7939" width="63.7109375" customWidth="1"/>
    <col min="8193" max="8193" width="15.7109375" customWidth="1"/>
    <col min="8195" max="8195" width="63.7109375" customWidth="1"/>
    <col min="8449" max="8449" width="15.7109375" customWidth="1"/>
    <col min="8451" max="8451" width="63.7109375" customWidth="1"/>
    <col min="8705" max="8705" width="15.7109375" customWidth="1"/>
    <col min="8707" max="8707" width="63.7109375" customWidth="1"/>
    <col min="8961" max="8961" width="15.7109375" customWidth="1"/>
    <col min="8963" max="8963" width="63.7109375" customWidth="1"/>
    <col min="9217" max="9217" width="15.7109375" customWidth="1"/>
    <col min="9219" max="9219" width="63.7109375" customWidth="1"/>
    <col min="9473" max="9473" width="15.7109375" customWidth="1"/>
    <col min="9475" max="9475" width="63.7109375" customWidth="1"/>
    <col min="9729" max="9729" width="15.7109375" customWidth="1"/>
    <col min="9731" max="9731" width="63.7109375" customWidth="1"/>
    <col min="9985" max="9985" width="15.7109375" customWidth="1"/>
    <col min="9987" max="9987" width="63.7109375" customWidth="1"/>
    <col min="10241" max="10241" width="15.7109375" customWidth="1"/>
    <col min="10243" max="10243" width="63.7109375" customWidth="1"/>
    <col min="10497" max="10497" width="15.7109375" customWidth="1"/>
    <col min="10499" max="10499" width="63.7109375" customWidth="1"/>
    <col min="10753" max="10753" width="15.7109375" customWidth="1"/>
    <col min="10755" max="10755" width="63.7109375" customWidth="1"/>
    <col min="11009" max="11009" width="15.7109375" customWidth="1"/>
    <col min="11011" max="11011" width="63.7109375" customWidth="1"/>
    <col min="11265" max="11265" width="15.7109375" customWidth="1"/>
    <col min="11267" max="11267" width="63.7109375" customWidth="1"/>
    <col min="11521" max="11521" width="15.7109375" customWidth="1"/>
    <col min="11523" max="11523" width="63.7109375" customWidth="1"/>
    <col min="11777" max="11777" width="15.7109375" customWidth="1"/>
    <col min="11779" max="11779" width="63.7109375" customWidth="1"/>
    <col min="12033" max="12033" width="15.7109375" customWidth="1"/>
    <col min="12035" max="12035" width="63.7109375" customWidth="1"/>
    <col min="12289" max="12289" width="15.7109375" customWidth="1"/>
    <col min="12291" max="12291" width="63.7109375" customWidth="1"/>
    <col min="12545" max="12545" width="15.7109375" customWidth="1"/>
    <col min="12547" max="12547" width="63.7109375" customWidth="1"/>
    <col min="12801" max="12801" width="15.7109375" customWidth="1"/>
    <col min="12803" max="12803" width="63.7109375" customWidth="1"/>
    <col min="13057" max="13057" width="15.7109375" customWidth="1"/>
    <col min="13059" max="13059" width="63.7109375" customWidth="1"/>
    <col min="13313" max="13313" width="15.7109375" customWidth="1"/>
    <col min="13315" max="13315" width="63.7109375" customWidth="1"/>
    <col min="13569" max="13569" width="15.7109375" customWidth="1"/>
    <col min="13571" max="13571" width="63.7109375" customWidth="1"/>
    <col min="13825" max="13825" width="15.7109375" customWidth="1"/>
    <col min="13827" max="13827" width="63.7109375" customWidth="1"/>
    <col min="14081" max="14081" width="15.7109375" customWidth="1"/>
    <col min="14083" max="14083" width="63.7109375" customWidth="1"/>
    <col min="14337" max="14337" width="15.7109375" customWidth="1"/>
    <col min="14339" max="14339" width="63.7109375" customWidth="1"/>
    <col min="14593" max="14593" width="15.7109375" customWidth="1"/>
    <col min="14595" max="14595" width="63.7109375" customWidth="1"/>
    <col min="14849" max="14849" width="15.7109375" customWidth="1"/>
    <col min="14851" max="14851" width="63.7109375" customWidth="1"/>
    <col min="15105" max="15105" width="15.7109375" customWidth="1"/>
    <col min="15107" max="15107" width="63.7109375" customWidth="1"/>
    <col min="15361" max="15361" width="15.7109375" customWidth="1"/>
    <col min="15363" max="15363" width="63.7109375" customWidth="1"/>
    <col min="15617" max="15617" width="15.7109375" customWidth="1"/>
    <col min="15619" max="15619" width="63.7109375" customWidth="1"/>
    <col min="15873" max="15873" width="15.7109375" customWidth="1"/>
    <col min="15875" max="15875" width="63.7109375" customWidth="1"/>
    <col min="16129" max="16129" width="15.7109375" customWidth="1"/>
    <col min="16131" max="16131" width="63.7109375" customWidth="1"/>
  </cols>
  <sheetData>
    <row r="1" spans="1:3">
      <c r="A1" s="90"/>
      <c r="B1" s="91"/>
      <c r="C1" s="92"/>
    </row>
    <row r="2" spans="1:3">
      <c r="A2" s="1255" t="s">
        <v>175</v>
      </c>
      <c r="B2" s="1333" t="s">
        <v>153</v>
      </c>
      <c r="C2" s="1252"/>
    </row>
    <row r="3" spans="1:3">
      <c r="A3" s="1256"/>
      <c r="B3" s="1258"/>
      <c r="C3" s="1254"/>
    </row>
    <row r="4" spans="1:3">
      <c r="A4" s="322" t="s">
        <v>137</v>
      </c>
      <c r="B4" s="1333" t="s">
        <v>192</v>
      </c>
      <c r="C4" s="1252"/>
    </row>
    <row r="5" spans="1:3">
      <c r="A5" s="104" t="s">
        <v>138</v>
      </c>
      <c r="B5" s="1334" t="s">
        <v>193</v>
      </c>
      <c r="C5" s="1254"/>
    </row>
    <row r="6" spans="1:3">
      <c r="A6" s="102" t="s">
        <v>139</v>
      </c>
      <c r="B6" s="1259" t="s">
        <v>147</v>
      </c>
      <c r="C6" s="1260"/>
    </row>
    <row r="7" spans="1:3" ht="27.75">
      <c r="A7" s="102" t="s">
        <v>140</v>
      </c>
      <c r="B7" s="1261" t="s">
        <v>190</v>
      </c>
      <c r="C7" s="1262"/>
    </row>
    <row r="8" spans="1:3">
      <c r="A8" s="102" t="s">
        <v>141</v>
      </c>
      <c r="B8" s="1337" t="s">
        <v>191</v>
      </c>
      <c r="C8" s="1264"/>
    </row>
    <row r="9" spans="1:3">
      <c r="A9" s="1272" t="s">
        <v>160</v>
      </c>
      <c r="B9" s="1265" t="s">
        <v>1437</v>
      </c>
      <c r="C9" s="1266"/>
    </row>
    <row r="10" spans="1:3">
      <c r="A10" s="1273"/>
      <c r="B10" s="1267"/>
      <c r="C10" s="1268"/>
    </row>
    <row r="11" spans="1:3" ht="25.5">
      <c r="A11" s="102" t="s">
        <v>142</v>
      </c>
      <c r="B11" s="1269" t="s">
        <v>1438</v>
      </c>
      <c r="C11" s="1264"/>
    </row>
    <row r="12" spans="1:3">
      <c r="A12" s="102" t="s">
        <v>143</v>
      </c>
      <c r="B12" s="1335" t="s">
        <v>494</v>
      </c>
      <c r="C12" s="1271"/>
    </row>
    <row r="13" spans="1:3" ht="25.5">
      <c r="A13" s="102" t="s">
        <v>144</v>
      </c>
      <c r="B13" s="1335" t="s">
        <v>150</v>
      </c>
      <c r="C13" s="1336"/>
    </row>
    <row r="14" spans="1:3">
      <c r="A14" s="102" t="s">
        <v>145</v>
      </c>
      <c r="B14" s="1335" t="s">
        <v>151</v>
      </c>
      <c r="C14" s="1336"/>
    </row>
    <row r="15" spans="1:3">
      <c r="A15" s="102" t="s">
        <v>146</v>
      </c>
      <c r="B15" s="1249" t="s">
        <v>152</v>
      </c>
      <c r="C15" s="1250"/>
    </row>
  </sheetData>
  <mergeCells count="14">
    <mergeCell ref="B14:C14"/>
    <mergeCell ref="B15:C15"/>
    <mergeCell ref="B8:C8"/>
    <mergeCell ref="A9:A10"/>
    <mergeCell ref="B9:C10"/>
    <mergeCell ref="B11:C11"/>
    <mergeCell ref="B12:C12"/>
    <mergeCell ref="B13:C13"/>
    <mergeCell ref="B7:C7"/>
    <mergeCell ref="A2:A3"/>
    <mergeCell ref="B2:C3"/>
    <mergeCell ref="B4:C4"/>
    <mergeCell ref="B5:C5"/>
    <mergeCell ref="B6:C6"/>
  </mergeCells>
  <pageMargins left="0.7" right="0.7" top="0.75" bottom="0.75" header="0.3" footer="0.3"/>
  <pageSetup paperSize="9" scale="9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R576"/>
  <sheetViews>
    <sheetView view="pageBreakPreview" zoomScale="112" zoomScaleNormal="112" zoomScaleSheetLayoutView="112" workbookViewId="0">
      <selection activeCell="E208" sqref="E208"/>
    </sheetView>
  </sheetViews>
  <sheetFormatPr defaultRowHeight="12.75"/>
  <cols>
    <col min="1" max="1" width="4.5703125" style="720" customWidth="1"/>
    <col min="2" max="2" width="43.7109375" style="177" customWidth="1"/>
    <col min="3" max="4" width="5.7109375" style="757" customWidth="1"/>
    <col min="5" max="6" width="10.7109375" style="550" customWidth="1"/>
    <col min="7" max="255" width="9.140625" style="777"/>
    <col min="256" max="256" width="4.5703125" style="777" customWidth="1"/>
    <col min="257" max="257" width="43.7109375" style="777" customWidth="1"/>
    <col min="258" max="259" width="5.7109375" style="777" customWidth="1"/>
    <col min="260" max="261" width="10.7109375" style="777" customWidth="1"/>
    <col min="262" max="511" width="9.140625" style="777"/>
    <col min="512" max="512" width="4.5703125" style="777" customWidth="1"/>
    <col min="513" max="513" width="43.7109375" style="777" customWidth="1"/>
    <col min="514" max="515" width="5.7109375" style="777" customWidth="1"/>
    <col min="516" max="517" width="10.7109375" style="777" customWidth="1"/>
    <col min="518" max="767" width="9.140625" style="777"/>
    <col min="768" max="768" width="4.5703125" style="777" customWidth="1"/>
    <col min="769" max="769" width="43.7109375" style="777" customWidth="1"/>
    <col min="770" max="771" width="5.7109375" style="777" customWidth="1"/>
    <col min="772" max="773" width="10.7109375" style="777" customWidth="1"/>
    <col min="774" max="1023" width="9.140625" style="777"/>
    <col min="1024" max="1024" width="4.5703125" style="777" customWidth="1"/>
    <col min="1025" max="1025" width="43.7109375" style="777" customWidth="1"/>
    <col min="1026" max="1027" width="5.7109375" style="777" customWidth="1"/>
    <col min="1028" max="1029" width="10.7109375" style="777" customWidth="1"/>
    <col min="1030" max="1279" width="9.140625" style="777"/>
    <col min="1280" max="1280" width="4.5703125" style="777" customWidth="1"/>
    <col min="1281" max="1281" width="43.7109375" style="777" customWidth="1"/>
    <col min="1282" max="1283" width="5.7109375" style="777" customWidth="1"/>
    <col min="1284" max="1285" width="10.7109375" style="777" customWidth="1"/>
    <col min="1286" max="1535" width="9.140625" style="777"/>
    <col min="1536" max="1536" width="4.5703125" style="777" customWidth="1"/>
    <col min="1537" max="1537" width="43.7109375" style="777" customWidth="1"/>
    <col min="1538" max="1539" width="5.7109375" style="777" customWidth="1"/>
    <col min="1540" max="1541" width="10.7109375" style="777" customWidth="1"/>
    <col min="1542" max="1791" width="9.140625" style="777"/>
    <col min="1792" max="1792" width="4.5703125" style="777" customWidth="1"/>
    <col min="1793" max="1793" width="43.7109375" style="777" customWidth="1"/>
    <col min="1794" max="1795" width="5.7109375" style="777" customWidth="1"/>
    <col min="1796" max="1797" width="10.7109375" style="777" customWidth="1"/>
    <col min="1798" max="2047" width="9.140625" style="777"/>
    <col min="2048" max="2048" width="4.5703125" style="777" customWidth="1"/>
    <col min="2049" max="2049" width="43.7109375" style="777" customWidth="1"/>
    <col min="2050" max="2051" width="5.7109375" style="777" customWidth="1"/>
    <col min="2052" max="2053" width="10.7109375" style="777" customWidth="1"/>
    <col min="2054" max="2303" width="9.140625" style="777"/>
    <col min="2304" max="2304" width="4.5703125" style="777" customWidth="1"/>
    <col min="2305" max="2305" width="43.7109375" style="777" customWidth="1"/>
    <col min="2306" max="2307" width="5.7109375" style="777" customWidth="1"/>
    <col min="2308" max="2309" width="10.7109375" style="777" customWidth="1"/>
    <col min="2310" max="2559" width="9.140625" style="777"/>
    <col min="2560" max="2560" width="4.5703125" style="777" customWidth="1"/>
    <col min="2561" max="2561" width="43.7109375" style="777" customWidth="1"/>
    <col min="2562" max="2563" width="5.7109375" style="777" customWidth="1"/>
    <col min="2564" max="2565" width="10.7109375" style="777" customWidth="1"/>
    <col min="2566" max="2815" width="9.140625" style="777"/>
    <col min="2816" max="2816" width="4.5703125" style="777" customWidth="1"/>
    <col min="2817" max="2817" width="43.7109375" style="777" customWidth="1"/>
    <col min="2818" max="2819" width="5.7109375" style="777" customWidth="1"/>
    <col min="2820" max="2821" width="10.7109375" style="777" customWidth="1"/>
    <col min="2822" max="3071" width="9.140625" style="777"/>
    <col min="3072" max="3072" width="4.5703125" style="777" customWidth="1"/>
    <col min="3073" max="3073" width="43.7109375" style="777" customWidth="1"/>
    <col min="3074" max="3075" width="5.7109375" style="777" customWidth="1"/>
    <col min="3076" max="3077" width="10.7109375" style="777" customWidth="1"/>
    <col min="3078" max="3327" width="9.140625" style="777"/>
    <col min="3328" max="3328" width="4.5703125" style="777" customWidth="1"/>
    <col min="3329" max="3329" width="43.7109375" style="777" customWidth="1"/>
    <col min="3330" max="3331" width="5.7109375" style="777" customWidth="1"/>
    <col min="3332" max="3333" width="10.7109375" style="777" customWidth="1"/>
    <col min="3334" max="3583" width="9.140625" style="777"/>
    <col min="3584" max="3584" width="4.5703125" style="777" customWidth="1"/>
    <col min="3585" max="3585" width="43.7109375" style="777" customWidth="1"/>
    <col min="3586" max="3587" width="5.7109375" style="777" customWidth="1"/>
    <col min="3588" max="3589" width="10.7109375" style="777" customWidth="1"/>
    <col min="3590" max="3839" width="9.140625" style="777"/>
    <col min="3840" max="3840" width="4.5703125" style="777" customWidth="1"/>
    <col min="3841" max="3841" width="43.7109375" style="777" customWidth="1"/>
    <col min="3842" max="3843" width="5.7109375" style="777" customWidth="1"/>
    <col min="3844" max="3845" width="10.7109375" style="777" customWidth="1"/>
    <col min="3846" max="4095" width="9.140625" style="777"/>
    <col min="4096" max="4096" width="4.5703125" style="777" customWidth="1"/>
    <col min="4097" max="4097" width="43.7109375" style="777" customWidth="1"/>
    <col min="4098" max="4099" width="5.7109375" style="777" customWidth="1"/>
    <col min="4100" max="4101" width="10.7109375" style="777" customWidth="1"/>
    <col min="4102" max="4351" width="9.140625" style="777"/>
    <col min="4352" max="4352" width="4.5703125" style="777" customWidth="1"/>
    <col min="4353" max="4353" width="43.7109375" style="777" customWidth="1"/>
    <col min="4354" max="4355" width="5.7109375" style="777" customWidth="1"/>
    <col min="4356" max="4357" width="10.7109375" style="777" customWidth="1"/>
    <col min="4358" max="4607" width="9.140625" style="777"/>
    <col min="4608" max="4608" width="4.5703125" style="777" customWidth="1"/>
    <col min="4609" max="4609" width="43.7109375" style="777" customWidth="1"/>
    <col min="4610" max="4611" width="5.7109375" style="777" customWidth="1"/>
    <col min="4612" max="4613" width="10.7109375" style="777" customWidth="1"/>
    <col min="4614" max="4863" width="9.140625" style="777"/>
    <col min="4864" max="4864" width="4.5703125" style="777" customWidth="1"/>
    <col min="4865" max="4865" width="43.7109375" style="777" customWidth="1"/>
    <col min="4866" max="4867" width="5.7109375" style="777" customWidth="1"/>
    <col min="4868" max="4869" width="10.7109375" style="777" customWidth="1"/>
    <col min="4870" max="5119" width="9.140625" style="777"/>
    <col min="5120" max="5120" width="4.5703125" style="777" customWidth="1"/>
    <col min="5121" max="5121" width="43.7109375" style="777" customWidth="1"/>
    <col min="5122" max="5123" width="5.7109375" style="777" customWidth="1"/>
    <col min="5124" max="5125" width="10.7109375" style="777" customWidth="1"/>
    <col min="5126" max="5375" width="9.140625" style="777"/>
    <col min="5376" max="5376" width="4.5703125" style="777" customWidth="1"/>
    <col min="5377" max="5377" width="43.7109375" style="777" customWidth="1"/>
    <col min="5378" max="5379" width="5.7109375" style="777" customWidth="1"/>
    <col min="5380" max="5381" width="10.7109375" style="777" customWidth="1"/>
    <col min="5382" max="5631" width="9.140625" style="777"/>
    <col min="5632" max="5632" width="4.5703125" style="777" customWidth="1"/>
    <col min="5633" max="5633" width="43.7109375" style="777" customWidth="1"/>
    <col min="5634" max="5635" width="5.7109375" style="777" customWidth="1"/>
    <col min="5636" max="5637" width="10.7109375" style="777" customWidth="1"/>
    <col min="5638" max="5887" width="9.140625" style="777"/>
    <col min="5888" max="5888" width="4.5703125" style="777" customWidth="1"/>
    <col min="5889" max="5889" width="43.7109375" style="777" customWidth="1"/>
    <col min="5890" max="5891" width="5.7109375" style="777" customWidth="1"/>
    <col min="5892" max="5893" width="10.7109375" style="777" customWidth="1"/>
    <col min="5894" max="6143" width="9.140625" style="777"/>
    <col min="6144" max="6144" width="4.5703125" style="777" customWidth="1"/>
    <col min="6145" max="6145" width="43.7109375" style="777" customWidth="1"/>
    <col min="6146" max="6147" width="5.7109375" style="777" customWidth="1"/>
    <col min="6148" max="6149" width="10.7109375" style="777" customWidth="1"/>
    <col min="6150" max="6399" width="9.140625" style="777"/>
    <col min="6400" max="6400" width="4.5703125" style="777" customWidth="1"/>
    <col min="6401" max="6401" width="43.7109375" style="777" customWidth="1"/>
    <col min="6402" max="6403" width="5.7109375" style="777" customWidth="1"/>
    <col min="6404" max="6405" width="10.7109375" style="777" customWidth="1"/>
    <col min="6406" max="6655" width="9.140625" style="777"/>
    <col min="6656" max="6656" width="4.5703125" style="777" customWidth="1"/>
    <col min="6657" max="6657" width="43.7109375" style="777" customWidth="1"/>
    <col min="6658" max="6659" width="5.7109375" style="777" customWidth="1"/>
    <col min="6660" max="6661" width="10.7109375" style="777" customWidth="1"/>
    <col min="6662" max="6911" width="9.140625" style="777"/>
    <col min="6912" max="6912" width="4.5703125" style="777" customWidth="1"/>
    <col min="6913" max="6913" width="43.7109375" style="777" customWidth="1"/>
    <col min="6914" max="6915" width="5.7109375" style="777" customWidth="1"/>
    <col min="6916" max="6917" width="10.7109375" style="777" customWidth="1"/>
    <col min="6918" max="7167" width="9.140625" style="777"/>
    <col min="7168" max="7168" width="4.5703125" style="777" customWidth="1"/>
    <col min="7169" max="7169" width="43.7109375" style="777" customWidth="1"/>
    <col min="7170" max="7171" width="5.7109375" style="777" customWidth="1"/>
    <col min="7172" max="7173" width="10.7109375" style="777" customWidth="1"/>
    <col min="7174" max="7423" width="9.140625" style="777"/>
    <col min="7424" max="7424" width="4.5703125" style="777" customWidth="1"/>
    <col min="7425" max="7425" width="43.7109375" style="777" customWidth="1"/>
    <col min="7426" max="7427" width="5.7109375" style="777" customWidth="1"/>
    <col min="7428" max="7429" width="10.7109375" style="777" customWidth="1"/>
    <col min="7430" max="7679" width="9.140625" style="777"/>
    <col min="7680" max="7680" width="4.5703125" style="777" customWidth="1"/>
    <col min="7681" max="7681" width="43.7109375" style="777" customWidth="1"/>
    <col min="7682" max="7683" width="5.7109375" style="777" customWidth="1"/>
    <col min="7684" max="7685" width="10.7109375" style="777" customWidth="1"/>
    <col min="7686" max="7935" width="9.140625" style="777"/>
    <col min="7936" max="7936" width="4.5703125" style="777" customWidth="1"/>
    <col min="7937" max="7937" width="43.7109375" style="777" customWidth="1"/>
    <col min="7938" max="7939" width="5.7109375" style="777" customWidth="1"/>
    <col min="7940" max="7941" width="10.7109375" style="777" customWidth="1"/>
    <col min="7942" max="8191" width="9.140625" style="777"/>
    <col min="8192" max="8192" width="4.5703125" style="777" customWidth="1"/>
    <col min="8193" max="8193" width="43.7109375" style="777" customWidth="1"/>
    <col min="8194" max="8195" width="5.7109375" style="777" customWidth="1"/>
    <col min="8196" max="8197" width="10.7109375" style="777" customWidth="1"/>
    <col min="8198" max="8447" width="9.140625" style="777"/>
    <col min="8448" max="8448" width="4.5703125" style="777" customWidth="1"/>
    <col min="8449" max="8449" width="43.7109375" style="777" customWidth="1"/>
    <col min="8450" max="8451" width="5.7109375" style="777" customWidth="1"/>
    <col min="8452" max="8453" width="10.7109375" style="777" customWidth="1"/>
    <col min="8454" max="8703" width="9.140625" style="777"/>
    <col min="8704" max="8704" width="4.5703125" style="777" customWidth="1"/>
    <col min="8705" max="8705" width="43.7109375" style="777" customWidth="1"/>
    <col min="8706" max="8707" width="5.7109375" style="777" customWidth="1"/>
    <col min="8708" max="8709" width="10.7109375" style="777" customWidth="1"/>
    <col min="8710" max="8959" width="9.140625" style="777"/>
    <col min="8960" max="8960" width="4.5703125" style="777" customWidth="1"/>
    <col min="8961" max="8961" width="43.7109375" style="777" customWidth="1"/>
    <col min="8962" max="8963" width="5.7109375" style="777" customWidth="1"/>
    <col min="8964" max="8965" width="10.7109375" style="777" customWidth="1"/>
    <col min="8966" max="9215" width="9.140625" style="777"/>
    <col min="9216" max="9216" width="4.5703125" style="777" customWidth="1"/>
    <col min="9217" max="9217" width="43.7109375" style="777" customWidth="1"/>
    <col min="9218" max="9219" width="5.7109375" style="777" customWidth="1"/>
    <col min="9220" max="9221" width="10.7109375" style="777" customWidth="1"/>
    <col min="9222" max="9471" width="9.140625" style="777"/>
    <col min="9472" max="9472" width="4.5703125" style="777" customWidth="1"/>
    <col min="9473" max="9473" width="43.7109375" style="777" customWidth="1"/>
    <col min="9474" max="9475" width="5.7109375" style="777" customWidth="1"/>
    <col min="9476" max="9477" width="10.7109375" style="777" customWidth="1"/>
    <col min="9478" max="9727" width="9.140625" style="777"/>
    <col min="9728" max="9728" width="4.5703125" style="777" customWidth="1"/>
    <col min="9729" max="9729" width="43.7109375" style="777" customWidth="1"/>
    <col min="9730" max="9731" width="5.7109375" style="777" customWidth="1"/>
    <col min="9732" max="9733" width="10.7109375" style="777" customWidth="1"/>
    <col min="9734" max="9983" width="9.140625" style="777"/>
    <col min="9984" max="9984" width="4.5703125" style="777" customWidth="1"/>
    <col min="9985" max="9985" width="43.7109375" style="777" customWidth="1"/>
    <col min="9986" max="9987" width="5.7109375" style="777" customWidth="1"/>
    <col min="9988" max="9989" width="10.7109375" style="777" customWidth="1"/>
    <col min="9990" max="10239" width="9.140625" style="777"/>
    <col min="10240" max="10240" width="4.5703125" style="777" customWidth="1"/>
    <col min="10241" max="10241" width="43.7109375" style="777" customWidth="1"/>
    <col min="10242" max="10243" width="5.7109375" style="777" customWidth="1"/>
    <col min="10244" max="10245" width="10.7109375" style="777" customWidth="1"/>
    <col min="10246" max="10495" width="9.140625" style="777"/>
    <col min="10496" max="10496" width="4.5703125" style="777" customWidth="1"/>
    <col min="10497" max="10497" width="43.7109375" style="777" customWidth="1"/>
    <col min="10498" max="10499" width="5.7109375" style="777" customWidth="1"/>
    <col min="10500" max="10501" width="10.7109375" style="777" customWidth="1"/>
    <col min="10502" max="10751" width="9.140625" style="777"/>
    <col min="10752" max="10752" width="4.5703125" style="777" customWidth="1"/>
    <col min="10753" max="10753" width="43.7109375" style="777" customWidth="1"/>
    <col min="10754" max="10755" width="5.7109375" style="777" customWidth="1"/>
    <col min="10756" max="10757" width="10.7109375" style="777" customWidth="1"/>
    <col min="10758" max="11007" width="9.140625" style="777"/>
    <col min="11008" max="11008" width="4.5703125" style="777" customWidth="1"/>
    <col min="11009" max="11009" width="43.7109375" style="777" customWidth="1"/>
    <col min="11010" max="11011" width="5.7109375" style="777" customWidth="1"/>
    <col min="11012" max="11013" width="10.7109375" style="777" customWidth="1"/>
    <col min="11014" max="11263" width="9.140625" style="777"/>
    <col min="11264" max="11264" width="4.5703125" style="777" customWidth="1"/>
    <col min="11265" max="11265" width="43.7109375" style="777" customWidth="1"/>
    <col min="11266" max="11267" width="5.7109375" style="777" customWidth="1"/>
    <col min="11268" max="11269" width="10.7109375" style="777" customWidth="1"/>
    <col min="11270" max="11519" width="9.140625" style="777"/>
    <col min="11520" max="11520" width="4.5703125" style="777" customWidth="1"/>
    <col min="11521" max="11521" width="43.7109375" style="777" customWidth="1"/>
    <col min="11522" max="11523" width="5.7109375" style="777" customWidth="1"/>
    <col min="11524" max="11525" width="10.7109375" style="777" customWidth="1"/>
    <col min="11526" max="11775" width="9.140625" style="777"/>
    <col min="11776" max="11776" width="4.5703125" style="777" customWidth="1"/>
    <col min="11777" max="11777" width="43.7109375" style="777" customWidth="1"/>
    <col min="11778" max="11779" width="5.7109375" style="777" customWidth="1"/>
    <col min="11780" max="11781" width="10.7109375" style="777" customWidth="1"/>
    <col min="11782" max="12031" width="9.140625" style="777"/>
    <col min="12032" max="12032" width="4.5703125" style="777" customWidth="1"/>
    <col min="12033" max="12033" width="43.7109375" style="777" customWidth="1"/>
    <col min="12034" max="12035" width="5.7109375" style="777" customWidth="1"/>
    <col min="12036" max="12037" width="10.7109375" style="777" customWidth="1"/>
    <col min="12038" max="12287" width="9.140625" style="777"/>
    <col min="12288" max="12288" width="4.5703125" style="777" customWidth="1"/>
    <col min="12289" max="12289" width="43.7109375" style="777" customWidth="1"/>
    <col min="12290" max="12291" width="5.7109375" style="777" customWidth="1"/>
    <col min="12292" max="12293" width="10.7109375" style="777" customWidth="1"/>
    <col min="12294" max="12543" width="9.140625" style="777"/>
    <col min="12544" max="12544" width="4.5703125" style="777" customWidth="1"/>
    <col min="12545" max="12545" width="43.7109375" style="777" customWidth="1"/>
    <col min="12546" max="12547" width="5.7109375" style="777" customWidth="1"/>
    <col min="12548" max="12549" width="10.7109375" style="777" customWidth="1"/>
    <col min="12550" max="12799" width="9.140625" style="777"/>
    <col min="12800" max="12800" width="4.5703125" style="777" customWidth="1"/>
    <col min="12801" max="12801" width="43.7109375" style="777" customWidth="1"/>
    <col min="12802" max="12803" width="5.7109375" style="777" customWidth="1"/>
    <col min="12804" max="12805" width="10.7109375" style="777" customWidth="1"/>
    <col min="12806" max="13055" width="9.140625" style="777"/>
    <col min="13056" max="13056" width="4.5703125" style="777" customWidth="1"/>
    <col min="13057" max="13057" width="43.7109375" style="777" customWidth="1"/>
    <col min="13058" max="13059" width="5.7109375" style="777" customWidth="1"/>
    <col min="13060" max="13061" width="10.7109375" style="777" customWidth="1"/>
    <col min="13062" max="13311" width="9.140625" style="777"/>
    <col min="13312" max="13312" width="4.5703125" style="777" customWidth="1"/>
    <col min="13313" max="13313" width="43.7109375" style="777" customWidth="1"/>
    <col min="13314" max="13315" width="5.7109375" style="777" customWidth="1"/>
    <col min="13316" max="13317" width="10.7109375" style="777" customWidth="1"/>
    <col min="13318" max="13567" width="9.140625" style="777"/>
    <col min="13568" max="13568" width="4.5703125" style="777" customWidth="1"/>
    <col min="13569" max="13569" width="43.7109375" style="777" customWidth="1"/>
    <col min="13570" max="13571" width="5.7109375" style="777" customWidth="1"/>
    <col min="13572" max="13573" width="10.7109375" style="777" customWidth="1"/>
    <col min="13574" max="13823" width="9.140625" style="777"/>
    <col min="13824" max="13824" width="4.5703125" style="777" customWidth="1"/>
    <col min="13825" max="13825" width="43.7109375" style="777" customWidth="1"/>
    <col min="13826" max="13827" width="5.7109375" style="777" customWidth="1"/>
    <col min="13828" max="13829" width="10.7109375" style="777" customWidth="1"/>
    <col min="13830" max="14079" width="9.140625" style="777"/>
    <col min="14080" max="14080" width="4.5703125" style="777" customWidth="1"/>
    <col min="14081" max="14081" width="43.7109375" style="777" customWidth="1"/>
    <col min="14082" max="14083" width="5.7109375" style="777" customWidth="1"/>
    <col min="14084" max="14085" width="10.7109375" style="777" customWidth="1"/>
    <col min="14086" max="14335" width="9.140625" style="777"/>
    <col min="14336" max="14336" width="4.5703125" style="777" customWidth="1"/>
    <col min="14337" max="14337" width="43.7109375" style="777" customWidth="1"/>
    <col min="14338" max="14339" width="5.7109375" style="777" customWidth="1"/>
    <col min="14340" max="14341" width="10.7109375" style="777" customWidth="1"/>
    <col min="14342" max="14591" width="9.140625" style="777"/>
    <col min="14592" max="14592" width="4.5703125" style="777" customWidth="1"/>
    <col min="14593" max="14593" width="43.7109375" style="777" customWidth="1"/>
    <col min="14594" max="14595" width="5.7109375" style="777" customWidth="1"/>
    <col min="14596" max="14597" width="10.7109375" style="777" customWidth="1"/>
    <col min="14598" max="14847" width="9.140625" style="777"/>
    <col min="14848" max="14848" width="4.5703125" style="777" customWidth="1"/>
    <col min="14849" max="14849" width="43.7109375" style="777" customWidth="1"/>
    <col min="14850" max="14851" width="5.7109375" style="777" customWidth="1"/>
    <col min="14852" max="14853" width="10.7109375" style="777" customWidth="1"/>
    <col min="14854" max="15103" width="9.140625" style="777"/>
    <col min="15104" max="15104" width="4.5703125" style="777" customWidth="1"/>
    <col min="15105" max="15105" width="43.7109375" style="777" customWidth="1"/>
    <col min="15106" max="15107" width="5.7109375" style="777" customWidth="1"/>
    <col min="15108" max="15109" width="10.7109375" style="777" customWidth="1"/>
    <col min="15110" max="15359" width="9.140625" style="777"/>
    <col min="15360" max="15360" width="4.5703125" style="777" customWidth="1"/>
    <col min="15361" max="15361" width="43.7109375" style="777" customWidth="1"/>
    <col min="15362" max="15363" width="5.7109375" style="777" customWidth="1"/>
    <col min="15364" max="15365" width="10.7109375" style="777" customWidth="1"/>
    <col min="15366" max="15615" width="9.140625" style="777"/>
    <col min="15616" max="15616" width="4.5703125" style="777" customWidth="1"/>
    <col min="15617" max="15617" width="43.7109375" style="777" customWidth="1"/>
    <col min="15618" max="15619" width="5.7109375" style="777" customWidth="1"/>
    <col min="15620" max="15621" width="10.7109375" style="777" customWidth="1"/>
    <col min="15622" max="15871" width="9.140625" style="777"/>
    <col min="15872" max="15872" width="4.5703125" style="777" customWidth="1"/>
    <col min="15873" max="15873" width="43.7109375" style="777" customWidth="1"/>
    <col min="15874" max="15875" width="5.7109375" style="777" customWidth="1"/>
    <col min="15876" max="15877" width="10.7109375" style="777" customWidth="1"/>
    <col min="15878" max="16127" width="9.140625" style="777"/>
    <col min="16128" max="16128" width="4.5703125" style="777" customWidth="1"/>
    <col min="16129" max="16129" width="43.7109375" style="777" customWidth="1"/>
    <col min="16130" max="16131" width="5.7109375" style="777" customWidth="1"/>
    <col min="16132" max="16133" width="10.7109375" style="777" customWidth="1"/>
    <col min="16134" max="16383" width="9.140625" style="777"/>
    <col min="16384" max="16384" width="9.140625" style="777" customWidth="1"/>
  </cols>
  <sheetData>
    <row r="1" spans="1:6" s="797" customFormat="1" ht="12"/>
    <row r="2" spans="1:6" s="797" customFormat="1" ht="12"/>
    <row r="3" spans="1:6" s="797" customFormat="1" ht="15">
      <c r="A3" s="766" t="s">
        <v>1439</v>
      </c>
      <c r="C3" s="951"/>
      <c r="D3" s="547"/>
      <c r="E3" s="657"/>
      <c r="F3" s="657"/>
    </row>
    <row r="4" spans="1:6" s="797" customFormat="1" ht="18.75" customHeight="1">
      <c r="A4" s="762"/>
      <c r="B4" s="940" t="s">
        <v>1440</v>
      </c>
      <c r="C4" s="951"/>
      <c r="D4" s="547"/>
      <c r="E4" s="657"/>
      <c r="F4" s="657"/>
    </row>
    <row r="5" spans="1:6" s="797" customFormat="1" ht="15.75">
      <c r="A5" s="833"/>
      <c r="B5" s="957" t="s">
        <v>1441</v>
      </c>
      <c r="D5" s="546"/>
      <c r="E5" s="657"/>
      <c r="F5" s="657"/>
    </row>
    <row r="6" spans="1:6" s="797" customFormat="1" ht="15.75">
      <c r="A6" s="833"/>
      <c r="B6" s="957" t="s">
        <v>1442</v>
      </c>
      <c r="D6" s="546"/>
      <c r="E6" s="657"/>
      <c r="F6" s="657"/>
    </row>
    <row r="7" spans="1:6" s="797" customFormat="1" ht="15" customHeight="1">
      <c r="A7" s="762"/>
      <c r="B7" s="957" t="s">
        <v>1443</v>
      </c>
      <c r="C7" s="951"/>
      <c r="D7" s="547"/>
      <c r="E7" s="657"/>
      <c r="F7" s="657"/>
    </row>
    <row r="8" spans="1:6" s="797" customFormat="1" ht="17.25" customHeight="1">
      <c r="A8" s="762"/>
      <c r="B8" s="957" t="s">
        <v>1444</v>
      </c>
      <c r="C8" s="951"/>
      <c r="D8" s="547"/>
      <c r="E8" s="657"/>
      <c r="F8" s="657"/>
    </row>
    <row r="9" spans="1:6" s="797" customFormat="1" ht="18" customHeight="1">
      <c r="A9" s="762"/>
      <c r="B9" s="957" t="s">
        <v>1445</v>
      </c>
      <c r="C9" s="951"/>
      <c r="D9" s="547"/>
      <c r="E9" s="657"/>
      <c r="F9" s="657"/>
    </row>
    <row r="10" spans="1:6" s="797" customFormat="1" ht="12">
      <c r="A10" s="937"/>
      <c r="B10" s="607"/>
      <c r="C10" s="611"/>
      <c r="D10" s="611"/>
      <c r="E10" s="676"/>
      <c r="F10" s="676"/>
    </row>
    <row r="11" spans="1:6" s="797" customFormat="1" ht="18">
      <c r="A11" s="559" t="s">
        <v>162</v>
      </c>
      <c r="B11" s="806" t="s">
        <v>1367</v>
      </c>
      <c r="C11" s="806" t="s">
        <v>1368</v>
      </c>
      <c r="D11" s="841" t="s">
        <v>133</v>
      </c>
      <c r="E11" s="809" t="s">
        <v>1369</v>
      </c>
      <c r="F11" s="809" t="s">
        <v>1370</v>
      </c>
    </row>
    <row r="12" spans="1:6" s="797" customFormat="1" ht="12">
      <c r="A12" s="762"/>
      <c r="B12" s="951"/>
      <c r="C12" s="951"/>
      <c r="D12" s="547"/>
      <c r="E12" s="657"/>
      <c r="F12" s="657"/>
    </row>
    <row r="13" spans="1:6" s="797" customFormat="1">
      <c r="A13" s="901" t="s">
        <v>1371</v>
      </c>
      <c r="B13" s="825"/>
      <c r="C13" s="825"/>
      <c r="D13" s="837"/>
      <c r="E13" s="837"/>
      <c r="F13" s="507"/>
    </row>
    <row r="14" spans="1:6" s="797" customFormat="1">
      <c r="A14" s="557" t="s">
        <v>1372</v>
      </c>
      <c r="B14" s="825"/>
      <c r="C14" s="825"/>
      <c r="D14" s="837"/>
      <c r="E14" s="837"/>
      <c r="F14" s="507"/>
    </row>
    <row r="15" spans="1:6" s="797" customFormat="1">
      <c r="A15" s="557" t="s">
        <v>1373</v>
      </c>
      <c r="B15" s="825"/>
      <c r="C15" s="825"/>
      <c r="D15" s="837"/>
      <c r="E15" s="837"/>
      <c r="F15" s="507"/>
    </row>
    <row r="16" spans="1:6" s="797" customFormat="1">
      <c r="A16" s="557" t="s">
        <v>1374</v>
      </c>
      <c r="B16" s="825"/>
      <c r="C16" s="825"/>
      <c r="D16" s="837"/>
      <c r="E16" s="837"/>
      <c r="F16" s="507"/>
    </row>
    <row r="17" spans="1:6" s="797" customFormat="1">
      <c r="A17" s="557" t="s">
        <v>1375</v>
      </c>
      <c r="B17" s="825"/>
      <c r="C17" s="825"/>
      <c r="D17" s="837"/>
      <c r="E17" s="837"/>
      <c r="F17" s="507"/>
    </row>
    <row r="18" spans="1:6" s="797" customFormat="1">
      <c r="A18" s="557" t="s">
        <v>1376</v>
      </c>
      <c r="B18" s="825"/>
      <c r="C18" s="825"/>
      <c r="D18" s="837"/>
      <c r="E18" s="837"/>
      <c r="F18" s="507"/>
    </row>
    <row r="19" spans="1:6" s="797" customFormat="1">
      <c r="A19" s="557" t="s">
        <v>1377</v>
      </c>
      <c r="B19" s="825"/>
      <c r="C19" s="825"/>
      <c r="D19" s="837"/>
      <c r="E19" s="837"/>
      <c r="F19" s="507"/>
    </row>
    <row r="20" spans="1:6" s="797" customFormat="1">
      <c r="A20" s="557" t="s">
        <v>1378</v>
      </c>
      <c r="B20" s="825"/>
      <c r="C20" s="825"/>
      <c r="D20" s="837"/>
      <c r="E20" s="837"/>
      <c r="F20" s="507"/>
    </row>
    <row r="21" spans="1:6" s="793" customFormat="1">
      <c r="A21" s="557" t="s">
        <v>1379</v>
      </c>
      <c r="B21" s="825"/>
      <c r="C21" s="825"/>
      <c r="D21" s="837"/>
      <c r="E21" s="837"/>
      <c r="F21" s="507"/>
    </row>
    <row r="22" spans="1:6" s="793" customFormat="1">
      <c r="A22" s="557" t="s">
        <v>1380</v>
      </c>
      <c r="B22" s="825"/>
      <c r="C22" s="825"/>
      <c r="D22" s="837"/>
      <c r="E22" s="837"/>
      <c r="F22" s="507"/>
    </row>
    <row r="23" spans="1:6" s="797" customFormat="1">
      <c r="A23" s="557" t="s">
        <v>1381</v>
      </c>
      <c r="B23" s="825"/>
      <c r="C23" s="825"/>
      <c r="D23" s="837"/>
      <c r="E23" s="837"/>
      <c r="F23" s="507"/>
    </row>
    <row r="24" spans="1:6" s="797" customFormat="1">
      <c r="A24" s="557" t="s">
        <v>1382</v>
      </c>
      <c r="B24" s="825"/>
      <c r="C24" s="825"/>
      <c r="D24" s="837"/>
      <c r="E24" s="837"/>
      <c r="F24" s="507"/>
    </row>
    <row r="25" spans="1:6" s="797" customFormat="1">
      <c r="A25" s="557" t="s">
        <v>1383</v>
      </c>
      <c r="B25" s="825"/>
      <c r="C25" s="825"/>
      <c r="D25" s="837"/>
      <c r="E25" s="837"/>
      <c r="F25" s="507"/>
    </row>
    <row r="26" spans="1:6" s="797" customFormat="1">
      <c r="A26" s="557" t="s">
        <v>1384</v>
      </c>
      <c r="B26" s="825"/>
      <c r="C26" s="825"/>
      <c r="D26" s="837"/>
      <c r="E26" s="837"/>
      <c r="F26" s="507"/>
    </row>
    <row r="27" spans="1:6" s="797" customFormat="1">
      <c r="A27" s="557" t="s">
        <v>1385</v>
      </c>
      <c r="B27" s="825"/>
      <c r="C27" s="825"/>
      <c r="D27" s="837"/>
      <c r="E27" s="837"/>
      <c r="F27" s="507"/>
    </row>
    <row r="28" spans="1:6" s="797" customFormat="1">
      <c r="A28" s="557" t="s">
        <v>1386</v>
      </c>
      <c r="B28" s="825"/>
      <c r="C28" s="825"/>
      <c r="D28" s="837"/>
      <c r="E28" s="837"/>
      <c r="F28" s="507"/>
    </row>
    <row r="29" spans="1:6" s="797" customFormat="1">
      <c r="A29" s="557" t="s">
        <v>1387</v>
      </c>
      <c r="B29" s="825"/>
      <c r="C29" s="825"/>
      <c r="D29" s="837"/>
      <c r="E29" s="837"/>
      <c r="F29" s="507"/>
    </row>
    <row r="30" spans="1:6" s="797" customFormat="1">
      <c r="A30" s="557" t="s">
        <v>1388</v>
      </c>
      <c r="B30" s="825"/>
      <c r="C30" s="825"/>
      <c r="D30" s="837"/>
      <c r="E30" s="837"/>
      <c r="F30" s="507"/>
    </row>
    <row r="31" spans="1:6" s="797" customFormat="1">
      <c r="A31" s="557" t="s">
        <v>1389</v>
      </c>
      <c r="B31" s="825"/>
      <c r="C31" s="825"/>
      <c r="D31" s="837"/>
      <c r="E31" s="837"/>
      <c r="F31" s="507"/>
    </row>
    <row r="32" spans="1:6" s="797" customFormat="1">
      <c r="A32" s="557" t="s">
        <v>1390</v>
      </c>
      <c r="B32" s="825"/>
      <c r="C32" s="825"/>
      <c r="D32" s="837"/>
      <c r="E32" s="837"/>
      <c r="F32" s="507"/>
    </row>
    <row r="33" spans="1:12" s="797" customFormat="1">
      <c r="A33" s="557" t="s">
        <v>1391</v>
      </c>
      <c r="B33" s="825"/>
      <c r="C33" s="825"/>
      <c r="D33" s="837"/>
      <c r="E33" s="837"/>
      <c r="F33" s="507"/>
      <c r="L33" s="793"/>
    </row>
    <row r="34" spans="1:12" s="797" customFormat="1">
      <c r="A34" s="557" t="s">
        <v>1392</v>
      </c>
      <c r="B34" s="825"/>
      <c r="C34" s="825"/>
      <c r="D34" s="837"/>
      <c r="E34" s="837"/>
      <c r="F34" s="507"/>
      <c r="G34" s="793"/>
      <c r="H34" s="793"/>
      <c r="I34" s="793"/>
      <c r="J34" s="793"/>
      <c r="K34" s="793"/>
      <c r="L34" s="793"/>
    </row>
    <row r="35" spans="1:12" s="797" customFormat="1">
      <c r="A35" s="557" t="s">
        <v>1393</v>
      </c>
      <c r="B35" s="825"/>
      <c r="C35" s="825"/>
      <c r="D35" s="837"/>
      <c r="E35" s="837"/>
      <c r="F35" s="507"/>
      <c r="L35" s="793"/>
    </row>
    <row r="36" spans="1:12" s="797" customFormat="1">
      <c r="A36" s="557" t="s">
        <v>1394</v>
      </c>
      <c r="B36" s="825"/>
      <c r="C36" s="825"/>
      <c r="D36" s="837"/>
      <c r="E36" s="837"/>
      <c r="F36" s="507"/>
    </row>
    <row r="37" spans="1:12" s="793" customFormat="1">
      <c r="A37" s="557" t="s">
        <v>1395</v>
      </c>
      <c r="B37" s="825"/>
      <c r="C37" s="825"/>
      <c r="D37" s="837"/>
      <c r="E37" s="837"/>
      <c r="F37" s="507"/>
      <c r="G37" s="797"/>
      <c r="H37" s="797"/>
      <c r="I37" s="797"/>
      <c r="J37" s="797"/>
      <c r="K37" s="797"/>
      <c r="L37" s="797"/>
    </row>
    <row r="38" spans="1:12" s="793" customFormat="1">
      <c r="A38" s="557" t="s">
        <v>1396</v>
      </c>
      <c r="B38" s="825"/>
      <c r="C38" s="825"/>
      <c r="D38" s="837"/>
      <c r="E38" s="837"/>
      <c r="F38" s="507"/>
      <c r="G38" s="797"/>
      <c r="H38" s="797"/>
      <c r="I38" s="797"/>
      <c r="J38" s="797"/>
      <c r="K38" s="797"/>
      <c r="L38" s="797"/>
    </row>
    <row r="39" spans="1:12" s="793" customFormat="1">
      <c r="A39" s="557" t="s">
        <v>1397</v>
      </c>
      <c r="B39" s="825"/>
      <c r="C39" s="825"/>
      <c r="D39" s="837"/>
      <c r="E39" s="837"/>
      <c r="F39" s="507"/>
      <c r="G39" s="777"/>
      <c r="H39" s="777"/>
      <c r="I39" s="777"/>
      <c r="J39" s="777"/>
      <c r="K39" s="777"/>
      <c r="L39" s="797"/>
    </row>
    <row r="40" spans="1:12" s="793" customFormat="1">
      <c r="A40" s="557"/>
      <c r="B40" s="825"/>
      <c r="C40" s="825"/>
      <c r="D40" s="837"/>
      <c r="E40" s="837"/>
      <c r="F40" s="507"/>
      <c r="G40" s="797"/>
      <c r="H40" s="797"/>
      <c r="I40" s="797"/>
      <c r="J40" s="797"/>
      <c r="K40" s="797"/>
      <c r="L40" s="797"/>
    </row>
    <row r="41" spans="1:12" s="793" customFormat="1">
      <c r="A41" s="557" t="s">
        <v>1398</v>
      </c>
      <c r="B41" s="825"/>
      <c r="C41" s="825"/>
      <c r="D41" s="837"/>
      <c r="E41" s="837"/>
      <c r="F41" s="507"/>
      <c r="G41" s="797"/>
      <c r="H41" s="797"/>
      <c r="I41" s="797"/>
      <c r="J41" s="797"/>
      <c r="K41" s="797"/>
    </row>
    <row r="42" spans="1:12" s="797" customFormat="1">
      <c r="A42" s="557" t="s">
        <v>1399</v>
      </c>
      <c r="B42" s="825"/>
      <c r="C42" s="825"/>
      <c r="D42" s="837"/>
      <c r="E42" s="837"/>
      <c r="F42" s="507"/>
    </row>
    <row r="43" spans="1:12" s="797" customFormat="1">
      <c r="A43" s="557" t="s">
        <v>1400</v>
      </c>
      <c r="B43" s="825"/>
      <c r="C43" s="825"/>
      <c r="D43" s="837"/>
      <c r="E43" s="837"/>
      <c r="F43" s="507"/>
    </row>
    <row r="44" spans="1:12" s="797" customFormat="1">
      <c r="A44" s="557" t="s">
        <v>1401</v>
      </c>
      <c r="B44" s="825"/>
      <c r="C44" s="825"/>
      <c r="D44" s="837"/>
      <c r="E44" s="837"/>
      <c r="F44" s="507"/>
    </row>
    <row r="45" spans="1:12" s="797" customFormat="1">
      <c r="A45" s="557" t="s">
        <v>1402</v>
      </c>
      <c r="B45" s="825"/>
      <c r="C45" s="825"/>
      <c r="D45" s="837"/>
      <c r="E45" s="837"/>
      <c r="F45" s="507"/>
    </row>
    <row r="46" spans="1:12" s="797" customFormat="1">
      <c r="A46" s="557" t="s">
        <v>1403</v>
      </c>
      <c r="B46" s="825"/>
      <c r="C46" s="825"/>
      <c r="D46" s="837"/>
      <c r="E46" s="837"/>
      <c r="F46" s="507"/>
      <c r="G46" s="793"/>
      <c r="H46" s="793"/>
      <c r="I46" s="793"/>
      <c r="J46" s="793"/>
      <c r="K46" s="793"/>
      <c r="L46" s="793"/>
    </row>
    <row r="47" spans="1:12" s="793" customFormat="1">
      <c r="A47" s="557" t="s">
        <v>1404</v>
      </c>
      <c r="B47" s="825"/>
      <c r="C47" s="825"/>
      <c r="D47" s="837"/>
      <c r="E47" s="837"/>
      <c r="F47" s="507"/>
      <c r="L47" s="797"/>
    </row>
    <row r="48" spans="1:12" s="797" customFormat="1">
      <c r="A48" s="557" t="s">
        <v>1405</v>
      </c>
      <c r="B48" s="825"/>
      <c r="C48" s="825"/>
      <c r="D48" s="837"/>
      <c r="E48" s="837"/>
      <c r="F48" s="507"/>
    </row>
    <row r="49" spans="1:12" s="797" customFormat="1">
      <c r="A49" s="557"/>
      <c r="B49" s="825"/>
      <c r="C49" s="825"/>
      <c r="D49" s="837"/>
      <c r="E49" s="837"/>
      <c r="F49" s="507"/>
    </row>
    <row r="50" spans="1:12" s="797" customFormat="1">
      <c r="A50" s="557" t="s">
        <v>1406</v>
      </c>
      <c r="B50" s="825"/>
      <c r="C50" s="825"/>
      <c r="D50" s="837"/>
      <c r="E50" s="837"/>
      <c r="F50" s="507"/>
    </row>
    <row r="51" spans="1:12" s="797" customFormat="1">
      <c r="A51" s="557" t="s">
        <v>2358</v>
      </c>
      <c r="B51" s="825"/>
      <c r="C51" s="825"/>
      <c r="D51" s="837"/>
      <c r="E51" s="837"/>
      <c r="F51" s="507"/>
      <c r="L51" s="793"/>
    </row>
    <row r="52" spans="1:12" s="793" customFormat="1">
      <c r="A52" s="557"/>
      <c r="B52" s="825"/>
      <c r="C52" s="825"/>
      <c r="D52" s="837"/>
      <c r="E52" s="837"/>
      <c r="F52" s="507"/>
      <c r="G52" s="797"/>
      <c r="H52" s="797"/>
      <c r="I52" s="797"/>
      <c r="J52" s="797"/>
      <c r="K52" s="797"/>
      <c r="L52" s="797"/>
    </row>
    <row r="53" spans="1:12" s="797" customFormat="1">
      <c r="A53" s="557" t="s">
        <v>1409</v>
      </c>
      <c r="B53" s="825"/>
      <c r="C53" s="825"/>
      <c r="D53" s="837"/>
      <c r="E53" s="837"/>
      <c r="F53" s="507"/>
    </row>
    <row r="54" spans="1:12" s="797" customFormat="1">
      <c r="A54" s="557" t="s">
        <v>1410</v>
      </c>
      <c r="B54" s="825"/>
      <c r="C54" s="825"/>
      <c r="D54" s="837"/>
      <c r="E54" s="837"/>
      <c r="F54" s="507"/>
    </row>
    <row r="55" spans="1:12" s="797" customFormat="1">
      <c r="A55" s="557" t="s">
        <v>1411</v>
      </c>
      <c r="B55" s="825"/>
      <c r="C55" s="825"/>
      <c r="D55" s="837"/>
      <c r="E55" s="837"/>
      <c r="F55" s="507"/>
    </row>
    <row r="56" spans="1:12" s="797" customFormat="1">
      <c r="A56" s="557" t="s">
        <v>1412</v>
      </c>
      <c r="B56" s="825"/>
      <c r="C56" s="825"/>
      <c r="D56" s="837"/>
      <c r="E56" s="837"/>
      <c r="F56" s="507"/>
      <c r="L56" s="793"/>
    </row>
    <row r="57" spans="1:12" s="793" customFormat="1">
      <c r="A57" s="557" t="s">
        <v>1413</v>
      </c>
      <c r="B57" s="825"/>
      <c r="C57" s="825"/>
      <c r="D57" s="837"/>
      <c r="E57" s="837"/>
      <c r="F57" s="507"/>
      <c r="G57" s="797"/>
      <c r="H57" s="797"/>
      <c r="I57" s="797"/>
      <c r="J57" s="797"/>
      <c r="K57" s="797"/>
      <c r="L57" s="797"/>
    </row>
    <row r="58" spans="1:12" s="797" customFormat="1">
      <c r="A58" s="557" t="s">
        <v>1414</v>
      </c>
      <c r="B58" s="825"/>
      <c r="C58" s="825"/>
      <c r="D58" s="837"/>
      <c r="E58" s="837"/>
      <c r="F58" s="507"/>
    </row>
    <row r="59" spans="1:12" s="797" customFormat="1">
      <c r="A59" s="557" t="s">
        <v>1415</v>
      </c>
      <c r="B59" s="825"/>
      <c r="C59" s="825"/>
      <c r="D59" s="837"/>
      <c r="E59" s="837"/>
      <c r="F59" s="507"/>
    </row>
    <row r="60" spans="1:12" s="797" customFormat="1">
      <c r="A60" s="557" t="s">
        <v>1416</v>
      </c>
      <c r="B60" s="825"/>
      <c r="C60" s="825"/>
      <c r="D60" s="837"/>
      <c r="E60" s="837"/>
      <c r="F60" s="507"/>
    </row>
    <row r="61" spans="1:12" s="797" customFormat="1">
      <c r="A61" s="557" t="s">
        <v>1417</v>
      </c>
      <c r="B61" s="825"/>
      <c r="C61" s="825"/>
      <c r="D61" s="837"/>
      <c r="E61" s="837"/>
      <c r="F61" s="507"/>
      <c r="L61" s="793"/>
    </row>
    <row r="62" spans="1:12" s="793" customFormat="1">
      <c r="A62" s="557"/>
      <c r="B62" s="825"/>
      <c r="C62" s="825"/>
      <c r="D62" s="837"/>
      <c r="E62" s="837"/>
      <c r="F62" s="507"/>
      <c r="G62" s="797"/>
      <c r="H62" s="797"/>
      <c r="I62" s="797"/>
      <c r="J62" s="797"/>
      <c r="K62" s="797"/>
      <c r="L62" s="797"/>
    </row>
    <row r="63" spans="1:12" s="797" customFormat="1">
      <c r="A63" s="557"/>
      <c r="B63" s="825"/>
      <c r="C63" s="825"/>
      <c r="D63" s="837"/>
      <c r="E63" s="837"/>
      <c r="F63" s="507"/>
    </row>
    <row r="64" spans="1:12" s="797" customFormat="1" ht="12">
      <c r="A64" s="401"/>
      <c r="B64" s="558"/>
      <c r="C64" s="588"/>
      <c r="D64" s="588"/>
      <c r="E64" s="950"/>
      <c r="F64" s="950"/>
    </row>
    <row r="65" spans="1:12" s="797" customFormat="1" ht="96">
      <c r="A65" s="401"/>
      <c r="B65" s="465" t="s">
        <v>2357</v>
      </c>
      <c r="C65" s="465"/>
      <c r="D65" s="465"/>
      <c r="E65" s="465"/>
      <c r="F65" s="465"/>
    </row>
    <row r="66" spans="1:12" s="797" customFormat="1" ht="12">
      <c r="A66" s="401"/>
      <c r="B66" s="928"/>
      <c r="C66" s="928"/>
      <c r="D66" s="928"/>
      <c r="E66" s="928"/>
      <c r="F66" s="928"/>
      <c r="L66" s="793"/>
    </row>
    <row r="67" spans="1:12" s="793" customFormat="1" thickBot="1">
      <c r="A67" s="652" t="s">
        <v>120</v>
      </c>
      <c r="B67" s="707" t="s">
        <v>849</v>
      </c>
      <c r="C67" s="545"/>
      <c r="D67" s="545"/>
      <c r="E67" s="651"/>
      <c r="F67" s="651"/>
      <c r="L67" s="797"/>
    </row>
    <row r="68" spans="1:12" s="797" customFormat="1" ht="24">
      <c r="A68" s="437" t="s">
        <v>105</v>
      </c>
      <c r="B68" s="775" t="s">
        <v>1446</v>
      </c>
      <c r="C68" s="1187" t="s">
        <v>1447</v>
      </c>
      <c r="D68" s="1187">
        <v>8</v>
      </c>
      <c r="E68" s="893"/>
      <c r="F68" s="642">
        <f>D68*E68</f>
        <v>0</v>
      </c>
    </row>
    <row r="69" spans="1:12" s="797" customFormat="1" ht="12">
      <c r="A69" s="437"/>
      <c r="B69" s="775"/>
      <c r="C69" s="1187"/>
      <c r="D69" s="1187"/>
      <c r="E69" s="893"/>
      <c r="F69" s="642"/>
    </row>
    <row r="70" spans="1:12" s="797" customFormat="1" ht="24">
      <c r="A70" s="437" t="s">
        <v>106</v>
      </c>
      <c r="B70" s="775" t="s">
        <v>1448</v>
      </c>
      <c r="C70" s="1187" t="s">
        <v>1447</v>
      </c>
      <c r="D70" s="1187">
        <v>8</v>
      </c>
      <c r="E70" s="893"/>
      <c r="F70" s="642">
        <f>D70*E70</f>
        <v>0</v>
      </c>
      <c r="G70" s="1076"/>
    </row>
    <row r="71" spans="1:12" s="797" customFormat="1">
      <c r="A71" s="437"/>
      <c r="B71" s="775"/>
      <c r="C71" s="1187"/>
      <c r="D71" s="1187"/>
      <c r="E71" s="893"/>
      <c r="F71" s="642"/>
      <c r="L71" s="777"/>
    </row>
    <row r="72" spans="1:12" s="793" customFormat="1" ht="24">
      <c r="A72" s="437" t="s">
        <v>107</v>
      </c>
      <c r="B72" s="775" t="s">
        <v>1449</v>
      </c>
      <c r="C72" s="1187" t="s">
        <v>1447</v>
      </c>
      <c r="D72" s="1187">
        <v>8</v>
      </c>
      <c r="E72" s="893"/>
      <c r="F72" s="642">
        <f>D72*E72</f>
        <v>0</v>
      </c>
      <c r="L72" s="797"/>
    </row>
    <row r="73" spans="1:12" s="797" customFormat="1" ht="12">
      <c r="A73" s="401"/>
      <c r="B73" s="732"/>
      <c r="C73" s="726"/>
      <c r="D73" s="726"/>
      <c r="E73" s="743"/>
      <c r="F73" s="922"/>
    </row>
    <row r="74" spans="1:12" s="797" customFormat="1" ht="12">
      <c r="A74" s="442"/>
      <c r="B74" s="544"/>
      <c r="C74" s="835"/>
      <c r="D74" s="835"/>
      <c r="E74" s="394"/>
      <c r="F74" s="394"/>
    </row>
    <row r="75" spans="1:12" s="797" customFormat="1" ht="12">
      <c r="A75" s="921" t="s">
        <v>120</v>
      </c>
      <c r="B75" s="387" t="s">
        <v>1450</v>
      </c>
      <c r="C75" s="486"/>
      <c r="D75" s="552"/>
      <c r="E75" s="1340">
        <f>SUM(F68:F72)</f>
        <v>0</v>
      </c>
      <c r="F75" s="1341"/>
      <c r="G75" s="793"/>
      <c r="H75" s="793"/>
      <c r="I75" s="793"/>
      <c r="J75" s="793"/>
      <c r="K75" s="793"/>
    </row>
    <row r="76" spans="1:12" s="797" customFormat="1" ht="12">
      <c r="A76" s="636"/>
      <c r="B76" s="850"/>
      <c r="C76" s="466"/>
      <c r="D76" s="466"/>
      <c r="E76" s="915"/>
      <c r="F76" s="915"/>
    </row>
    <row r="77" spans="1:12">
      <c r="A77" s="401"/>
      <c r="B77" s="558"/>
      <c r="C77" s="588"/>
      <c r="D77" s="588"/>
      <c r="E77" s="950"/>
      <c r="F77" s="950"/>
      <c r="G77" s="797"/>
      <c r="H77" s="797"/>
      <c r="I77" s="797"/>
      <c r="J77" s="797"/>
      <c r="K77" s="797"/>
      <c r="L77" s="797"/>
    </row>
    <row r="78" spans="1:12" s="797" customFormat="1" ht="12">
      <c r="A78" s="401"/>
      <c r="B78" s="558"/>
      <c r="C78" s="588"/>
      <c r="D78" s="588"/>
      <c r="E78" s="950"/>
      <c r="F78" s="950"/>
      <c r="L78" s="793"/>
    </row>
    <row r="79" spans="1:12" s="797" customFormat="1" thickBot="1">
      <c r="A79" s="814" t="s">
        <v>121</v>
      </c>
      <c r="B79" s="556" t="s">
        <v>1451</v>
      </c>
      <c r="C79" s="467"/>
      <c r="D79" s="467"/>
      <c r="E79" s="645"/>
      <c r="F79" s="645"/>
      <c r="G79" s="793"/>
      <c r="H79" s="793"/>
      <c r="I79" s="793"/>
      <c r="J79" s="793"/>
      <c r="K79" s="793"/>
      <c r="L79" s="793"/>
    </row>
    <row r="80" spans="1:12" s="797" customFormat="1" ht="24">
      <c r="A80" s="402" t="s">
        <v>105</v>
      </c>
      <c r="B80" s="501" t="s">
        <v>1452</v>
      </c>
      <c r="C80" s="834" t="s">
        <v>12</v>
      </c>
      <c r="D80" s="644">
        <v>6</v>
      </c>
      <c r="E80" s="743"/>
      <c r="F80" s="922">
        <f>D80*E80</f>
        <v>0</v>
      </c>
      <c r="G80" s="793"/>
      <c r="H80" s="793"/>
      <c r="I80" s="793"/>
      <c r="J80" s="793"/>
      <c r="K80" s="793"/>
    </row>
    <row r="81" spans="1:12" s="797" customFormat="1" ht="12">
      <c r="A81" s="402"/>
      <c r="B81" s="558"/>
      <c r="C81" s="667"/>
      <c r="D81" s="543"/>
      <c r="E81" s="452"/>
      <c r="F81" s="452"/>
      <c r="G81" s="793"/>
      <c r="H81" s="793"/>
      <c r="I81" s="793"/>
      <c r="J81" s="793"/>
      <c r="K81" s="793"/>
    </row>
    <row r="82" spans="1:12" s="797" customFormat="1" ht="24">
      <c r="A82" s="402" t="s">
        <v>106</v>
      </c>
      <c r="B82" s="501" t="s">
        <v>1453</v>
      </c>
      <c r="C82" s="834" t="s">
        <v>12</v>
      </c>
      <c r="D82" s="644">
        <v>0.75</v>
      </c>
      <c r="E82" s="743"/>
      <c r="F82" s="922">
        <f>D82*E82</f>
        <v>0</v>
      </c>
      <c r="G82" s="793"/>
      <c r="H82" s="793"/>
      <c r="I82" s="793"/>
      <c r="J82" s="793"/>
      <c r="K82" s="793"/>
    </row>
    <row r="83" spans="1:12" s="797" customFormat="1" ht="12">
      <c r="A83" s="402"/>
      <c r="B83" s="501"/>
      <c r="C83" s="782"/>
      <c r="D83" s="782"/>
      <c r="E83" s="782"/>
      <c r="G83" s="793"/>
      <c r="H83" s="793"/>
      <c r="I83" s="793"/>
      <c r="J83" s="793"/>
      <c r="K83" s="793"/>
    </row>
    <row r="84" spans="1:12" s="793" customFormat="1" ht="24">
      <c r="A84" s="402" t="s">
        <v>107</v>
      </c>
      <c r="B84" s="501" t="s">
        <v>1454</v>
      </c>
      <c r="C84" s="834" t="s">
        <v>710</v>
      </c>
      <c r="D84" s="717">
        <v>30</v>
      </c>
      <c r="E84" s="743"/>
      <c r="F84" s="922">
        <f>D84*E84</f>
        <v>0</v>
      </c>
      <c r="L84" s="797"/>
    </row>
    <row r="85" spans="1:12" s="793" customFormat="1" ht="12">
      <c r="A85" s="402"/>
      <c r="B85" s="501"/>
      <c r="C85" s="834"/>
      <c r="D85" s="717"/>
      <c r="E85" s="743"/>
      <c r="F85" s="922"/>
      <c r="L85" s="797"/>
    </row>
    <row r="86" spans="1:12" s="797" customFormat="1" ht="24">
      <c r="A86" s="402" t="s">
        <v>108</v>
      </c>
      <c r="B86" s="501" t="s">
        <v>1455</v>
      </c>
      <c r="C86" s="834" t="s">
        <v>12</v>
      </c>
      <c r="D86" s="644">
        <v>0.75</v>
      </c>
      <c r="E86" s="743"/>
      <c r="F86" s="922">
        <f>D86*E86</f>
        <v>0</v>
      </c>
      <c r="G86" s="793"/>
      <c r="H86" s="793"/>
      <c r="I86" s="793"/>
      <c r="J86" s="793"/>
      <c r="K86" s="793"/>
    </row>
    <row r="87" spans="1:12" s="797" customFormat="1" ht="12">
      <c r="A87" s="402"/>
      <c r="B87" s="558"/>
      <c r="C87" s="667"/>
      <c r="D87" s="912"/>
      <c r="E87" s="452"/>
      <c r="F87" s="452"/>
      <c r="G87" s="793"/>
      <c r="H87" s="793"/>
      <c r="I87" s="793"/>
      <c r="J87" s="793"/>
      <c r="K87" s="793"/>
    </row>
    <row r="88" spans="1:12" s="797" customFormat="1" ht="12">
      <c r="A88" s="402" t="s">
        <v>109</v>
      </c>
      <c r="B88" s="501" t="s">
        <v>1456</v>
      </c>
      <c r="C88" s="834" t="s">
        <v>12</v>
      </c>
      <c r="D88" s="644">
        <v>4.5</v>
      </c>
      <c r="E88" s="743"/>
      <c r="F88" s="922">
        <f>D88*E88</f>
        <v>0</v>
      </c>
      <c r="G88" s="793"/>
      <c r="H88" s="793"/>
      <c r="I88" s="793"/>
      <c r="J88" s="793"/>
      <c r="K88" s="793"/>
    </row>
    <row r="89" spans="1:12" s="797" customFormat="1" ht="12">
      <c r="A89" s="402"/>
      <c r="B89" s="558"/>
      <c r="C89" s="667"/>
      <c r="D89" s="787"/>
      <c r="E89" s="452"/>
      <c r="F89" s="452"/>
      <c r="G89" s="793"/>
      <c r="H89" s="793"/>
      <c r="I89" s="793"/>
      <c r="J89" s="793"/>
      <c r="K89" s="793"/>
    </row>
    <row r="90" spans="1:12" s="797" customFormat="1" ht="12">
      <c r="A90" s="402" t="s">
        <v>110</v>
      </c>
      <c r="B90" s="388" t="s">
        <v>1457</v>
      </c>
      <c r="C90" s="834" t="s">
        <v>12</v>
      </c>
      <c r="D90" s="644">
        <v>1.5</v>
      </c>
      <c r="E90" s="743"/>
      <c r="F90" s="922">
        <f>D90*E90</f>
        <v>0</v>
      </c>
      <c r="G90" s="793"/>
      <c r="H90" s="793"/>
      <c r="I90" s="793"/>
      <c r="J90" s="793"/>
      <c r="K90" s="793"/>
    </row>
    <row r="91" spans="1:12" s="797" customFormat="1" ht="12">
      <c r="A91" s="402"/>
      <c r="B91" s="558"/>
      <c r="C91" s="667"/>
      <c r="D91" s="787"/>
      <c r="E91" s="452"/>
      <c r="F91" s="452"/>
      <c r="G91" s="793"/>
      <c r="H91" s="793"/>
      <c r="I91" s="793"/>
      <c r="J91" s="793"/>
      <c r="K91" s="793"/>
    </row>
    <row r="92" spans="1:12" s="797" customFormat="1" ht="12">
      <c r="A92" s="402" t="s">
        <v>111</v>
      </c>
      <c r="B92" s="501" t="s">
        <v>1458</v>
      </c>
      <c r="C92" s="834" t="s">
        <v>710</v>
      </c>
      <c r="D92" s="717">
        <v>25</v>
      </c>
      <c r="E92" s="743"/>
      <c r="F92" s="922">
        <f>D92*E92</f>
        <v>0</v>
      </c>
      <c r="G92" s="793"/>
      <c r="H92" s="793"/>
      <c r="I92" s="793"/>
      <c r="J92" s="793"/>
      <c r="K92" s="793"/>
    </row>
    <row r="93" spans="1:12" s="797" customFormat="1" ht="12">
      <c r="A93" s="402"/>
      <c r="B93" s="558"/>
      <c r="C93" s="667"/>
      <c r="D93" s="787"/>
      <c r="E93" s="452"/>
      <c r="F93" s="452"/>
      <c r="G93" s="793"/>
      <c r="H93" s="793"/>
      <c r="I93" s="793"/>
      <c r="J93" s="793"/>
      <c r="K93" s="793"/>
    </row>
    <row r="94" spans="1:12" s="797" customFormat="1" ht="24">
      <c r="A94" s="402" t="s">
        <v>112</v>
      </c>
      <c r="B94" s="501" t="s">
        <v>1459</v>
      </c>
      <c r="C94" s="710" t="s">
        <v>1434</v>
      </c>
      <c r="D94" s="717">
        <v>1</v>
      </c>
      <c r="E94" s="743"/>
      <c r="F94" s="922">
        <f>D94*E94</f>
        <v>0</v>
      </c>
      <c r="G94" s="793"/>
      <c r="H94" s="793"/>
      <c r="I94" s="793"/>
      <c r="J94" s="793"/>
      <c r="K94" s="793"/>
    </row>
    <row r="95" spans="1:12" s="797" customFormat="1">
      <c r="A95" s="401"/>
      <c r="B95" s="558"/>
      <c r="C95" s="834"/>
      <c r="D95" s="717"/>
      <c r="E95" s="452"/>
      <c r="F95" s="452"/>
      <c r="G95" s="777"/>
      <c r="H95" s="777"/>
      <c r="I95" s="777"/>
      <c r="J95" s="777"/>
      <c r="K95" s="777"/>
    </row>
    <row r="96" spans="1:12" s="797" customFormat="1" ht="12">
      <c r="A96" s="442"/>
      <c r="B96" s="544"/>
      <c r="C96" s="835"/>
      <c r="D96" s="835"/>
      <c r="E96" s="394"/>
      <c r="F96" s="394"/>
      <c r="G96" s="793"/>
      <c r="H96" s="793"/>
      <c r="I96" s="793"/>
      <c r="J96" s="793"/>
      <c r="K96" s="793"/>
    </row>
    <row r="97" spans="1:12" s="797" customFormat="1">
      <c r="A97" s="921" t="s">
        <v>121</v>
      </c>
      <c r="B97" s="387" t="s">
        <v>1460</v>
      </c>
      <c r="C97" s="486"/>
      <c r="D97" s="552"/>
      <c r="E97" s="1342">
        <f>SUM(F80:F94)</f>
        <v>0</v>
      </c>
      <c r="F97" s="1343"/>
      <c r="G97" s="777"/>
      <c r="H97" s="777"/>
      <c r="I97" s="777"/>
      <c r="J97" s="777"/>
      <c r="K97" s="777"/>
    </row>
    <row r="98" spans="1:12" s="797" customFormat="1" ht="12">
      <c r="A98" s="636"/>
      <c r="B98" s="850"/>
      <c r="C98" s="466"/>
      <c r="D98" s="466"/>
      <c r="E98" s="915"/>
      <c r="F98" s="915"/>
      <c r="G98" s="793"/>
      <c r="H98" s="793"/>
      <c r="I98" s="793"/>
      <c r="J98" s="793"/>
      <c r="K98" s="793"/>
    </row>
    <row r="99" spans="1:12" s="797" customFormat="1" ht="12">
      <c r="A99" s="401"/>
      <c r="B99" s="558"/>
      <c r="C99" s="588"/>
      <c r="D99" s="588"/>
      <c r="E99" s="950"/>
      <c r="F99" s="950"/>
      <c r="L99" s="793"/>
    </row>
    <row r="100" spans="1:12" s="797" customFormat="1" thickBot="1">
      <c r="A100" s="814" t="s">
        <v>122</v>
      </c>
      <c r="B100" s="556" t="s">
        <v>1461</v>
      </c>
      <c r="C100" s="467"/>
      <c r="D100" s="467"/>
      <c r="E100" s="645"/>
      <c r="F100" s="645"/>
    </row>
    <row r="101" spans="1:12" s="797" customFormat="1" ht="12">
      <c r="A101" s="401" t="s">
        <v>105</v>
      </c>
      <c r="B101" s="558" t="s">
        <v>1462</v>
      </c>
      <c r="C101" s="834"/>
      <c r="D101" s="717"/>
      <c r="E101" s="743"/>
      <c r="F101" s="922"/>
    </row>
    <row r="102" spans="1:12" s="797" customFormat="1" ht="24">
      <c r="A102" s="401" t="s">
        <v>699</v>
      </c>
      <c r="B102" s="459" t="s">
        <v>1463</v>
      </c>
      <c r="C102" s="834" t="s">
        <v>4</v>
      </c>
      <c r="D102" s="717">
        <v>1</v>
      </c>
      <c r="E102" s="743"/>
      <c r="F102" s="922">
        <f>D102*E102</f>
        <v>0</v>
      </c>
    </row>
    <row r="103" spans="1:12" s="797" customFormat="1" ht="12">
      <c r="A103" s="401"/>
      <c r="B103" s="497"/>
      <c r="C103" s="834"/>
      <c r="D103" s="717"/>
      <c r="E103" s="743"/>
      <c r="F103" s="922"/>
    </row>
    <row r="104" spans="1:12" s="797" customFormat="1" ht="96">
      <c r="A104" s="437" t="s">
        <v>106</v>
      </c>
      <c r="B104" s="1231" t="s">
        <v>2411</v>
      </c>
      <c r="C104" s="436"/>
      <c r="D104" s="462"/>
      <c r="E104" s="893"/>
      <c r="F104" s="642"/>
      <c r="G104" s="777"/>
      <c r="H104" s="777"/>
      <c r="I104" s="777"/>
      <c r="J104" s="777"/>
      <c r="K104" s="777"/>
      <c r="L104" s="793"/>
    </row>
    <row r="105" spans="1:12" s="793" customFormat="1" ht="12">
      <c r="A105" s="1232" t="s">
        <v>705</v>
      </c>
      <c r="B105" s="1233" t="s">
        <v>1464</v>
      </c>
      <c r="C105" s="436" t="s">
        <v>4</v>
      </c>
      <c r="D105" s="462">
        <v>1</v>
      </c>
      <c r="E105" s="893"/>
      <c r="F105" s="642"/>
      <c r="G105" s="797"/>
      <c r="H105" s="797"/>
      <c r="I105" s="797"/>
      <c r="J105" s="797"/>
      <c r="K105" s="797"/>
      <c r="L105" s="797"/>
    </row>
    <row r="106" spans="1:12" s="797" customFormat="1" ht="24">
      <c r="A106" s="1232" t="s">
        <v>717</v>
      </c>
      <c r="B106" s="1233" t="s">
        <v>1465</v>
      </c>
      <c r="C106" s="436" t="s">
        <v>4</v>
      </c>
      <c r="D106" s="462">
        <v>1</v>
      </c>
      <c r="E106" s="893"/>
      <c r="F106" s="642"/>
      <c r="L106" s="793"/>
    </row>
    <row r="107" spans="1:12" s="797" customFormat="1" ht="48">
      <c r="A107" s="1232" t="s">
        <v>744</v>
      </c>
      <c r="B107" s="1208" t="s">
        <v>1466</v>
      </c>
      <c r="C107" s="436" t="s">
        <v>4</v>
      </c>
      <c r="D107" s="462">
        <v>1</v>
      </c>
      <c r="E107" s="893"/>
      <c r="F107" s="642"/>
    </row>
    <row r="108" spans="1:12" s="797" customFormat="1" ht="24">
      <c r="A108" s="1232" t="s">
        <v>1467</v>
      </c>
      <c r="B108" s="1208" t="s">
        <v>1468</v>
      </c>
      <c r="C108" s="436" t="s">
        <v>4</v>
      </c>
      <c r="D108" s="462">
        <v>1</v>
      </c>
      <c r="E108" s="893"/>
      <c r="F108" s="642"/>
      <c r="L108" s="793"/>
    </row>
    <row r="109" spans="1:12" s="793" customFormat="1" ht="24">
      <c r="A109" s="1232" t="s">
        <v>1469</v>
      </c>
      <c r="B109" s="1233" t="s">
        <v>1470</v>
      </c>
      <c r="C109" s="436" t="s">
        <v>4</v>
      </c>
      <c r="D109" s="462">
        <v>8</v>
      </c>
      <c r="E109" s="893"/>
      <c r="F109" s="642"/>
      <c r="G109" s="797"/>
      <c r="H109" s="797"/>
      <c r="I109" s="797"/>
      <c r="J109" s="797"/>
      <c r="K109" s="797"/>
    </row>
    <row r="110" spans="1:12" s="797" customFormat="1" ht="24">
      <c r="A110" s="1232" t="s">
        <v>1471</v>
      </c>
      <c r="B110" s="1189" t="s">
        <v>1472</v>
      </c>
      <c r="C110" s="436" t="s">
        <v>4</v>
      </c>
      <c r="D110" s="462">
        <v>3</v>
      </c>
      <c r="E110" s="893"/>
      <c r="F110" s="642"/>
      <c r="G110" s="793"/>
      <c r="H110" s="793"/>
      <c r="I110" s="793"/>
      <c r="J110" s="793"/>
      <c r="K110" s="793"/>
      <c r="L110" s="793"/>
    </row>
    <row r="111" spans="1:12" s="793" customFormat="1" ht="24">
      <c r="A111" s="1232" t="s">
        <v>1473</v>
      </c>
      <c r="B111" s="1189" t="s">
        <v>1474</v>
      </c>
      <c r="C111" s="436" t="s">
        <v>4</v>
      </c>
      <c r="D111" s="462">
        <v>2</v>
      </c>
      <c r="E111" s="893"/>
      <c r="F111" s="642"/>
    </row>
    <row r="112" spans="1:12" s="793" customFormat="1" ht="24">
      <c r="A112" s="1232" t="s">
        <v>1475</v>
      </c>
      <c r="B112" s="1189" t="s">
        <v>1476</v>
      </c>
      <c r="C112" s="436" t="s">
        <v>4</v>
      </c>
      <c r="D112" s="462">
        <v>3</v>
      </c>
      <c r="E112" s="893"/>
      <c r="F112" s="642"/>
    </row>
    <row r="113" spans="1:12" s="793" customFormat="1" ht="24">
      <c r="A113" s="1232" t="s">
        <v>1477</v>
      </c>
      <c r="B113" s="1189" t="s">
        <v>1478</v>
      </c>
      <c r="C113" s="436" t="s">
        <v>4</v>
      </c>
      <c r="D113" s="462">
        <v>2</v>
      </c>
      <c r="E113" s="893"/>
      <c r="F113" s="642"/>
      <c r="G113" s="797"/>
      <c r="H113" s="797"/>
      <c r="I113" s="797"/>
      <c r="J113" s="797"/>
      <c r="K113" s="797"/>
    </row>
    <row r="114" spans="1:12" s="793" customFormat="1" ht="24">
      <c r="A114" s="1232" t="s">
        <v>1061</v>
      </c>
      <c r="B114" s="1189" t="s">
        <v>1479</v>
      </c>
      <c r="C114" s="436" t="s">
        <v>4</v>
      </c>
      <c r="D114" s="462">
        <v>14</v>
      </c>
      <c r="E114" s="893"/>
      <c r="F114" s="642"/>
      <c r="G114" s="797"/>
      <c r="H114" s="797"/>
      <c r="I114" s="797"/>
      <c r="J114" s="797"/>
      <c r="K114" s="797"/>
    </row>
    <row r="115" spans="1:12" s="793" customFormat="1" ht="24">
      <c r="A115" s="1232" t="s">
        <v>1064</v>
      </c>
      <c r="B115" s="1189" t="s">
        <v>1480</v>
      </c>
      <c r="C115" s="436" t="s">
        <v>4</v>
      </c>
      <c r="D115" s="462">
        <v>44</v>
      </c>
      <c r="E115" s="893"/>
      <c r="F115" s="642"/>
      <c r="G115" s="797"/>
      <c r="H115" s="797"/>
      <c r="I115" s="797"/>
      <c r="J115" s="797"/>
      <c r="K115" s="797"/>
    </row>
    <row r="116" spans="1:12" s="793" customFormat="1" ht="24">
      <c r="A116" s="1232" t="s">
        <v>1067</v>
      </c>
      <c r="B116" s="1189" t="s">
        <v>1481</v>
      </c>
      <c r="C116" s="436" t="s">
        <v>4</v>
      </c>
      <c r="D116" s="462">
        <v>3</v>
      </c>
      <c r="E116" s="893"/>
      <c r="F116" s="642"/>
      <c r="G116" s="797"/>
      <c r="H116" s="797"/>
      <c r="I116" s="797"/>
      <c r="J116" s="797"/>
      <c r="K116" s="797"/>
      <c r="L116" s="777"/>
    </row>
    <row r="117" spans="1:12" s="793" customFormat="1" ht="24">
      <c r="A117" s="1232" t="s">
        <v>1070</v>
      </c>
      <c r="B117" s="1189" t="s">
        <v>1482</v>
      </c>
      <c r="C117" s="436" t="s">
        <v>4</v>
      </c>
      <c r="D117" s="462">
        <v>5</v>
      </c>
      <c r="E117" s="893"/>
      <c r="F117" s="642"/>
      <c r="G117" s="797"/>
      <c r="H117" s="797"/>
      <c r="I117" s="797"/>
      <c r="J117" s="797"/>
      <c r="K117" s="797"/>
      <c r="L117" s="777"/>
    </row>
    <row r="118" spans="1:12" s="793" customFormat="1" ht="24">
      <c r="A118" s="1232" t="s">
        <v>1072</v>
      </c>
      <c r="B118" s="1189" t="s">
        <v>1483</v>
      </c>
      <c r="C118" s="436" t="s">
        <v>4</v>
      </c>
      <c r="D118" s="462">
        <v>2</v>
      </c>
      <c r="E118" s="893"/>
      <c r="F118" s="642"/>
      <c r="G118" s="797"/>
      <c r="H118" s="797"/>
      <c r="I118" s="797"/>
      <c r="J118" s="797"/>
      <c r="K118" s="797"/>
      <c r="L118" s="797"/>
    </row>
    <row r="119" spans="1:12" s="793" customFormat="1" ht="46.9" customHeight="1">
      <c r="A119" s="1232" t="s">
        <v>1073</v>
      </c>
      <c r="B119" s="1208" t="s">
        <v>1484</v>
      </c>
      <c r="C119" s="436" t="s">
        <v>1434</v>
      </c>
      <c r="D119" s="462">
        <v>1</v>
      </c>
      <c r="E119" s="893"/>
      <c r="F119" s="642"/>
      <c r="G119" s="797"/>
      <c r="H119" s="797"/>
      <c r="I119" s="797"/>
      <c r="J119" s="797"/>
      <c r="K119" s="797"/>
      <c r="L119" s="797"/>
    </row>
    <row r="120" spans="1:12" s="793" customFormat="1" ht="12">
      <c r="A120" s="1234" t="s">
        <v>1075</v>
      </c>
      <c r="B120" s="1235" t="s">
        <v>2390</v>
      </c>
      <c r="C120" s="1236" t="s">
        <v>4</v>
      </c>
      <c r="D120" s="1237">
        <v>1</v>
      </c>
      <c r="E120" s="893"/>
      <c r="F120" s="642"/>
      <c r="G120" s="797"/>
      <c r="H120" s="797"/>
      <c r="I120" s="797"/>
      <c r="J120" s="797"/>
      <c r="K120" s="797"/>
      <c r="L120" s="797"/>
    </row>
    <row r="121" spans="1:12" s="793" customFormat="1" ht="12">
      <c r="A121" s="1234" t="s">
        <v>1078</v>
      </c>
      <c r="B121" s="1238" t="s">
        <v>2391</v>
      </c>
      <c r="C121" s="1236" t="s">
        <v>4</v>
      </c>
      <c r="D121" s="1237">
        <v>1</v>
      </c>
      <c r="E121" s="893"/>
      <c r="F121" s="642"/>
      <c r="G121" s="797"/>
      <c r="H121" s="797"/>
      <c r="I121" s="797"/>
      <c r="J121" s="797"/>
      <c r="K121" s="797"/>
      <c r="L121" s="797"/>
    </row>
    <row r="122" spans="1:12" s="793" customFormat="1" ht="12">
      <c r="A122" s="1234" t="s">
        <v>1085</v>
      </c>
      <c r="B122" s="1238" t="s">
        <v>2392</v>
      </c>
      <c r="C122" s="1236" t="s">
        <v>4</v>
      </c>
      <c r="D122" s="1237">
        <v>1</v>
      </c>
      <c r="E122" s="893"/>
      <c r="F122" s="642"/>
      <c r="G122" s="797"/>
      <c r="H122" s="797"/>
      <c r="I122" s="797"/>
      <c r="J122" s="797"/>
      <c r="K122" s="797"/>
      <c r="L122" s="797"/>
    </row>
    <row r="123" spans="1:12" s="793" customFormat="1" ht="12">
      <c r="A123" s="1239"/>
      <c r="B123" s="1240" t="s">
        <v>2407</v>
      </c>
      <c r="C123" s="1241" t="s">
        <v>4</v>
      </c>
      <c r="D123" s="1242">
        <v>1</v>
      </c>
      <c r="E123" s="1243"/>
      <c r="F123" s="1244">
        <f t="shared" ref="F123" si="0">D123*E123</f>
        <v>0</v>
      </c>
      <c r="G123" s="797"/>
      <c r="H123" s="797"/>
      <c r="I123" s="797"/>
      <c r="J123" s="797"/>
      <c r="K123" s="797"/>
      <c r="L123" s="797"/>
    </row>
    <row r="124" spans="1:12" s="793" customFormat="1" ht="12">
      <c r="A124" s="401"/>
      <c r="B124" s="441"/>
      <c r="C124" s="834"/>
      <c r="D124" s="717"/>
      <c r="E124" s="743"/>
      <c r="F124" s="922"/>
      <c r="G124" s="797"/>
      <c r="H124" s="797"/>
      <c r="I124" s="797"/>
      <c r="J124" s="797"/>
      <c r="K124" s="797"/>
      <c r="L124" s="797"/>
    </row>
    <row r="125" spans="1:12">
      <c r="A125" s="401"/>
      <c r="B125" s="459"/>
      <c r="C125" s="834"/>
      <c r="D125" s="717"/>
      <c r="E125" s="743"/>
      <c r="F125" s="922"/>
      <c r="G125" s="797"/>
      <c r="H125" s="797"/>
      <c r="I125" s="797"/>
      <c r="J125" s="797"/>
      <c r="K125" s="797"/>
      <c r="L125" s="797"/>
    </row>
    <row r="126" spans="1:12" s="793" customFormat="1" ht="24">
      <c r="A126" s="401" t="s">
        <v>107</v>
      </c>
      <c r="B126" s="558" t="s">
        <v>1485</v>
      </c>
      <c r="C126" s="834"/>
      <c r="D126" s="717"/>
      <c r="E126" s="542"/>
      <c r="F126" s="702"/>
      <c r="G126" s="797"/>
      <c r="H126" s="797"/>
      <c r="I126" s="797"/>
      <c r="J126" s="797"/>
      <c r="K126" s="797"/>
      <c r="L126" s="777"/>
    </row>
    <row r="127" spans="1:12" s="797" customFormat="1" ht="12">
      <c r="A127" s="401" t="s">
        <v>747</v>
      </c>
      <c r="B127" s="501" t="s">
        <v>1486</v>
      </c>
      <c r="C127" s="834" t="s">
        <v>710</v>
      </c>
      <c r="D127" s="717">
        <v>50</v>
      </c>
      <c r="E127" s="542"/>
      <c r="F127" s="702">
        <f>D127*E127</f>
        <v>0</v>
      </c>
    </row>
    <row r="128" spans="1:12" s="797" customFormat="1" ht="12">
      <c r="A128" s="401"/>
      <c r="B128" s="388"/>
      <c r="C128" s="834"/>
      <c r="D128" s="717"/>
      <c r="E128" s="542"/>
      <c r="F128" s="922"/>
    </row>
    <row r="129" spans="1:12" s="797" customFormat="1" ht="24">
      <c r="A129" s="401" t="s">
        <v>108</v>
      </c>
      <c r="B129" s="501" t="s">
        <v>1487</v>
      </c>
      <c r="C129" s="834"/>
      <c r="D129" s="717"/>
      <c r="E129" s="542"/>
      <c r="F129" s="922"/>
    </row>
    <row r="130" spans="1:12" s="797" customFormat="1" ht="12">
      <c r="A130" s="401" t="s">
        <v>1488</v>
      </c>
      <c r="B130" s="501" t="s">
        <v>1489</v>
      </c>
      <c r="C130" s="834" t="s">
        <v>710</v>
      </c>
      <c r="D130" s="717">
        <v>100</v>
      </c>
      <c r="E130" s="542"/>
      <c r="F130" s="922">
        <f t="shared" ref="F130:F139" si="1">D130*E130</f>
        <v>0</v>
      </c>
    </row>
    <row r="131" spans="1:12" s="797" customFormat="1" ht="12">
      <c r="A131" s="401" t="s">
        <v>1490</v>
      </c>
      <c r="B131" s="501" t="s">
        <v>1491</v>
      </c>
      <c r="C131" s="834" t="s">
        <v>710</v>
      </c>
      <c r="D131" s="717">
        <v>850</v>
      </c>
      <c r="E131" s="542"/>
      <c r="F131" s="922">
        <f t="shared" si="1"/>
        <v>0</v>
      </c>
    </row>
    <row r="132" spans="1:12">
      <c r="A132" s="401" t="s">
        <v>1492</v>
      </c>
      <c r="B132" s="501" t="s">
        <v>1493</v>
      </c>
      <c r="C132" s="834" t="s">
        <v>710</v>
      </c>
      <c r="D132" s="717">
        <v>175</v>
      </c>
      <c r="E132" s="542"/>
      <c r="F132" s="922">
        <f>D132*E132</f>
        <v>0</v>
      </c>
      <c r="G132" s="797"/>
      <c r="H132" s="797"/>
      <c r="I132" s="797"/>
      <c r="J132" s="797"/>
      <c r="K132" s="797"/>
      <c r="L132" s="797"/>
    </row>
    <row r="133" spans="1:12" s="797" customFormat="1" ht="12">
      <c r="A133" s="401" t="s">
        <v>1494</v>
      </c>
      <c r="B133" s="501" t="s">
        <v>1495</v>
      </c>
      <c r="C133" s="834" t="s">
        <v>710</v>
      </c>
      <c r="D133" s="717">
        <v>150</v>
      </c>
      <c r="E133" s="542"/>
      <c r="F133" s="922">
        <f>D133*E133</f>
        <v>0</v>
      </c>
    </row>
    <row r="134" spans="1:12" s="797" customFormat="1" ht="12">
      <c r="A134" s="401" t="s">
        <v>1496</v>
      </c>
      <c r="B134" s="501" t="s">
        <v>1497</v>
      </c>
      <c r="C134" s="834" t="s">
        <v>710</v>
      </c>
      <c r="D134" s="717">
        <v>1025</v>
      </c>
      <c r="E134" s="542"/>
      <c r="F134" s="922">
        <f t="shared" si="1"/>
        <v>0</v>
      </c>
    </row>
    <row r="135" spans="1:12" s="797" customFormat="1" ht="12">
      <c r="A135" s="401" t="s">
        <v>1498</v>
      </c>
      <c r="B135" s="501" t="s">
        <v>1499</v>
      </c>
      <c r="C135" s="834" t="s">
        <v>710</v>
      </c>
      <c r="D135" s="717">
        <v>75</v>
      </c>
      <c r="E135" s="542"/>
      <c r="F135" s="922">
        <f t="shared" si="1"/>
        <v>0</v>
      </c>
    </row>
    <row r="136" spans="1:12" s="797" customFormat="1" ht="12">
      <c r="A136" s="401" t="s">
        <v>1500</v>
      </c>
      <c r="B136" s="501" t="s">
        <v>1501</v>
      </c>
      <c r="C136" s="834" t="s">
        <v>710</v>
      </c>
      <c r="D136" s="717">
        <v>75</v>
      </c>
      <c r="E136" s="542"/>
      <c r="F136" s="922">
        <f t="shared" si="1"/>
        <v>0</v>
      </c>
    </row>
    <row r="137" spans="1:12" s="797" customFormat="1" ht="11.45" customHeight="1">
      <c r="A137" s="401" t="s">
        <v>1502</v>
      </c>
      <c r="B137" s="388" t="s">
        <v>1503</v>
      </c>
      <c r="C137" s="834" t="s">
        <v>710</v>
      </c>
      <c r="D137" s="717">
        <v>110</v>
      </c>
      <c r="E137" s="1207"/>
      <c r="F137" s="922">
        <f t="shared" si="1"/>
        <v>0</v>
      </c>
      <c r="G137" s="782"/>
      <c r="H137" s="782"/>
      <c r="I137" s="782"/>
      <c r="J137" s="782"/>
      <c r="K137" s="782"/>
      <c r="L137" s="793"/>
    </row>
    <row r="138" spans="1:12" s="797" customFormat="1" ht="12">
      <c r="A138" s="401" t="s">
        <v>1504</v>
      </c>
      <c r="B138" s="501" t="s">
        <v>1505</v>
      </c>
      <c r="C138" s="834" t="s">
        <v>710</v>
      </c>
      <c r="D138" s="717">
        <v>60</v>
      </c>
      <c r="E138" s="542"/>
      <c r="F138" s="922">
        <f t="shared" si="1"/>
        <v>0</v>
      </c>
      <c r="G138" s="782"/>
      <c r="H138" s="782"/>
      <c r="I138" s="782"/>
      <c r="J138" s="782"/>
      <c r="K138" s="782"/>
    </row>
    <row r="139" spans="1:12" s="797" customFormat="1" ht="12">
      <c r="A139" s="401" t="s">
        <v>1506</v>
      </c>
      <c r="B139" s="501" t="s">
        <v>1507</v>
      </c>
      <c r="C139" s="834" t="s">
        <v>710</v>
      </c>
      <c r="D139" s="717">
        <v>110</v>
      </c>
      <c r="E139" s="542"/>
      <c r="F139" s="922">
        <f t="shared" si="1"/>
        <v>0</v>
      </c>
      <c r="G139" s="782"/>
      <c r="H139" s="782"/>
      <c r="I139" s="782"/>
      <c r="J139" s="782"/>
      <c r="K139" s="782"/>
      <c r="L139" s="793"/>
    </row>
    <row r="140" spans="1:12" s="797" customFormat="1" ht="12">
      <c r="A140" s="742"/>
      <c r="B140" s="816"/>
      <c r="C140" s="734"/>
      <c r="D140" s="390"/>
      <c r="E140" s="908"/>
      <c r="F140" s="922"/>
    </row>
    <row r="141" spans="1:12" s="797" customFormat="1" ht="24">
      <c r="A141" s="401" t="s">
        <v>109</v>
      </c>
      <c r="B141" s="501" t="s">
        <v>1508</v>
      </c>
      <c r="C141" s="834"/>
      <c r="D141" s="717"/>
      <c r="E141" s="542"/>
      <c r="F141" s="922"/>
      <c r="L141" s="793"/>
    </row>
    <row r="142" spans="1:12" s="797" customFormat="1" ht="12">
      <c r="A142" s="401" t="s">
        <v>1509</v>
      </c>
      <c r="B142" s="388" t="s">
        <v>1510</v>
      </c>
      <c r="C142" s="834" t="s">
        <v>710</v>
      </c>
      <c r="D142" s="717">
        <v>75</v>
      </c>
      <c r="E142" s="542"/>
      <c r="F142" s="922">
        <f t="shared" ref="F142:F148" si="2">D142*E142</f>
        <v>0</v>
      </c>
    </row>
    <row r="143" spans="1:12" s="793" customFormat="1" ht="12">
      <c r="A143" s="401" t="s">
        <v>1511</v>
      </c>
      <c r="B143" s="388" t="s">
        <v>1512</v>
      </c>
      <c r="C143" s="834" t="s">
        <v>710</v>
      </c>
      <c r="D143" s="717">
        <v>125</v>
      </c>
      <c r="E143" s="542"/>
      <c r="F143" s="922">
        <f t="shared" si="2"/>
        <v>0</v>
      </c>
      <c r="G143" s="797"/>
      <c r="H143" s="797"/>
      <c r="I143" s="797"/>
      <c r="J143" s="797"/>
      <c r="K143" s="797"/>
      <c r="L143" s="797"/>
    </row>
    <row r="144" spans="1:12" s="797" customFormat="1" ht="12">
      <c r="A144" s="401" t="s">
        <v>1513</v>
      </c>
      <c r="B144" s="388" t="s">
        <v>1514</v>
      </c>
      <c r="C144" s="834" t="s">
        <v>710</v>
      </c>
      <c r="D144" s="717">
        <v>75</v>
      </c>
      <c r="E144" s="542"/>
      <c r="F144" s="922">
        <f t="shared" si="2"/>
        <v>0</v>
      </c>
    </row>
    <row r="145" spans="1:12" s="793" customFormat="1" ht="12">
      <c r="A145" s="401" t="s">
        <v>1515</v>
      </c>
      <c r="B145" s="388" t="s">
        <v>1516</v>
      </c>
      <c r="C145" s="834" t="s">
        <v>710</v>
      </c>
      <c r="D145" s="717">
        <v>50</v>
      </c>
      <c r="E145" s="542"/>
      <c r="F145" s="922">
        <f t="shared" si="2"/>
        <v>0</v>
      </c>
      <c r="G145" s="797"/>
      <c r="H145" s="797"/>
      <c r="I145" s="797"/>
      <c r="J145" s="797"/>
      <c r="K145" s="797"/>
      <c r="L145" s="797"/>
    </row>
    <row r="146" spans="1:12" s="797" customFormat="1" ht="12">
      <c r="A146" s="401" t="s">
        <v>1517</v>
      </c>
      <c r="B146" s="388" t="s">
        <v>1518</v>
      </c>
      <c r="C146" s="834" t="s">
        <v>710</v>
      </c>
      <c r="D146" s="717">
        <v>15</v>
      </c>
      <c r="E146" s="542"/>
      <c r="F146" s="922">
        <f t="shared" si="2"/>
        <v>0</v>
      </c>
    </row>
    <row r="147" spans="1:12" s="793" customFormat="1" ht="12">
      <c r="A147" s="401" t="s">
        <v>1519</v>
      </c>
      <c r="B147" s="388" t="s">
        <v>1520</v>
      </c>
      <c r="C147" s="834" t="s">
        <v>710</v>
      </c>
      <c r="D147" s="717">
        <v>40</v>
      </c>
      <c r="E147" s="542"/>
      <c r="F147" s="922">
        <f t="shared" si="2"/>
        <v>0</v>
      </c>
      <c r="G147" s="797"/>
      <c r="H147" s="797"/>
      <c r="I147" s="797"/>
      <c r="J147" s="797"/>
      <c r="K147" s="797"/>
      <c r="L147" s="797"/>
    </row>
    <row r="148" spans="1:12" s="797" customFormat="1" ht="12">
      <c r="A148" s="401" t="s">
        <v>1521</v>
      </c>
      <c r="B148" s="388" t="s">
        <v>1522</v>
      </c>
      <c r="C148" s="834" t="s">
        <v>710</v>
      </c>
      <c r="D148" s="717">
        <v>75</v>
      </c>
      <c r="E148" s="542"/>
      <c r="F148" s="922">
        <f t="shared" si="2"/>
        <v>0</v>
      </c>
    </row>
    <row r="149" spans="1:12" s="797" customFormat="1" ht="12">
      <c r="A149" s="401"/>
      <c r="B149" s="816"/>
      <c r="C149" s="834"/>
      <c r="D149" s="390"/>
      <c r="E149" s="908"/>
      <c r="F149" s="922"/>
    </row>
    <row r="150" spans="1:12" s="797" customFormat="1">
      <c r="A150" s="478" t="s">
        <v>110</v>
      </c>
      <c r="B150" s="799" t="s">
        <v>1523</v>
      </c>
      <c r="C150" s="678"/>
      <c r="D150" s="508"/>
      <c r="E150" s="950"/>
      <c r="F150" s="950"/>
      <c r="G150" s="777"/>
      <c r="H150" s="777"/>
      <c r="I150" s="777"/>
      <c r="J150" s="777"/>
      <c r="K150" s="777"/>
    </row>
    <row r="151" spans="1:12" s="797" customFormat="1">
      <c r="A151" s="478" t="s">
        <v>1524</v>
      </c>
      <c r="B151" s="799" t="s">
        <v>1525</v>
      </c>
      <c r="C151" s="678" t="s">
        <v>710</v>
      </c>
      <c r="D151" s="717">
        <v>600</v>
      </c>
      <c r="E151" s="423"/>
      <c r="F151" s="541">
        <f>D151*E151</f>
        <v>0</v>
      </c>
      <c r="G151" s="777"/>
      <c r="H151" s="777"/>
      <c r="I151" s="777"/>
      <c r="J151" s="777"/>
      <c r="K151" s="777"/>
    </row>
    <row r="152" spans="1:12" s="797" customFormat="1">
      <c r="A152" s="478" t="s">
        <v>1526</v>
      </c>
      <c r="B152" s="799" t="s">
        <v>1527</v>
      </c>
      <c r="C152" s="678" t="s">
        <v>710</v>
      </c>
      <c r="D152" s="717">
        <v>350</v>
      </c>
      <c r="E152" s="423"/>
      <c r="F152" s="541">
        <f>D152*E152</f>
        <v>0</v>
      </c>
      <c r="G152" s="777"/>
      <c r="H152" s="777"/>
      <c r="I152" s="777"/>
      <c r="J152" s="777"/>
      <c r="K152" s="777"/>
    </row>
    <row r="153" spans="1:12" s="797" customFormat="1">
      <c r="A153" s="478" t="s">
        <v>1528</v>
      </c>
      <c r="B153" s="799" t="s">
        <v>1529</v>
      </c>
      <c r="C153" s="678" t="s">
        <v>710</v>
      </c>
      <c r="D153" s="717">
        <v>125</v>
      </c>
      <c r="E153" s="423"/>
      <c r="F153" s="541">
        <f>D153*E153</f>
        <v>0</v>
      </c>
      <c r="G153" s="777"/>
      <c r="H153" s="777"/>
      <c r="I153" s="777"/>
      <c r="J153" s="777"/>
      <c r="K153" s="777"/>
    </row>
    <row r="154" spans="1:12" s="797" customFormat="1">
      <c r="A154" s="478" t="s">
        <v>1530</v>
      </c>
      <c r="B154" s="799" t="s">
        <v>1531</v>
      </c>
      <c r="C154" s="678" t="s">
        <v>710</v>
      </c>
      <c r="D154" s="717">
        <v>50</v>
      </c>
      <c r="E154" s="423"/>
      <c r="F154" s="541">
        <f>D154*E154</f>
        <v>0</v>
      </c>
      <c r="G154" s="777"/>
      <c r="H154" s="777"/>
      <c r="I154" s="777"/>
      <c r="J154" s="777"/>
      <c r="K154" s="777"/>
    </row>
    <row r="155" spans="1:12" s="797" customFormat="1" ht="13.15" customHeight="1">
      <c r="A155" s="478" t="s">
        <v>1530</v>
      </c>
      <c r="B155" s="799" t="s">
        <v>1532</v>
      </c>
      <c r="C155" s="678" t="s">
        <v>710</v>
      </c>
      <c r="D155" s="717">
        <v>100</v>
      </c>
      <c r="E155" s="423"/>
      <c r="F155" s="541">
        <f>D155*E155</f>
        <v>0</v>
      </c>
      <c r="G155" s="777"/>
      <c r="H155" s="777"/>
      <c r="I155" s="777"/>
      <c r="J155" s="777"/>
      <c r="K155" s="777"/>
    </row>
    <row r="156" spans="1:12" s="797" customFormat="1">
      <c r="A156" s="478"/>
      <c r="B156" s="799"/>
      <c r="C156" s="678"/>
      <c r="D156" s="717"/>
      <c r="E156" s="423"/>
      <c r="F156" s="541"/>
      <c r="G156" s="777"/>
      <c r="H156" s="777"/>
      <c r="I156" s="777"/>
      <c r="J156" s="777"/>
      <c r="K156" s="777"/>
    </row>
    <row r="157" spans="1:12" s="797" customFormat="1" ht="24">
      <c r="A157" s="401" t="s">
        <v>111</v>
      </c>
      <c r="B157" s="558" t="s">
        <v>1533</v>
      </c>
      <c r="C157" s="834"/>
      <c r="D157" s="390"/>
      <c r="E157" s="542"/>
      <c r="F157" s="922"/>
      <c r="G157" s="777"/>
      <c r="H157" s="777"/>
      <c r="I157" s="777"/>
      <c r="J157" s="777"/>
      <c r="K157" s="777"/>
    </row>
    <row r="158" spans="1:12" s="797" customFormat="1">
      <c r="A158" s="478" t="s">
        <v>1534</v>
      </c>
      <c r="B158" s="799" t="s">
        <v>1535</v>
      </c>
      <c r="C158" s="678" t="s">
        <v>4</v>
      </c>
      <c r="D158" s="717">
        <v>20</v>
      </c>
      <c r="E158" s="423"/>
      <c r="F158" s="541">
        <f>D158*E158</f>
        <v>0</v>
      </c>
      <c r="G158" s="777"/>
      <c r="H158" s="777"/>
      <c r="I158" s="777"/>
      <c r="J158" s="777"/>
      <c r="K158" s="777"/>
    </row>
    <row r="159" spans="1:12" s="797" customFormat="1" ht="15.6" customHeight="1">
      <c r="A159" s="478" t="s">
        <v>1536</v>
      </c>
      <c r="B159" s="799" t="s">
        <v>1537</v>
      </c>
      <c r="C159" s="678" t="s">
        <v>4</v>
      </c>
      <c r="D159" s="717">
        <v>15</v>
      </c>
      <c r="E159" s="423"/>
      <c r="F159" s="541">
        <f>D159*E159</f>
        <v>0</v>
      </c>
      <c r="G159" s="777"/>
      <c r="H159" s="777"/>
      <c r="I159" s="777"/>
      <c r="J159" s="777"/>
      <c r="K159" s="777"/>
    </row>
    <row r="160" spans="1:12" s="797" customFormat="1">
      <c r="A160" s="478" t="s">
        <v>1538</v>
      </c>
      <c r="B160" s="799" t="s">
        <v>1539</v>
      </c>
      <c r="C160" s="678" t="s">
        <v>4</v>
      </c>
      <c r="D160" s="717">
        <v>10</v>
      </c>
      <c r="E160" s="423"/>
      <c r="F160" s="541">
        <f>D160*E160</f>
        <v>0</v>
      </c>
      <c r="G160" s="777"/>
      <c r="H160" s="777"/>
      <c r="I160" s="777"/>
      <c r="J160" s="777"/>
      <c r="K160" s="777"/>
    </row>
    <row r="161" spans="1:12" s="797" customFormat="1" ht="12">
      <c r="A161" s="401"/>
      <c r="B161" s="816"/>
      <c r="C161" s="834"/>
      <c r="D161" s="390"/>
      <c r="E161" s="908"/>
      <c r="F161" s="922"/>
    </row>
    <row r="162" spans="1:12" s="797" customFormat="1" ht="48">
      <c r="A162" s="401" t="s">
        <v>112</v>
      </c>
      <c r="B162" s="441" t="s">
        <v>1540</v>
      </c>
      <c r="C162" s="834" t="s">
        <v>710</v>
      </c>
      <c r="D162" s="717">
        <v>750</v>
      </c>
      <c r="E162" s="423"/>
      <c r="F162" s="541">
        <f>D162*E162</f>
        <v>0</v>
      </c>
    </row>
    <row r="163" spans="1:12" s="797" customFormat="1" ht="12">
      <c r="A163" s="834"/>
      <c r="B163" s="388"/>
      <c r="C163" s="834"/>
      <c r="D163" s="717"/>
      <c r="E163" s="542"/>
      <c r="F163" s="922"/>
    </row>
    <row r="164" spans="1:12" s="797" customFormat="1" ht="12">
      <c r="A164" s="401" t="s">
        <v>113</v>
      </c>
      <c r="B164" s="558" t="s">
        <v>1541</v>
      </c>
      <c r="C164" s="834" t="s">
        <v>1434</v>
      </c>
      <c r="D164" s="717">
        <v>1</v>
      </c>
      <c r="E164" s="542"/>
      <c r="F164" s="542">
        <f>D164*E164</f>
        <v>0</v>
      </c>
    </row>
    <row r="165" spans="1:12" s="797" customFormat="1" ht="12">
      <c r="A165" s="401"/>
      <c r="B165" s="558"/>
      <c r="C165" s="834"/>
      <c r="D165" s="717"/>
      <c r="E165" s="914"/>
      <c r="F165" s="914"/>
    </row>
    <row r="166" spans="1:12" s="797" customFormat="1" ht="12">
      <c r="A166" s="442"/>
      <c r="B166" s="544"/>
      <c r="C166" s="835"/>
      <c r="D166" s="835"/>
      <c r="E166" s="792"/>
      <c r="F166" s="792"/>
    </row>
    <row r="167" spans="1:12" s="797" customFormat="1" ht="12">
      <c r="A167" s="921" t="s">
        <v>122</v>
      </c>
      <c r="B167" s="387" t="s">
        <v>1542</v>
      </c>
      <c r="C167" s="486"/>
      <c r="D167" s="552"/>
      <c r="E167" s="1344">
        <f>SUM(F102:F164)</f>
        <v>0</v>
      </c>
      <c r="F167" s="1345"/>
    </row>
    <row r="168" spans="1:12" s="797" customFormat="1" ht="12">
      <c r="A168" s="636"/>
      <c r="B168" s="850"/>
      <c r="C168" s="466"/>
      <c r="D168" s="466"/>
      <c r="E168" s="551"/>
      <c r="F168" s="551"/>
    </row>
    <row r="169" spans="1:12" s="797" customFormat="1" ht="12">
      <c r="A169" s="401"/>
      <c r="B169" s="769"/>
      <c r="C169" s="834"/>
      <c r="D169" s="834"/>
      <c r="E169" s="914"/>
      <c r="F169" s="914"/>
      <c r="L169" s="782"/>
    </row>
    <row r="170" spans="1:12" s="797" customFormat="1" ht="12">
      <c r="A170" s="401"/>
      <c r="B170" s="769"/>
      <c r="C170" s="834"/>
      <c r="D170" s="834"/>
      <c r="E170" s="914"/>
      <c r="F170" s="914"/>
      <c r="L170" s="782"/>
    </row>
    <row r="171" spans="1:12" s="797" customFormat="1" thickBot="1">
      <c r="A171" s="814" t="s">
        <v>1543</v>
      </c>
      <c r="B171" s="556" t="s">
        <v>1544</v>
      </c>
      <c r="C171" s="545"/>
      <c r="D171" s="545"/>
      <c r="E171" s="645"/>
      <c r="F171" s="645"/>
      <c r="L171" s="782"/>
    </row>
    <row r="172" spans="1:12" s="797" customFormat="1" ht="12">
      <c r="A172" s="402" t="s">
        <v>105</v>
      </c>
      <c r="B172" s="558" t="s">
        <v>1545</v>
      </c>
      <c r="E172" s="542"/>
      <c r="F172" s="922">
        <f>D173*E172</f>
        <v>0</v>
      </c>
    </row>
    <row r="173" spans="1:12" s="797" customFormat="1" ht="12">
      <c r="A173" s="402"/>
      <c r="B173" s="558" t="s">
        <v>1546</v>
      </c>
      <c r="C173" s="834" t="s">
        <v>4</v>
      </c>
      <c r="D173" s="717">
        <v>3</v>
      </c>
      <c r="E173" s="542"/>
      <c r="F173" s="922">
        <f>D173*E173</f>
        <v>0</v>
      </c>
    </row>
    <row r="174" spans="1:12" s="797" customFormat="1" ht="24">
      <c r="A174" s="402"/>
      <c r="B174" s="558" t="s">
        <v>2406</v>
      </c>
      <c r="C174" s="834" t="s">
        <v>4</v>
      </c>
      <c r="D174" s="717">
        <v>3</v>
      </c>
      <c r="E174" s="542"/>
      <c r="F174" s="922">
        <f>D174*E174</f>
        <v>0</v>
      </c>
    </row>
    <row r="175" spans="1:12" s="782" customFormat="1" ht="12">
      <c r="A175" s="402"/>
      <c r="B175" s="558"/>
      <c r="C175" s="834"/>
      <c r="D175" s="717"/>
      <c r="E175" s="542"/>
      <c r="F175" s="922"/>
      <c r="G175" s="797"/>
      <c r="H175" s="797"/>
      <c r="I175" s="797"/>
      <c r="J175" s="797"/>
      <c r="K175" s="797"/>
      <c r="L175" s="797"/>
    </row>
    <row r="176" spans="1:12" s="782" customFormat="1" ht="36">
      <c r="A176" s="402" t="s">
        <v>106</v>
      </c>
      <c r="B176" s="558" t="s">
        <v>1547</v>
      </c>
      <c r="C176" s="834" t="s">
        <v>710</v>
      </c>
      <c r="D176" s="717">
        <v>75</v>
      </c>
      <c r="E176" s="542"/>
      <c r="F176" s="922">
        <f>D176*E176</f>
        <v>0</v>
      </c>
      <c r="G176" s="797"/>
      <c r="H176" s="797"/>
      <c r="I176" s="797"/>
      <c r="J176" s="797"/>
      <c r="K176" s="797"/>
      <c r="L176" s="797"/>
    </row>
    <row r="177" spans="1:12" s="782" customFormat="1" ht="12">
      <c r="A177" s="402"/>
      <c r="B177" s="558"/>
      <c r="C177" s="834"/>
      <c r="D177" s="717"/>
      <c r="E177" s="542"/>
      <c r="F177" s="922"/>
      <c r="G177" s="797"/>
      <c r="H177" s="797"/>
      <c r="I177" s="797"/>
      <c r="J177" s="797"/>
      <c r="K177" s="797"/>
      <c r="L177" s="797"/>
    </row>
    <row r="178" spans="1:12" s="797" customFormat="1" ht="36">
      <c r="A178" s="402" t="s">
        <v>108</v>
      </c>
      <c r="B178" s="558" t="s">
        <v>1548</v>
      </c>
      <c r="C178" s="834" t="s">
        <v>710</v>
      </c>
      <c r="D178" s="717">
        <v>80</v>
      </c>
      <c r="E178" s="542"/>
      <c r="F178" s="922">
        <f>D178*E178</f>
        <v>0</v>
      </c>
    </row>
    <row r="179" spans="1:12" s="797" customFormat="1" ht="12">
      <c r="A179" s="402"/>
      <c r="B179" s="558"/>
      <c r="C179" s="834"/>
      <c r="D179" s="717"/>
      <c r="E179" s="908"/>
      <c r="F179" s="922"/>
    </row>
    <row r="180" spans="1:12" s="797" customFormat="1" ht="36">
      <c r="A180" s="402" t="s">
        <v>109</v>
      </c>
      <c r="B180" s="558" t="s">
        <v>1549</v>
      </c>
      <c r="C180" s="834" t="s">
        <v>710</v>
      </c>
      <c r="D180" s="717">
        <v>40</v>
      </c>
      <c r="E180" s="542"/>
      <c r="F180" s="922">
        <f>D180*E180</f>
        <v>0</v>
      </c>
    </row>
    <row r="181" spans="1:12" s="797" customFormat="1" ht="12">
      <c r="A181" s="402"/>
      <c r="B181" s="558"/>
      <c r="C181" s="834"/>
      <c r="D181" s="717"/>
      <c r="E181" s="542"/>
      <c r="F181" s="922"/>
    </row>
    <row r="182" spans="1:12" s="797" customFormat="1" ht="24">
      <c r="A182" s="402" t="s">
        <v>110</v>
      </c>
      <c r="B182" s="558" t="s">
        <v>1550</v>
      </c>
      <c r="C182" s="834" t="s">
        <v>710</v>
      </c>
      <c r="D182" s="717">
        <v>300</v>
      </c>
      <c r="E182" s="542"/>
      <c r="F182" s="922">
        <f>D182*E182</f>
        <v>0</v>
      </c>
      <c r="L182" s="777"/>
    </row>
    <row r="183" spans="1:12" s="797" customFormat="1">
      <c r="A183" s="402"/>
      <c r="B183" s="558"/>
      <c r="C183" s="834"/>
      <c r="D183" s="717"/>
      <c r="E183" s="542"/>
      <c r="F183" s="922"/>
      <c r="L183" s="777"/>
    </row>
    <row r="184" spans="1:12" s="797" customFormat="1">
      <c r="A184" s="402" t="s">
        <v>111</v>
      </c>
      <c r="B184" s="558" t="s">
        <v>1551</v>
      </c>
      <c r="C184" s="834" t="s">
        <v>4</v>
      </c>
      <c r="D184" s="717">
        <v>40</v>
      </c>
      <c r="E184" s="542"/>
      <c r="F184" s="922">
        <f>D184*E184</f>
        <v>0</v>
      </c>
      <c r="L184" s="777"/>
    </row>
    <row r="185" spans="1:12" s="797" customFormat="1">
      <c r="A185" s="402"/>
      <c r="B185" s="558"/>
      <c r="C185" s="834"/>
      <c r="D185" s="717"/>
      <c r="E185" s="908"/>
      <c r="F185" s="922"/>
      <c r="L185" s="777"/>
    </row>
    <row r="186" spans="1:12" s="797" customFormat="1">
      <c r="A186" s="478" t="s">
        <v>112</v>
      </c>
      <c r="B186" s="799" t="s">
        <v>1523</v>
      </c>
      <c r="C186" s="678"/>
      <c r="D186" s="508"/>
      <c r="E186" s="950"/>
      <c r="F186" s="950"/>
      <c r="G186" s="777"/>
      <c r="H186" s="777"/>
      <c r="I186" s="777"/>
      <c r="J186" s="777"/>
      <c r="K186" s="777"/>
      <c r="L186" s="777"/>
    </row>
    <row r="187" spans="1:12" s="797" customFormat="1">
      <c r="A187" s="478" t="s">
        <v>1552</v>
      </c>
      <c r="B187" s="799" t="s">
        <v>1525</v>
      </c>
      <c r="C187" s="678" t="s">
        <v>710</v>
      </c>
      <c r="D187" s="717">
        <v>250</v>
      </c>
      <c r="E187" s="423"/>
      <c r="F187" s="541">
        <f>D187*E187</f>
        <v>0</v>
      </c>
      <c r="G187" s="777"/>
      <c r="H187" s="777"/>
      <c r="I187" s="777"/>
      <c r="J187" s="777"/>
      <c r="K187" s="777"/>
      <c r="L187" s="777"/>
    </row>
    <row r="188" spans="1:12">
      <c r="A188" s="478" t="s">
        <v>1553</v>
      </c>
      <c r="B188" s="799" t="s">
        <v>1527</v>
      </c>
      <c r="C188" s="678" t="s">
        <v>710</v>
      </c>
      <c r="D188" s="717">
        <v>150</v>
      </c>
      <c r="E188" s="423"/>
      <c r="F188" s="541">
        <f>D188*E188</f>
        <v>0</v>
      </c>
    </row>
    <row r="189" spans="1:12">
      <c r="A189" s="478"/>
      <c r="B189" s="799"/>
      <c r="C189" s="678"/>
      <c r="D189" s="717"/>
      <c r="E189" s="423"/>
      <c r="F189" s="541"/>
    </row>
    <row r="190" spans="1:12">
      <c r="A190" s="401" t="s">
        <v>113</v>
      </c>
      <c r="B190" s="558" t="s">
        <v>1541</v>
      </c>
      <c r="C190" s="834" t="s">
        <v>1434</v>
      </c>
      <c r="D190" s="717">
        <v>1</v>
      </c>
      <c r="E190" s="542"/>
      <c r="F190" s="542">
        <f>D190*E190</f>
        <v>0</v>
      </c>
      <c r="G190" s="797"/>
      <c r="H190" s="797"/>
      <c r="I190" s="797"/>
      <c r="J190" s="797"/>
      <c r="K190" s="797"/>
    </row>
    <row r="191" spans="1:12">
      <c r="A191" s="401"/>
      <c r="B191" s="558"/>
      <c r="C191" s="834"/>
      <c r="D191" s="717"/>
      <c r="E191" s="914"/>
      <c r="F191" s="914"/>
      <c r="G191" s="797"/>
      <c r="H191" s="797"/>
      <c r="I191" s="797"/>
      <c r="J191" s="797"/>
      <c r="K191" s="797"/>
    </row>
    <row r="192" spans="1:12">
      <c r="A192" s="442"/>
      <c r="B192" s="544"/>
      <c r="C192" s="835"/>
      <c r="D192" s="835"/>
      <c r="E192" s="792"/>
      <c r="F192" s="792"/>
      <c r="G192" s="797"/>
      <c r="H192" s="797"/>
      <c r="I192" s="797"/>
      <c r="J192" s="797"/>
      <c r="K192" s="797"/>
    </row>
    <row r="193" spans="1:12">
      <c r="A193" s="921" t="s">
        <v>1543</v>
      </c>
      <c r="B193" s="387" t="s">
        <v>1554</v>
      </c>
      <c r="C193" s="486"/>
      <c r="D193" s="552"/>
      <c r="E193" s="1338">
        <f>SUM(F172:F190)</f>
        <v>0</v>
      </c>
      <c r="F193" s="1339"/>
      <c r="G193" s="797"/>
      <c r="H193" s="797"/>
      <c r="I193" s="797"/>
      <c r="J193" s="797"/>
      <c r="K193" s="797"/>
      <c r="L193" s="797"/>
    </row>
    <row r="194" spans="1:12">
      <c r="A194" s="636"/>
      <c r="B194" s="850"/>
      <c r="C194" s="466"/>
      <c r="D194" s="466"/>
      <c r="E194" s="551"/>
      <c r="F194" s="551"/>
      <c r="G194" s="797"/>
      <c r="H194" s="797"/>
      <c r="I194" s="797"/>
      <c r="J194" s="797"/>
      <c r="K194" s="797"/>
      <c r="L194" s="797"/>
    </row>
    <row r="195" spans="1:12">
      <c r="A195" s="401"/>
      <c r="B195" s="769"/>
      <c r="C195" s="834"/>
      <c r="D195" s="834"/>
      <c r="E195" s="914"/>
      <c r="F195" s="914"/>
      <c r="G195" s="797"/>
      <c r="H195" s="797"/>
      <c r="I195" s="797"/>
      <c r="J195" s="797"/>
      <c r="K195" s="797"/>
      <c r="L195" s="797"/>
    </row>
    <row r="196" spans="1:12">
      <c r="A196" s="401"/>
      <c r="B196" s="769"/>
      <c r="C196" s="834"/>
      <c r="D196" s="834"/>
      <c r="E196" s="914"/>
      <c r="F196" s="914"/>
      <c r="G196" s="797"/>
      <c r="H196" s="797"/>
      <c r="I196" s="797"/>
      <c r="J196" s="797"/>
      <c r="K196" s="797"/>
      <c r="L196" s="797"/>
    </row>
    <row r="197" spans="1:12" ht="13.5" thickBot="1">
      <c r="A197" s="814" t="s">
        <v>1555</v>
      </c>
      <c r="B197" s="556" t="s">
        <v>1556</v>
      </c>
      <c r="C197" s="545"/>
      <c r="D197" s="545"/>
      <c r="E197" s="645"/>
      <c r="F197" s="645"/>
      <c r="G197" s="797"/>
      <c r="H197" s="797"/>
      <c r="I197" s="797"/>
      <c r="J197" s="797"/>
      <c r="K197" s="797"/>
      <c r="L197" s="797"/>
    </row>
    <row r="198" spans="1:12" ht="72">
      <c r="A198" s="401" t="s">
        <v>105</v>
      </c>
      <c r="B198" s="558" t="s">
        <v>1557</v>
      </c>
      <c r="C198" s="834"/>
      <c r="D198" s="717"/>
      <c r="E198" s="743"/>
      <c r="F198" s="922"/>
      <c r="G198" s="797"/>
      <c r="H198" s="797"/>
      <c r="I198" s="797"/>
      <c r="J198" s="797"/>
      <c r="K198" s="797"/>
      <c r="L198" s="797"/>
    </row>
    <row r="199" spans="1:12" s="797" customFormat="1" ht="12">
      <c r="A199" s="401"/>
      <c r="B199" s="558" t="s">
        <v>1546</v>
      </c>
      <c r="C199" s="834" t="s">
        <v>4</v>
      </c>
      <c r="D199" s="717">
        <v>10</v>
      </c>
      <c r="E199" s="743"/>
      <c r="F199" s="922">
        <f>D199*E199</f>
        <v>0</v>
      </c>
    </row>
    <row r="200" spans="1:12" s="797" customFormat="1" ht="24">
      <c r="A200" s="401"/>
      <c r="B200" s="1079" t="s">
        <v>2404</v>
      </c>
      <c r="C200" s="834" t="s">
        <v>4</v>
      </c>
      <c r="D200" s="717">
        <v>8</v>
      </c>
      <c r="E200" s="743"/>
      <c r="F200" s="922">
        <f>D200*E200</f>
        <v>0</v>
      </c>
    </row>
    <row r="201" spans="1:12" s="797" customFormat="1" ht="12">
      <c r="A201" s="401"/>
      <c r="B201" s="497"/>
      <c r="C201" s="659"/>
      <c r="D201" s="803"/>
      <c r="E201" s="474"/>
      <c r="F201" s="784"/>
    </row>
    <row r="202" spans="1:12" s="797" customFormat="1" ht="84">
      <c r="A202" s="401" t="s">
        <v>106</v>
      </c>
      <c r="B202" s="1079" t="s">
        <v>2359</v>
      </c>
      <c r="C202" s="834" t="s">
        <v>4</v>
      </c>
      <c r="D202" s="717">
        <v>14</v>
      </c>
      <c r="E202" s="743"/>
      <c r="F202" s="922">
        <f>D202*E202</f>
        <v>0</v>
      </c>
    </row>
    <row r="203" spans="1:12" s="797" customFormat="1" ht="12">
      <c r="A203" s="401"/>
      <c r="B203" s="497"/>
      <c r="C203" s="659"/>
      <c r="D203" s="803"/>
      <c r="E203" s="474"/>
      <c r="F203" s="784"/>
    </row>
    <row r="204" spans="1:12" s="797" customFormat="1" ht="63.6" customHeight="1">
      <c r="A204" s="401" t="s">
        <v>107</v>
      </c>
      <c r="B204" s="558" t="s">
        <v>1558</v>
      </c>
      <c r="C204" s="834"/>
      <c r="D204" s="717"/>
      <c r="E204" s="743"/>
      <c r="F204" s="922"/>
    </row>
    <row r="205" spans="1:12" s="797" customFormat="1" ht="12">
      <c r="A205" s="401"/>
      <c r="B205" s="558" t="s">
        <v>1546</v>
      </c>
      <c r="C205" s="834" t="s">
        <v>4</v>
      </c>
      <c r="D205" s="717">
        <v>3</v>
      </c>
      <c r="E205" s="743"/>
      <c r="F205" s="922">
        <f>D205*E205</f>
        <v>0</v>
      </c>
    </row>
    <row r="206" spans="1:12" s="797" customFormat="1" ht="16.899999999999999" customHeight="1">
      <c r="A206" s="401"/>
      <c r="B206" s="1205" t="s">
        <v>2405</v>
      </c>
      <c r="C206" s="588" t="s">
        <v>4</v>
      </c>
      <c r="D206" s="1181">
        <v>2</v>
      </c>
      <c r="E206" s="1182"/>
      <c r="F206" s="1183">
        <f>D206*E206</f>
        <v>0</v>
      </c>
    </row>
    <row r="207" spans="1:12" s="797" customFormat="1" ht="12">
      <c r="A207" s="401"/>
      <c r="B207" s="497"/>
      <c r="C207" s="659"/>
      <c r="D207" s="803"/>
      <c r="E207" s="474"/>
      <c r="F207" s="784"/>
    </row>
    <row r="208" spans="1:12" s="797" customFormat="1" ht="72">
      <c r="A208" s="401" t="s">
        <v>108</v>
      </c>
      <c r="B208" s="558" t="s">
        <v>1559</v>
      </c>
      <c r="C208" s="834"/>
      <c r="D208" s="717"/>
      <c r="E208" s="743"/>
      <c r="F208" s="922"/>
    </row>
    <row r="209" spans="1:12" s="797" customFormat="1" ht="12">
      <c r="A209" s="401"/>
      <c r="B209" s="558" t="s">
        <v>1546</v>
      </c>
      <c r="C209" s="834" t="s">
        <v>4</v>
      </c>
      <c r="D209" s="717">
        <v>2</v>
      </c>
      <c r="E209" s="743"/>
      <c r="F209" s="922">
        <f>D209*E209</f>
        <v>0</v>
      </c>
    </row>
    <row r="210" spans="1:12" s="797" customFormat="1" ht="24">
      <c r="A210" s="401"/>
      <c r="B210" s="558" t="s">
        <v>2404</v>
      </c>
      <c r="C210" s="834" t="s">
        <v>4</v>
      </c>
      <c r="D210" s="717">
        <v>2</v>
      </c>
      <c r="E210" s="743"/>
      <c r="F210" s="922">
        <f>D210*E210</f>
        <v>0</v>
      </c>
    </row>
    <row r="211" spans="1:12" s="797" customFormat="1" ht="12">
      <c r="A211" s="401"/>
      <c r="B211" s="497"/>
      <c r="C211" s="659"/>
      <c r="D211" s="803"/>
      <c r="E211" s="474"/>
      <c r="F211" s="784"/>
    </row>
    <row r="212" spans="1:12" s="797" customFormat="1" ht="24">
      <c r="A212" s="401" t="s">
        <v>109</v>
      </c>
      <c r="B212" s="558" t="s">
        <v>1560</v>
      </c>
      <c r="C212" s="834" t="s">
        <v>4</v>
      </c>
      <c r="D212" s="717">
        <v>1</v>
      </c>
      <c r="E212" s="542"/>
      <c r="F212" s="922">
        <f>D212*E212</f>
        <v>0</v>
      </c>
    </row>
    <row r="213" spans="1:12" s="797" customFormat="1" ht="12">
      <c r="A213" s="401"/>
      <c r="B213" s="497"/>
      <c r="C213" s="834"/>
      <c r="D213" s="717"/>
      <c r="E213" s="542"/>
      <c r="F213" s="922">
        <f>D213*E213</f>
        <v>0</v>
      </c>
    </row>
    <row r="214" spans="1:12" s="797" customFormat="1" ht="48">
      <c r="A214" s="401" t="s">
        <v>110</v>
      </c>
      <c r="B214" s="558" t="s">
        <v>1561</v>
      </c>
      <c r="C214" s="834" t="s">
        <v>4</v>
      </c>
      <c r="D214" s="717">
        <v>2</v>
      </c>
      <c r="E214" s="542"/>
      <c r="F214" s="922">
        <f>D214*E214</f>
        <v>0</v>
      </c>
      <c r="G214" s="614"/>
      <c r="H214" s="614"/>
      <c r="I214" s="614"/>
      <c r="J214" s="614"/>
      <c r="K214" s="614"/>
    </row>
    <row r="215" spans="1:12" s="797" customFormat="1">
      <c r="A215" s="720"/>
      <c r="B215" s="177"/>
      <c r="C215" s="757"/>
      <c r="D215" s="482"/>
      <c r="E215" s="950"/>
      <c r="F215" s="550"/>
      <c r="G215" s="777"/>
      <c r="H215" s="777"/>
      <c r="I215" s="777"/>
      <c r="J215" s="777"/>
      <c r="K215" s="777"/>
    </row>
    <row r="216" spans="1:12" s="797" customFormat="1" ht="24" customHeight="1">
      <c r="A216" s="401"/>
      <c r="B216" s="928" t="s">
        <v>1562</v>
      </c>
      <c r="C216" s="659"/>
      <c r="D216" s="540"/>
      <c r="E216" s="474"/>
      <c r="F216" s="784"/>
      <c r="G216" s="614"/>
      <c r="H216" s="614"/>
      <c r="I216" s="614"/>
      <c r="J216" s="614"/>
      <c r="K216" s="614"/>
    </row>
    <row r="217" spans="1:12" s="797" customFormat="1" ht="12">
      <c r="A217" s="401"/>
      <c r="B217" s="558"/>
      <c r="C217" s="659"/>
      <c r="D217" s="540"/>
      <c r="E217" s="474"/>
      <c r="F217" s="784"/>
      <c r="G217" s="614"/>
      <c r="H217" s="614"/>
      <c r="I217" s="614"/>
      <c r="J217" s="614"/>
      <c r="K217" s="614"/>
    </row>
    <row r="218" spans="1:12" s="797" customFormat="1" ht="24" customHeight="1">
      <c r="A218" s="533" t="s">
        <v>111</v>
      </c>
      <c r="B218" s="775" t="s">
        <v>1563</v>
      </c>
      <c r="C218" s="436" t="s">
        <v>4</v>
      </c>
      <c r="D218" s="462">
        <v>2</v>
      </c>
      <c r="E218" s="893"/>
      <c r="F218" s="642">
        <f>D218*E218</f>
        <v>0</v>
      </c>
      <c r="G218" s="403"/>
      <c r="H218" s="403"/>
      <c r="I218" s="403"/>
      <c r="J218" s="403"/>
      <c r="K218" s="403"/>
      <c r="L218" s="777"/>
    </row>
    <row r="219" spans="1:12" s="797" customFormat="1">
      <c r="A219" s="401"/>
      <c r="B219" s="497"/>
      <c r="C219" s="588"/>
      <c r="D219" s="588"/>
      <c r="E219" s="950"/>
      <c r="F219" s="950"/>
      <c r="L219" s="777"/>
    </row>
    <row r="220" spans="1:12" s="797" customFormat="1">
      <c r="A220" s="401" t="s">
        <v>112</v>
      </c>
      <c r="B220" s="558" t="s">
        <v>1564</v>
      </c>
      <c r="C220" s="834" t="s">
        <v>4</v>
      </c>
      <c r="D220" s="717">
        <v>10</v>
      </c>
      <c r="E220" s="743"/>
      <c r="F220" s="922">
        <f>D220*E220</f>
        <v>0</v>
      </c>
      <c r="L220" s="777"/>
    </row>
    <row r="221" spans="1:12" s="797" customFormat="1">
      <c r="A221" s="401"/>
      <c r="B221" s="558"/>
      <c r="C221" s="834"/>
      <c r="D221" s="717"/>
      <c r="E221" s="743"/>
      <c r="F221" s="922"/>
      <c r="L221" s="777"/>
    </row>
    <row r="222" spans="1:12" s="797" customFormat="1" ht="12">
      <c r="A222" s="401" t="s">
        <v>113</v>
      </c>
      <c r="B222" s="558" t="s">
        <v>1541</v>
      </c>
      <c r="C222" s="834" t="s">
        <v>1434</v>
      </c>
      <c r="D222" s="717">
        <v>1</v>
      </c>
      <c r="E222" s="542"/>
      <c r="F222" s="542">
        <f>D222*E222</f>
        <v>0</v>
      </c>
    </row>
    <row r="223" spans="1:12" s="797" customFormat="1" ht="12">
      <c r="A223" s="402"/>
      <c r="B223" s="497"/>
      <c r="C223" s="834"/>
      <c r="D223" s="717"/>
      <c r="E223" s="542"/>
      <c r="F223" s="922"/>
    </row>
    <row r="224" spans="1:12">
      <c r="A224" s="442"/>
      <c r="B224" s="544"/>
      <c r="C224" s="835"/>
      <c r="D224" s="835"/>
      <c r="E224" s="792"/>
      <c r="F224" s="792"/>
      <c r="G224" s="797"/>
      <c r="H224" s="797"/>
      <c r="I224" s="797"/>
      <c r="J224" s="797"/>
      <c r="K224" s="797"/>
      <c r="L224" s="797"/>
    </row>
    <row r="225" spans="1:12">
      <c r="A225" s="921" t="s">
        <v>1555</v>
      </c>
      <c r="B225" s="387" t="s">
        <v>1565</v>
      </c>
      <c r="C225" s="486"/>
      <c r="D225" s="552"/>
      <c r="E225" s="1338">
        <f>SUM(F198:F222)</f>
        <v>0</v>
      </c>
      <c r="F225" s="1339"/>
      <c r="G225" s="797"/>
      <c r="H225" s="797"/>
      <c r="I225" s="797"/>
      <c r="J225" s="797"/>
      <c r="K225" s="797"/>
      <c r="L225" s="797"/>
    </row>
    <row r="226" spans="1:12">
      <c r="A226" s="636"/>
      <c r="B226" s="850"/>
      <c r="C226" s="466"/>
      <c r="D226" s="466"/>
      <c r="E226" s="551"/>
      <c r="F226" s="551"/>
      <c r="G226" s="797"/>
      <c r="H226" s="797"/>
      <c r="I226" s="797"/>
      <c r="J226" s="797"/>
      <c r="K226" s="797"/>
      <c r="L226" s="797"/>
    </row>
    <row r="227" spans="1:12">
      <c r="A227" s="401"/>
      <c r="B227" s="769"/>
      <c r="C227" s="834"/>
      <c r="D227" s="834"/>
      <c r="E227" s="914"/>
      <c r="F227" s="914"/>
      <c r="G227" s="797"/>
      <c r="H227" s="797"/>
      <c r="I227" s="797"/>
      <c r="J227" s="797"/>
      <c r="K227" s="797"/>
      <c r="L227" s="797"/>
    </row>
    <row r="228" spans="1:12" s="797" customFormat="1" ht="12">
      <c r="A228" s="401"/>
      <c r="B228" s="769"/>
      <c r="C228" s="834"/>
      <c r="D228" s="834"/>
      <c r="E228" s="914"/>
      <c r="F228" s="914"/>
    </row>
    <row r="229" spans="1:12" s="797" customFormat="1" thickBot="1">
      <c r="A229" s="814" t="s">
        <v>1566</v>
      </c>
      <c r="B229" s="556" t="s">
        <v>1567</v>
      </c>
      <c r="C229" s="545"/>
      <c r="D229" s="545"/>
      <c r="E229" s="645"/>
      <c r="F229" s="645"/>
    </row>
    <row r="230" spans="1:12" s="797" customFormat="1" ht="12">
      <c r="A230" s="401"/>
      <c r="B230" s="558"/>
      <c r="C230" s="588"/>
      <c r="D230" s="588"/>
      <c r="E230" s="914"/>
      <c r="F230" s="914"/>
    </row>
    <row r="231" spans="1:12" s="797" customFormat="1" ht="120">
      <c r="A231" s="401" t="s">
        <v>105</v>
      </c>
      <c r="B231" s="1079" t="s">
        <v>2360</v>
      </c>
      <c r="C231" s="834" t="s">
        <v>4</v>
      </c>
      <c r="D231" s="717">
        <v>21</v>
      </c>
      <c r="E231" s="655"/>
      <c r="F231" s="922">
        <f>D231*E231</f>
        <v>0</v>
      </c>
    </row>
    <row r="232" spans="1:12" s="797" customFormat="1" ht="12">
      <c r="A232" s="401"/>
      <c r="B232" s="497"/>
      <c r="C232" s="588"/>
      <c r="D232" s="588"/>
      <c r="E232" s="746"/>
      <c r="F232" s="914"/>
    </row>
    <row r="233" spans="1:12" s="797" customFormat="1" ht="144">
      <c r="A233" s="401" t="s">
        <v>106</v>
      </c>
      <c r="B233" s="775" t="s">
        <v>2361</v>
      </c>
      <c r="C233" s="834" t="s">
        <v>4</v>
      </c>
      <c r="D233" s="717">
        <v>55</v>
      </c>
      <c r="E233" s="655"/>
      <c r="F233" s="922">
        <f>D233*E233</f>
        <v>0</v>
      </c>
      <c r="G233" s="1076"/>
    </row>
    <row r="234" spans="1:12" s="797" customFormat="1" ht="12">
      <c r="A234" s="401"/>
      <c r="B234" s="928"/>
      <c r="C234" s="588"/>
      <c r="D234" s="588"/>
      <c r="E234" s="746"/>
      <c r="F234" s="914"/>
    </row>
    <row r="235" spans="1:12" s="797" customFormat="1" ht="132">
      <c r="A235" s="401" t="s">
        <v>107</v>
      </c>
      <c r="B235" s="1184" t="s">
        <v>2362</v>
      </c>
      <c r="C235" s="834" t="s">
        <v>4</v>
      </c>
      <c r="D235" s="717">
        <v>12</v>
      </c>
      <c r="E235" s="655"/>
      <c r="F235" s="922">
        <f>D235*E235</f>
        <v>0</v>
      </c>
    </row>
    <row r="236" spans="1:12" s="797" customFormat="1" ht="12">
      <c r="A236" s="401"/>
      <c r="B236" s="497"/>
      <c r="C236" s="588"/>
      <c r="D236" s="588"/>
      <c r="E236" s="746"/>
      <c r="F236" s="914"/>
    </row>
    <row r="237" spans="1:12" s="797" customFormat="1" ht="120">
      <c r="A237" s="401" t="s">
        <v>108</v>
      </c>
      <c r="B237" s="558" t="s">
        <v>1568</v>
      </c>
      <c r="C237" s="834" t="s">
        <v>4</v>
      </c>
      <c r="D237" s="717">
        <v>3</v>
      </c>
      <c r="E237" s="655"/>
      <c r="F237" s="922">
        <f>D237*E237</f>
        <v>0</v>
      </c>
    </row>
    <row r="238" spans="1:12" s="797" customFormat="1" ht="13.5" customHeight="1">
      <c r="A238" s="401"/>
      <c r="B238" s="497"/>
      <c r="C238" s="588"/>
      <c r="D238" s="588"/>
      <c r="E238" s="746"/>
      <c r="F238" s="914"/>
    </row>
    <row r="239" spans="1:12" s="797" customFormat="1" ht="132">
      <c r="A239" s="401" t="s">
        <v>109</v>
      </c>
      <c r="B239" s="775" t="s">
        <v>2363</v>
      </c>
      <c r="C239" s="834" t="s">
        <v>4</v>
      </c>
      <c r="D239" s="717">
        <v>4</v>
      </c>
      <c r="E239" s="655"/>
      <c r="F239" s="922">
        <f>D239*E239</f>
        <v>0</v>
      </c>
      <c r="G239" s="1077"/>
    </row>
    <row r="240" spans="1:12" s="797" customFormat="1" ht="12">
      <c r="A240" s="401"/>
      <c r="B240" s="558"/>
      <c r="C240" s="834"/>
      <c r="D240" s="717"/>
      <c r="E240" s="655"/>
      <c r="F240" s="922"/>
    </row>
    <row r="241" spans="1:12" s="797" customFormat="1" ht="108">
      <c r="A241" s="401" t="s">
        <v>110</v>
      </c>
      <c r="B241" s="558" t="s">
        <v>2364</v>
      </c>
      <c r="C241" s="834" t="s">
        <v>4</v>
      </c>
      <c r="D241" s="717">
        <v>6</v>
      </c>
      <c r="E241" s="655"/>
      <c r="F241" s="922">
        <f>D241*E241</f>
        <v>0</v>
      </c>
    </row>
    <row r="242" spans="1:12" s="797" customFormat="1" ht="12">
      <c r="A242" s="401"/>
      <c r="B242" s="558"/>
      <c r="C242" s="834"/>
      <c r="D242" s="717"/>
      <c r="E242" s="655"/>
      <c r="F242" s="922"/>
    </row>
    <row r="243" spans="1:12" s="797" customFormat="1" ht="96">
      <c r="A243" s="401" t="s">
        <v>111</v>
      </c>
      <c r="B243" s="558" t="s">
        <v>2365</v>
      </c>
      <c r="C243" s="834" t="s">
        <v>4</v>
      </c>
      <c r="D243" s="717">
        <v>4</v>
      </c>
      <c r="E243" s="655"/>
      <c r="F243" s="922">
        <f>D243*E243</f>
        <v>0</v>
      </c>
    </row>
    <row r="244" spans="1:12" s="797" customFormat="1" ht="12">
      <c r="A244" s="401"/>
      <c r="B244" s="497"/>
      <c r="C244" s="588"/>
      <c r="D244" s="588"/>
      <c r="E244" s="746"/>
      <c r="F244" s="914"/>
    </row>
    <row r="245" spans="1:12" s="797" customFormat="1" ht="96">
      <c r="A245" s="401" t="s">
        <v>112</v>
      </c>
      <c r="B245" s="558" t="s">
        <v>2366</v>
      </c>
      <c r="C245" s="834" t="s">
        <v>4</v>
      </c>
      <c r="D245" s="717">
        <v>8</v>
      </c>
      <c r="E245" s="655"/>
      <c r="F245" s="922">
        <f>D245*E245</f>
        <v>0</v>
      </c>
    </row>
    <row r="246" spans="1:12" s="797" customFormat="1" ht="12">
      <c r="A246" s="401"/>
      <c r="B246" s="497"/>
      <c r="C246" s="588"/>
      <c r="D246" s="588"/>
      <c r="E246" s="746"/>
      <c r="F246" s="914"/>
      <c r="L246" s="614"/>
    </row>
    <row r="247" spans="1:12" s="797" customFormat="1" ht="132">
      <c r="A247" s="401" t="s">
        <v>113</v>
      </c>
      <c r="B247" s="532" t="s">
        <v>2367</v>
      </c>
      <c r="C247" s="834" t="s">
        <v>4</v>
      </c>
      <c r="D247" s="717">
        <v>4</v>
      </c>
      <c r="E247" s="655"/>
      <c r="F247" s="922">
        <f>D247*E247</f>
        <v>0</v>
      </c>
      <c r="G247" s="1077"/>
      <c r="L247" s="777"/>
    </row>
    <row r="248" spans="1:12" s="797" customFormat="1" ht="12">
      <c r="A248" s="401"/>
      <c r="B248" s="1185" t="s">
        <v>1569</v>
      </c>
      <c r="C248" s="834"/>
      <c r="D248" s="717"/>
      <c r="E248" s="655"/>
      <c r="F248" s="922"/>
      <c r="L248" s="614"/>
    </row>
    <row r="249" spans="1:12" s="797" customFormat="1" ht="12">
      <c r="A249" s="401"/>
      <c r="B249" s="532"/>
      <c r="C249" s="588"/>
      <c r="D249" s="588"/>
      <c r="E249" s="746"/>
      <c r="F249" s="914"/>
      <c r="L249" s="614"/>
    </row>
    <row r="250" spans="1:12" s="797" customFormat="1" ht="168">
      <c r="A250" s="401" t="s">
        <v>114</v>
      </c>
      <c r="B250" s="1186" t="s">
        <v>2368</v>
      </c>
      <c r="C250" s="834" t="s">
        <v>4</v>
      </c>
      <c r="D250" s="717">
        <v>2</v>
      </c>
      <c r="E250" s="655"/>
      <c r="F250" s="922">
        <f>D250*E250</f>
        <v>0</v>
      </c>
      <c r="G250" s="1077"/>
      <c r="L250" s="403"/>
    </row>
    <row r="251" spans="1:12" s="797" customFormat="1" ht="12">
      <c r="A251" s="401"/>
      <c r="B251" s="778" t="s">
        <v>1570</v>
      </c>
      <c r="C251" s="834"/>
      <c r="D251" s="717"/>
      <c r="E251" s="655"/>
      <c r="F251" s="922"/>
    </row>
    <row r="252" spans="1:12" s="614" customFormat="1" ht="48" customHeight="1">
      <c r="A252" s="401"/>
      <c r="B252" s="497"/>
      <c r="C252" s="588"/>
      <c r="D252" s="588"/>
      <c r="E252" s="746"/>
      <c r="F252" s="914"/>
      <c r="G252" s="797"/>
      <c r="H252" s="797"/>
      <c r="I252" s="797"/>
      <c r="J252" s="797"/>
      <c r="K252" s="797"/>
      <c r="L252" s="797"/>
    </row>
    <row r="253" spans="1:12" ht="120">
      <c r="A253" s="401" t="s">
        <v>115</v>
      </c>
      <c r="B253" s="775" t="s">
        <v>2369</v>
      </c>
      <c r="C253" s="834" t="s">
        <v>4</v>
      </c>
      <c r="D253" s="717">
        <v>2</v>
      </c>
      <c r="E253" s="655"/>
      <c r="F253" s="922">
        <f>D253*E253</f>
        <v>0</v>
      </c>
      <c r="G253" s="797"/>
      <c r="H253" s="797"/>
      <c r="I253" s="797"/>
      <c r="J253" s="797"/>
      <c r="K253" s="797"/>
      <c r="L253" s="797"/>
    </row>
    <row r="254" spans="1:12" s="614" customFormat="1" ht="12">
      <c r="A254" s="401"/>
      <c r="B254" s="558"/>
      <c r="C254" s="834"/>
      <c r="D254" s="717"/>
      <c r="E254" s="743"/>
      <c r="F254" s="922"/>
      <c r="G254" s="797"/>
      <c r="H254" s="797"/>
      <c r="I254" s="797"/>
      <c r="J254" s="797"/>
      <c r="K254" s="797"/>
      <c r="L254" s="797"/>
    </row>
    <row r="255" spans="1:12" s="614" customFormat="1" ht="120">
      <c r="A255" s="401" t="s">
        <v>116</v>
      </c>
      <c r="B255" s="775" t="s">
        <v>2370</v>
      </c>
      <c r="C255" s="834" t="s">
        <v>4</v>
      </c>
      <c r="D255" s="717">
        <v>2</v>
      </c>
      <c r="E255" s="743"/>
      <c r="F255" s="922">
        <f>D255*E255</f>
        <v>0</v>
      </c>
      <c r="G255" s="797"/>
      <c r="H255" s="797"/>
      <c r="I255" s="797"/>
      <c r="J255" s="797"/>
      <c r="K255" s="797"/>
      <c r="L255" s="797"/>
    </row>
    <row r="256" spans="1:12" s="403" customFormat="1" ht="12">
      <c r="A256" s="401"/>
      <c r="B256" s="558"/>
      <c r="C256" s="834"/>
      <c r="D256" s="717"/>
      <c r="E256" s="743"/>
      <c r="F256" s="922"/>
      <c r="G256" s="797"/>
      <c r="H256" s="797"/>
      <c r="I256" s="797"/>
      <c r="J256" s="797"/>
      <c r="K256" s="797"/>
      <c r="L256" s="797"/>
    </row>
    <row r="257" spans="1:6" s="797" customFormat="1" ht="132">
      <c r="A257" s="401" t="s">
        <v>117</v>
      </c>
      <c r="B257" s="558" t="s">
        <v>1571</v>
      </c>
      <c r="C257" s="834" t="s">
        <v>1434</v>
      </c>
      <c r="D257" s="717">
        <v>1</v>
      </c>
      <c r="E257" s="655"/>
      <c r="F257" s="922">
        <f>D257*E257</f>
        <v>0</v>
      </c>
    </row>
    <row r="258" spans="1:6" s="797" customFormat="1" ht="12">
      <c r="A258" s="401"/>
      <c r="B258" s="558"/>
      <c r="C258" s="834"/>
      <c r="D258" s="717"/>
      <c r="E258" s="743"/>
      <c r="F258" s="922"/>
    </row>
    <row r="259" spans="1:6" s="797" customFormat="1" ht="144">
      <c r="A259" s="401" t="s">
        <v>118</v>
      </c>
      <c r="B259" s="747" t="s">
        <v>1572</v>
      </c>
      <c r="C259" s="834" t="s">
        <v>1434</v>
      </c>
      <c r="D259" s="717">
        <v>1</v>
      </c>
      <c r="E259" s="655"/>
      <c r="F259" s="922">
        <f>D259*E259</f>
        <v>0</v>
      </c>
    </row>
    <row r="260" spans="1:6" s="797" customFormat="1" ht="12">
      <c r="A260" s="401"/>
      <c r="B260" s="778" t="s">
        <v>1573</v>
      </c>
      <c r="C260" s="834"/>
      <c r="D260" s="717"/>
      <c r="E260" s="655"/>
      <c r="F260" s="922"/>
    </row>
    <row r="261" spans="1:6" s="797" customFormat="1" ht="12">
      <c r="A261" s="401"/>
      <c r="B261" s="558"/>
      <c r="C261" s="834"/>
      <c r="D261" s="717"/>
      <c r="E261" s="743"/>
      <c r="F261" s="922"/>
    </row>
    <row r="262" spans="1:6" s="797" customFormat="1" ht="144">
      <c r="A262" s="401" t="s">
        <v>119</v>
      </c>
      <c r="B262" s="747" t="s">
        <v>1574</v>
      </c>
      <c r="C262" s="834" t="s">
        <v>1434</v>
      </c>
      <c r="D262" s="717">
        <v>1</v>
      </c>
      <c r="E262" s="743"/>
      <c r="F262" s="922">
        <f>D262*E262</f>
        <v>0</v>
      </c>
    </row>
    <row r="263" spans="1:6" s="797" customFormat="1" ht="12">
      <c r="A263" s="401"/>
      <c r="B263" s="778" t="s">
        <v>1575</v>
      </c>
      <c r="C263" s="834"/>
      <c r="D263" s="717"/>
      <c r="E263" s="743"/>
      <c r="F263" s="922"/>
    </row>
    <row r="264" spans="1:6" s="797" customFormat="1" ht="12">
      <c r="A264" s="401"/>
      <c r="B264" s="747"/>
      <c r="C264" s="834"/>
      <c r="D264" s="717"/>
      <c r="E264" s="743"/>
      <c r="F264" s="922"/>
    </row>
    <row r="265" spans="1:6" s="797" customFormat="1" ht="144">
      <c r="A265" s="401" t="s">
        <v>417</v>
      </c>
      <c r="B265" s="747" t="s">
        <v>1576</v>
      </c>
      <c r="C265" s="834" t="s">
        <v>1434</v>
      </c>
      <c r="D265" s="717">
        <v>1</v>
      </c>
      <c r="E265" s="743"/>
      <c r="F265" s="922"/>
    </row>
    <row r="266" spans="1:6" s="797" customFormat="1" ht="12">
      <c r="A266" s="401"/>
      <c r="B266" s="778" t="s">
        <v>1577</v>
      </c>
      <c r="C266" s="834"/>
      <c r="D266" s="717"/>
      <c r="E266" s="743"/>
      <c r="F266" s="922"/>
    </row>
    <row r="267" spans="1:6" s="797" customFormat="1" ht="12">
      <c r="A267" s="401"/>
      <c r="B267" s="558"/>
      <c r="C267" s="834"/>
      <c r="D267" s="717"/>
      <c r="E267" s="743"/>
      <c r="F267" s="922"/>
    </row>
    <row r="268" spans="1:6" s="797" customFormat="1" ht="132">
      <c r="A268" s="401" t="s">
        <v>423</v>
      </c>
      <c r="B268" s="747" t="s">
        <v>1578</v>
      </c>
      <c r="C268" s="834" t="s">
        <v>1434</v>
      </c>
      <c r="D268" s="717">
        <v>1</v>
      </c>
      <c r="E268" s="743"/>
      <c r="F268" s="922">
        <f>D268*E268</f>
        <v>0</v>
      </c>
    </row>
    <row r="269" spans="1:6" s="797" customFormat="1" ht="12">
      <c r="A269" s="401"/>
      <c r="B269" s="778" t="s">
        <v>1579</v>
      </c>
      <c r="C269" s="834"/>
      <c r="D269" s="717"/>
      <c r="E269" s="743"/>
      <c r="F269" s="922"/>
    </row>
    <row r="270" spans="1:6" s="797" customFormat="1" ht="36">
      <c r="A270" s="401"/>
      <c r="B270" s="778" t="s">
        <v>1580</v>
      </c>
      <c r="C270" s="834"/>
      <c r="D270" s="717"/>
      <c r="E270" s="743"/>
      <c r="F270" s="922"/>
    </row>
    <row r="271" spans="1:6" s="797" customFormat="1" ht="12">
      <c r="A271" s="401"/>
      <c r="B271" s="558"/>
      <c r="C271" s="834"/>
      <c r="D271" s="717"/>
      <c r="E271" s="743"/>
      <c r="F271" s="922"/>
    </row>
    <row r="272" spans="1:6" s="797" customFormat="1" ht="72">
      <c r="A272" s="401" t="s">
        <v>434</v>
      </c>
      <c r="B272" s="558" t="s">
        <v>1581</v>
      </c>
      <c r="C272" s="834" t="s">
        <v>4</v>
      </c>
      <c r="D272" s="717">
        <v>3</v>
      </c>
      <c r="E272" s="743"/>
      <c r="F272" s="922">
        <f>D272*E272</f>
        <v>0</v>
      </c>
    </row>
    <row r="273" spans="1:11" s="797" customFormat="1" ht="12">
      <c r="A273" s="401"/>
      <c r="B273" s="558"/>
    </row>
    <row r="274" spans="1:11" s="797" customFormat="1" ht="12">
      <c r="A274" s="401"/>
      <c r="B274" s="558"/>
      <c r="C274" s="834"/>
      <c r="D274" s="717"/>
      <c r="E274" s="743"/>
      <c r="F274" s="922"/>
    </row>
    <row r="275" spans="1:11" s="797" customFormat="1" ht="72">
      <c r="A275" s="401" t="s">
        <v>534</v>
      </c>
      <c r="B275" s="558" t="s">
        <v>1582</v>
      </c>
      <c r="C275" s="834" t="s">
        <v>4</v>
      </c>
      <c r="D275" s="717">
        <v>4</v>
      </c>
      <c r="E275" s="743"/>
      <c r="F275" s="922">
        <f>D275*E275</f>
        <v>0</v>
      </c>
    </row>
    <row r="276" spans="1:11" s="797" customFormat="1" ht="12">
      <c r="A276" s="401"/>
      <c r="B276" s="558"/>
      <c r="C276" s="834"/>
      <c r="D276" s="717"/>
      <c r="E276" s="743"/>
      <c r="F276" s="922"/>
    </row>
    <row r="277" spans="1:11" s="797" customFormat="1" ht="60">
      <c r="A277" s="401" t="s">
        <v>533</v>
      </c>
      <c r="B277" s="558" t="s">
        <v>1583</v>
      </c>
      <c r="C277" s="834" t="s">
        <v>1434</v>
      </c>
      <c r="D277" s="717">
        <v>5</v>
      </c>
      <c r="E277" s="655"/>
      <c r="F277" s="922">
        <f>D277*E277</f>
        <v>0</v>
      </c>
    </row>
    <row r="278" spans="1:11" s="797" customFormat="1" ht="14.25" customHeight="1">
      <c r="A278" s="401"/>
      <c r="B278" s="558"/>
      <c r="C278" s="834"/>
      <c r="D278" s="717"/>
      <c r="E278" s="655"/>
      <c r="F278" s="922"/>
    </row>
    <row r="279" spans="1:11" s="797" customFormat="1" ht="12">
      <c r="A279" s="401"/>
      <c r="B279" s="497"/>
      <c r="C279" s="588"/>
      <c r="D279" s="588"/>
      <c r="E279" s="914"/>
      <c r="F279" s="914"/>
      <c r="G279" s="793"/>
      <c r="H279" s="793"/>
      <c r="I279" s="793"/>
      <c r="J279" s="793"/>
      <c r="K279" s="793"/>
    </row>
    <row r="280" spans="1:11" s="797" customFormat="1" ht="84">
      <c r="A280" s="401" t="s">
        <v>532</v>
      </c>
      <c r="B280" s="899" t="s">
        <v>2371</v>
      </c>
      <c r="C280" s="834" t="s">
        <v>4</v>
      </c>
      <c r="D280" s="717">
        <v>5</v>
      </c>
      <c r="E280" s="743"/>
      <c r="F280" s="922">
        <f>D280*E280</f>
        <v>0</v>
      </c>
      <c r="G280" s="793"/>
      <c r="H280" s="793"/>
      <c r="I280" s="793"/>
      <c r="J280" s="793"/>
      <c r="K280" s="793"/>
    </row>
    <row r="281" spans="1:11" s="797" customFormat="1" ht="12">
      <c r="A281" s="401"/>
      <c r="B281" s="497"/>
      <c r="C281" s="588"/>
      <c r="D281" s="588"/>
      <c r="E281" s="914"/>
      <c r="F281" s="914"/>
      <c r="G281" s="793"/>
      <c r="H281" s="793"/>
      <c r="I281" s="793"/>
      <c r="J281" s="793"/>
      <c r="K281" s="793"/>
    </row>
    <row r="282" spans="1:11" s="797" customFormat="1" ht="72">
      <c r="A282" s="401" t="s">
        <v>531</v>
      </c>
      <c r="B282" s="899" t="s">
        <v>2372</v>
      </c>
      <c r="C282" s="834" t="s">
        <v>4</v>
      </c>
      <c r="D282" s="717">
        <v>1</v>
      </c>
      <c r="E282" s="743"/>
      <c r="F282" s="922">
        <f>D282*E282</f>
        <v>0</v>
      </c>
      <c r="G282" s="793"/>
      <c r="H282" s="793"/>
      <c r="I282" s="793"/>
      <c r="J282" s="793"/>
      <c r="K282" s="793"/>
    </row>
    <row r="283" spans="1:11" s="797" customFormat="1" ht="12">
      <c r="A283" s="401"/>
      <c r="B283" s="497"/>
      <c r="C283" s="588"/>
      <c r="D283" s="588"/>
      <c r="E283" s="914"/>
      <c r="F283" s="914"/>
      <c r="G283" s="793"/>
      <c r="H283" s="793"/>
      <c r="I283" s="793"/>
      <c r="J283" s="793"/>
      <c r="K283" s="793"/>
    </row>
    <row r="284" spans="1:11" s="797" customFormat="1" ht="84">
      <c r="A284" s="401" t="s">
        <v>535</v>
      </c>
      <c r="B284" s="899" t="s">
        <v>2373</v>
      </c>
      <c r="C284" s="834" t="s">
        <v>4</v>
      </c>
      <c r="D284" s="717">
        <v>1</v>
      </c>
      <c r="E284" s="743"/>
      <c r="F284" s="922">
        <f>D284*E284</f>
        <v>0</v>
      </c>
      <c r="G284" s="793"/>
      <c r="H284" s="793"/>
      <c r="I284" s="793"/>
      <c r="J284" s="793"/>
      <c r="K284" s="793"/>
    </row>
    <row r="285" spans="1:11" s="797" customFormat="1" ht="12">
      <c r="A285" s="401"/>
      <c r="B285" s="497"/>
      <c r="C285" s="588"/>
      <c r="D285" s="588"/>
      <c r="E285" s="914"/>
      <c r="F285" s="914"/>
      <c r="G285" s="793"/>
      <c r="H285" s="793"/>
      <c r="I285" s="793"/>
      <c r="J285" s="793"/>
      <c r="K285" s="793"/>
    </row>
    <row r="286" spans="1:11" s="797" customFormat="1" ht="120">
      <c r="A286" s="437" t="s">
        <v>536</v>
      </c>
      <c r="B286" s="1229" t="s">
        <v>2409</v>
      </c>
      <c r="C286" s="436" t="s">
        <v>4</v>
      </c>
      <c r="D286" s="462">
        <v>1</v>
      </c>
      <c r="E286" s="893"/>
      <c r="F286" s="642">
        <f>D286*E286</f>
        <v>0</v>
      </c>
      <c r="G286" s="403"/>
      <c r="H286" s="403"/>
      <c r="I286" s="403"/>
      <c r="J286" s="403"/>
      <c r="K286" s="793"/>
    </row>
    <row r="287" spans="1:11" s="797" customFormat="1" ht="12">
      <c r="A287" s="437"/>
      <c r="B287" s="1230"/>
      <c r="C287" s="857"/>
      <c r="D287" s="857"/>
      <c r="E287" s="638"/>
      <c r="F287" s="638"/>
      <c r="G287" s="403"/>
      <c r="H287" s="403"/>
      <c r="I287" s="403"/>
      <c r="J287" s="403"/>
      <c r="K287" s="793"/>
    </row>
    <row r="288" spans="1:11" s="797" customFormat="1" ht="84">
      <c r="A288" s="437" t="s">
        <v>1584</v>
      </c>
      <c r="B288" s="1229" t="s">
        <v>2410</v>
      </c>
      <c r="C288" s="436" t="s">
        <v>4</v>
      </c>
      <c r="D288" s="462">
        <v>1</v>
      </c>
      <c r="E288" s="893"/>
      <c r="F288" s="642">
        <f>D288*E288</f>
        <v>0</v>
      </c>
      <c r="G288" s="403"/>
      <c r="H288" s="403"/>
      <c r="I288" s="403"/>
      <c r="J288" s="403"/>
      <c r="K288" s="403"/>
    </row>
    <row r="289" spans="1:11" s="797" customFormat="1" ht="15.75" customHeight="1">
      <c r="A289" s="437"/>
      <c r="B289" s="532"/>
      <c r="C289" s="436"/>
      <c r="D289" s="462"/>
      <c r="E289" s="893"/>
      <c r="F289" s="642"/>
      <c r="G289" s="403"/>
      <c r="H289" s="403"/>
      <c r="I289" s="403"/>
      <c r="J289" s="403"/>
      <c r="K289" s="403"/>
    </row>
    <row r="290" spans="1:11" s="797" customFormat="1" ht="72">
      <c r="A290" s="437" t="s">
        <v>1585</v>
      </c>
      <c r="B290" s="432" t="s">
        <v>2374</v>
      </c>
      <c r="C290" s="436" t="s">
        <v>4</v>
      </c>
      <c r="D290" s="462">
        <v>2</v>
      </c>
      <c r="E290" s="893"/>
      <c r="F290" s="642">
        <f>D290*E290</f>
        <v>0</v>
      </c>
      <c r="G290" s="403"/>
      <c r="H290" s="403"/>
      <c r="I290" s="403"/>
      <c r="J290" s="403"/>
      <c r="K290" s="403"/>
    </row>
    <row r="291" spans="1:11" s="797" customFormat="1" ht="12">
      <c r="A291" s="437"/>
      <c r="B291" s="432"/>
      <c r="C291" s="436"/>
      <c r="D291" s="462"/>
      <c r="E291" s="893"/>
      <c r="F291" s="642"/>
      <c r="G291" s="403"/>
      <c r="H291" s="403"/>
      <c r="I291" s="403"/>
      <c r="J291" s="403"/>
      <c r="K291" s="403"/>
    </row>
    <row r="292" spans="1:11" s="797" customFormat="1" ht="12">
      <c r="A292" s="401" t="s">
        <v>1586</v>
      </c>
      <c r="B292" s="1203" t="s">
        <v>1587</v>
      </c>
      <c r="C292" s="834" t="s">
        <v>4</v>
      </c>
      <c r="D292" s="717">
        <v>10</v>
      </c>
      <c r="E292" s="743"/>
      <c r="F292" s="922">
        <f>D292*E292</f>
        <v>0</v>
      </c>
      <c r="G292" s="403"/>
      <c r="H292" s="403"/>
      <c r="I292" s="403"/>
      <c r="J292" s="403"/>
      <c r="K292" s="403"/>
    </row>
    <row r="293" spans="1:11" s="797" customFormat="1" ht="12">
      <c r="A293" s="437"/>
      <c r="B293" s="432"/>
      <c r="C293" s="436"/>
      <c r="D293" s="462"/>
      <c r="E293" s="893"/>
      <c r="F293" s="922"/>
      <c r="G293" s="403"/>
      <c r="H293" s="403"/>
      <c r="I293" s="403"/>
      <c r="J293" s="403"/>
      <c r="K293" s="403"/>
    </row>
    <row r="294" spans="1:11" s="797" customFormat="1" ht="96">
      <c r="A294" s="1225" t="s">
        <v>2394</v>
      </c>
      <c r="B294" s="1226" t="s">
        <v>2393</v>
      </c>
      <c r="C294" s="1227" t="s">
        <v>4</v>
      </c>
      <c r="D294" s="1228">
        <v>1</v>
      </c>
      <c r="E294" s="893"/>
      <c r="F294" s="922">
        <f t="shared" ref="F294" si="3">D294*E294</f>
        <v>0</v>
      </c>
      <c r="G294" s="403"/>
      <c r="H294" s="403"/>
      <c r="I294" s="403"/>
      <c r="J294" s="403"/>
      <c r="K294" s="403"/>
    </row>
    <row r="295" spans="1:11" s="797" customFormat="1" ht="12">
      <c r="A295" s="437"/>
      <c r="B295" s="532"/>
      <c r="C295" s="857"/>
      <c r="D295" s="857"/>
      <c r="E295" s="638"/>
      <c r="F295" s="638"/>
      <c r="G295" s="448"/>
      <c r="H295" s="448"/>
      <c r="I295" s="448"/>
      <c r="J295" s="448"/>
      <c r="K295" s="403"/>
    </row>
    <row r="296" spans="1:11" s="797" customFormat="1" ht="12">
      <c r="A296" s="401"/>
      <c r="B296" s="558"/>
      <c r="C296" s="588"/>
      <c r="D296" s="588"/>
      <c r="E296" s="452"/>
      <c r="F296" s="452"/>
      <c r="K296" s="448"/>
    </row>
    <row r="297" spans="1:11" s="797" customFormat="1" ht="12">
      <c r="A297" s="442"/>
      <c r="B297" s="544"/>
      <c r="C297" s="835"/>
      <c r="D297" s="835"/>
      <c r="E297" s="792"/>
      <c r="F297" s="792"/>
    </row>
    <row r="298" spans="1:11" s="797" customFormat="1" ht="12">
      <c r="A298" s="921" t="s">
        <v>1566</v>
      </c>
      <c r="B298" s="387" t="s">
        <v>1588</v>
      </c>
      <c r="C298" s="486"/>
      <c r="D298" s="552"/>
      <c r="E298" s="1338">
        <f>SUM(F231:F295)</f>
        <v>0</v>
      </c>
      <c r="F298" s="1339"/>
    </row>
    <row r="299" spans="1:11" s="797" customFormat="1" ht="12">
      <c r="A299" s="636"/>
      <c r="B299" s="850"/>
      <c r="C299" s="466"/>
      <c r="D299" s="466"/>
      <c r="E299" s="551"/>
      <c r="F299" s="551"/>
    </row>
    <row r="300" spans="1:11" s="797" customFormat="1" ht="12">
      <c r="A300" s="401"/>
      <c r="B300" s="769"/>
      <c r="C300" s="834"/>
      <c r="D300" s="834"/>
      <c r="E300" s="914"/>
      <c r="F300" s="914"/>
    </row>
    <row r="301" spans="1:11" s="797" customFormat="1" ht="13.5" customHeight="1">
      <c r="A301" s="401"/>
      <c r="B301" s="769"/>
      <c r="C301" s="834"/>
      <c r="D301" s="834"/>
      <c r="E301" s="914"/>
      <c r="F301" s="914"/>
    </row>
    <row r="302" spans="1:11" s="797" customFormat="1" thickBot="1">
      <c r="A302" s="814" t="s">
        <v>1589</v>
      </c>
      <c r="B302" s="556" t="s">
        <v>1590</v>
      </c>
      <c r="C302" s="545"/>
      <c r="D302" s="545"/>
      <c r="E302" s="768"/>
      <c r="F302" s="768"/>
    </row>
    <row r="303" spans="1:11" s="797" customFormat="1" ht="12">
      <c r="A303" s="402" t="s">
        <v>105</v>
      </c>
      <c r="B303" s="769" t="s">
        <v>1591</v>
      </c>
      <c r="C303" s="834"/>
      <c r="D303" s="717"/>
      <c r="E303" s="914"/>
      <c r="F303" s="914"/>
    </row>
    <row r="304" spans="1:11" s="797" customFormat="1" ht="12" customHeight="1">
      <c r="A304" s="402" t="s">
        <v>699</v>
      </c>
      <c r="B304" s="389" t="s">
        <v>1592</v>
      </c>
      <c r="C304" s="539" t="s">
        <v>4</v>
      </c>
      <c r="D304" s="539">
        <v>1</v>
      </c>
      <c r="E304" s="743"/>
      <c r="F304" s="922">
        <f t="shared" ref="F304:F311" si="4">D304*E304</f>
        <v>0</v>
      </c>
    </row>
    <row r="305" spans="1:12" s="797" customFormat="1" ht="15" customHeight="1">
      <c r="A305" s="402" t="s">
        <v>701</v>
      </c>
      <c r="B305" s="389" t="s">
        <v>1593</v>
      </c>
      <c r="C305" s="539" t="s">
        <v>4</v>
      </c>
      <c r="D305" s="539">
        <v>1</v>
      </c>
      <c r="E305" s="743"/>
      <c r="F305" s="922">
        <f t="shared" si="4"/>
        <v>0</v>
      </c>
    </row>
    <row r="306" spans="1:12" s="797" customFormat="1" ht="12">
      <c r="A306" s="402" t="s">
        <v>1594</v>
      </c>
      <c r="B306" s="389" t="s">
        <v>1595</v>
      </c>
      <c r="C306" s="539" t="s">
        <v>4</v>
      </c>
      <c r="D306" s="539">
        <v>1</v>
      </c>
      <c r="E306" s="743"/>
      <c r="F306" s="922">
        <f t="shared" si="4"/>
        <v>0</v>
      </c>
    </row>
    <row r="307" spans="1:12" s="797" customFormat="1" ht="16.5" customHeight="1">
      <c r="A307" s="402" t="s">
        <v>1596</v>
      </c>
      <c r="B307" s="389" t="s">
        <v>1597</v>
      </c>
      <c r="C307" s="539" t="s">
        <v>4</v>
      </c>
      <c r="D307" s="539">
        <v>1</v>
      </c>
      <c r="E307" s="743"/>
      <c r="F307" s="922">
        <f t="shared" si="4"/>
        <v>0</v>
      </c>
    </row>
    <row r="308" spans="1:12" s="797" customFormat="1" ht="24">
      <c r="A308" s="402" t="s">
        <v>1598</v>
      </c>
      <c r="B308" s="389" t="s">
        <v>1599</v>
      </c>
      <c r="C308" s="539" t="s">
        <v>4</v>
      </c>
      <c r="D308" s="539">
        <v>1</v>
      </c>
      <c r="E308" s="743"/>
      <c r="F308" s="922">
        <f t="shared" si="4"/>
        <v>0</v>
      </c>
    </row>
    <row r="309" spans="1:12" s="797" customFormat="1" ht="12">
      <c r="A309" s="402" t="s">
        <v>1600</v>
      </c>
      <c r="B309" s="389" t="s">
        <v>1601</v>
      </c>
      <c r="C309" s="539" t="s">
        <v>4</v>
      </c>
      <c r="D309" s="539">
        <v>1</v>
      </c>
      <c r="E309" s="743"/>
      <c r="F309" s="922">
        <f t="shared" si="4"/>
        <v>0</v>
      </c>
    </row>
    <row r="310" spans="1:12" s="797" customFormat="1" ht="14.25" customHeight="1">
      <c r="A310" s="402" t="s">
        <v>1602</v>
      </c>
      <c r="B310" s="389" t="s">
        <v>1603</v>
      </c>
      <c r="C310" s="539" t="s">
        <v>4</v>
      </c>
      <c r="D310" s="539">
        <v>1</v>
      </c>
      <c r="E310" s="743"/>
      <c r="F310" s="922">
        <f t="shared" si="4"/>
        <v>0</v>
      </c>
    </row>
    <row r="311" spans="1:12" s="797" customFormat="1" ht="24">
      <c r="A311" s="402" t="s">
        <v>1604</v>
      </c>
      <c r="B311" s="389" t="s">
        <v>1605</v>
      </c>
      <c r="C311" s="539" t="s">
        <v>4</v>
      </c>
      <c r="D311" s="539">
        <v>1</v>
      </c>
      <c r="E311" s="743"/>
      <c r="F311" s="922">
        <f t="shared" si="4"/>
        <v>0</v>
      </c>
    </row>
    <row r="312" spans="1:12" s="797" customFormat="1" ht="12">
      <c r="A312" s="401"/>
      <c r="B312" s="887"/>
      <c r="C312" s="659"/>
      <c r="D312" s="803"/>
      <c r="E312" s="739"/>
      <c r="F312" s="739"/>
    </row>
    <row r="313" spans="1:12" s="797" customFormat="1" ht="12">
      <c r="A313" s="442"/>
      <c r="B313" s="544"/>
      <c r="C313" s="835"/>
      <c r="D313" s="835"/>
      <c r="E313" s="888"/>
      <c r="F313" s="888"/>
    </row>
    <row r="314" spans="1:12" s="797" customFormat="1" ht="12">
      <c r="A314" s="921" t="s">
        <v>1589</v>
      </c>
      <c r="B314" s="387" t="s">
        <v>1606</v>
      </c>
      <c r="C314" s="486"/>
      <c r="D314" s="552"/>
      <c r="E314" s="1348">
        <f>SUM(F304:F311)</f>
        <v>0</v>
      </c>
      <c r="F314" s="1349"/>
      <c r="L314" s="793"/>
    </row>
    <row r="315" spans="1:12" s="797" customFormat="1" ht="12">
      <c r="A315" s="636"/>
      <c r="B315" s="850"/>
      <c r="C315" s="466"/>
      <c r="D315" s="466"/>
      <c r="E315" s="858"/>
      <c r="F315" s="646"/>
      <c r="L315" s="793"/>
    </row>
    <row r="316" spans="1:12" s="797" customFormat="1" ht="12">
      <c r="A316" s="401"/>
      <c r="B316" s="769"/>
      <c r="C316" s="834"/>
      <c r="D316" s="834"/>
      <c r="E316" s="688"/>
      <c r="F316" s="950"/>
      <c r="L316" s="793"/>
    </row>
    <row r="317" spans="1:12" s="797" customFormat="1" ht="12">
      <c r="A317" s="401"/>
      <c r="B317" s="769"/>
      <c r="C317" s="834"/>
      <c r="D317" s="834"/>
      <c r="E317" s="452"/>
      <c r="F317" s="452"/>
      <c r="L317" s="793"/>
    </row>
    <row r="318" spans="1:12" s="797" customFormat="1" thickBot="1">
      <c r="A318" s="814" t="s">
        <v>1607</v>
      </c>
      <c r="B318" s="556" t="s">
        <v>1608</v>
      </c>
      <c r="C318" s="545"/>
      <c r="D318" s="545"/>
      <c r="E318" s="768"/>
      <c r="F318" s="768"/>
      <c r="L318" s="793"/>
    </row>
    <row r="319" spans="1:12" s="793" customFormat="1" ht="12">
      <c r="A319" s="401"/>
      <c r="B319" s="928"/>
      <c r="C319" s="588"/>
      <c r="D319" s="588"/>
      <c r="E319" s="950"/>
      <c r="F319" s="950"/>
      <c r="G319" s="797"/>
      <c r="H319" s="797"/>
      <c r="I319" s="797"/>
      <c r="J319" s="797"/>
      <c r="K319" s="797"/>
    </row>
    <row r="320" spans="1:12" s="793" customFormat="1" ht="24">
      <c r="A320" s="402" t="s">
        <v>105</v>
      </c>
      <c r="B320" s="558" t="s">
        <v>1609</v>
      </c>
      <c r="C320" s="834" t="s">
        <v>1434</v>
      </c>
      <c r="D320" s="834">
        <v>1</v>
      </c>
      <c r="E320" s="743"/>
      <c r="F320" s="922">
        <f>D320*E320</f>
        <v>0</v>
      </c>
      <c r="G320" s="797"/>
      <c r="H320" s="797"/>
      <c r="I320" s="797"/>
      <c r="J320" s="797"/>
      <c r="K320" s="797"/>
    </row>
    <row r="321" spans="1:12" s="793" customFormat="1" ht="12">
      <c r="A321" s="401"/>
      <c r="B321" s="887"/>
      <c r="C321" s="659"/>
      <c r="D321" s="803"/>
      <c r="E321" s="739"/>
      <c r="F321" s="739"/>
      <c r="G321" s="797"/>
      <c r="H321" s="797"/>
      <c r="I321" s="797"/>
      <c r="J321" s="797"/>
      <c r="K321" s="797"/>
    </row>
    <row r="322" spans="1:12" s="793" customFormat="1" ht="12">
      <c r="A322" s="442"/>
      <c r="B322" s="544"/>
      <c r="C322" s="835"/>
      <c r="D322" s="835"/>
      <c r="E322" s="888"/>
      <c r="F322" s="888"/>
      <c r="G322" s="797"/>
      <c r="H322" s="797"/>
      <c r="I322" s="797"/>
      <c r="J322" s="797"/>
      <c r="K322" s="797"/>
      <c r="L322" s="403"/>
    </row>
    <row r="323" spans="1:12" s="793" customFormat="1" ht="12">
      <c r="A323" s="921" t="s">
        <v>1607</v>
      </c>
      <c r="B323" s="387" t="s">
        <v>1610</v>
      </c>
      <c r="C323" s="486"/>
      <c r="D323" s="552"/>
      <c r="E323" s="1348">
        <f>SUM(F319:F320)</f>
        <v>0</v>
      </c>
      <c r="F323" s="1350"/>
      <c r="G323" s="797"/>
      <c r="H323" s="797"/>
      <c r="I323" s="797"/>
      <c r="J323" s="797"/>
      <c r="K323" s="797"/>
      <c r="L323" s="403"/>
    </row>
    <row r="324" spans="1:12" s="793" customFormat="1" ht="12">
      <c r="A324" s="636"/>
      <c r="B324" s="850"/>
      <c r="C324" s="466"/>
      <c r="D324" s="466"/>
      <c r="E324" s="646"/>
      <c r="F324" s="646"/>
      <c r="G324" s="797"/>
      <c r="H324" s="797"/>
      <c r="I324" s="797"/>
      <c r="J324" s="797"/>
      <c r="K324" s="797"/>
      <c r="L324" s="403"/>
    </row>
    <row r="325" spans="1:12" s="793" customFormat="1" ht="12">
      <c r="A325" s="401"/>
      <c r="B325" s="769"/>
      <c r="C325" s="834"/>
      <c r="D325" s="834"/>
      <c r="E325" s="950"/>
      <c r="F325" s="950"/>
      <c r="G325" s="797"/>
      <c r="H325" s="797"/>
      <c r="I325" s="797"/>
      <c r="J325" s="797"/>
      <c r="K325" s="797"/>
      <c r="L325" s="403"/>
    </row>
    <row r="326" spans="1:12" s="793" customFormat="1">
      <c r="A326" s="401"/>
      <c r="B326" s="769"/>
      <c r="C326" s="834"/>
      <c r="D326" s="834"/>
      <c r="E326" s="914"/>
      <c r="F326" s="914"/>
      <c r="G326" s="777"/>
      <c r="H326" s="777"/>
      <c r="I326" s="777"/>
      <c r="J326" s="777"/>
      <c r="K326" s="797"/>
      <c r="L326" s="403"/>
    </row>
    <row r="327" spans="1:12" s="793" customFormat="1" ht="13.5" thickBot="1">
      <c r="A327" s="814" t="s">
        <v>0</v>
      </c>
      <c r="B327" s="556" t="s">
        <v>1611</v>
      </c>
      <c r="C327" s="545"/>
      <c r="D327" s="545"/>
      <c r="E327" s="768"/>
      <c r="F327" s="768"/>
      <c r="G327" s="777"/>
      <c r="H327" s="777"/>
      <c r="I327" s="777"/>
      <c r="J327" s="777"/>
      <c r="K327" s="797"/>
      <c r="L327" s="448"/>
    </row>
    <row r="328" spans="1:12" s="403" customFormat="1">
      <c r="A328" s="478" t="s">
        <v>105</v>
      </c>
      <c r="B328" s="799" t="s">
        <v>1612</v>
      </c>
      <c r="C328" s="678"/>
      <c r="D328" s="508"/>
      <c r="E328" s="950"/>
      <c r="F328" s="950"/>
      <c r="G328" s="777"/>
      <c r="H328" s="777"/>
      <c r="I328" s="777"/>
      <c r="J328" s="777"/>
      <c r="K328" s="777"/>
      <c r="L328" s="797"/>
    </row>
    <row r="329" spans="1:12" s="403" customFormat="1">
      <c r="A329" s="478" t="s">
        <v>699</v>
      </c>
      <c r="B329" s="799" t="s">
        <v>1613</v>
      </c>
      <c r="C329" s="678" t="s">
        <v>710</v>
      </c>
      <c r="D329" s="717">
        <v>50</v>
      </c>
      <c r="E329" s="423"/>
      <c r="F329" s="541">
        <f>D329*E329</f>
        <v>0</v>
      </c>
      <c r="G329" s="777"/>
      <c r="H329" s="777"/>
      <c r="I329" s="777"/>
      <c r="J329" s="777"/>
      <c r="K329" s="777"/>
      <c r="L329" s="797"/>
    </row>
    <row r="330" spans="1:12" s="403" customFormat="1">
      <c r="A330" s="478" t="s">
        <v>701</v>
      </c>
      <c r="B330" s="799" t="s">
        <v>1614</v>
      </c>
      <c r="C330" s="678" t="s">
        <v>710</v>
      </c>
      <c r="D330" s="717">
        <v>700</v>
      </c>
      <c r="E330" s="423"/>
      <c r="F330" s="423">
        <f>D330*E330</f>
        <v>0</v>
      </c>
      <c r="G330" s="777"/>
      <c r="H330" s="777"/>
      <c r="I330" s="777"/>
      <c r="J330" s="777"/>
      <c r="K330" s="777"/>
      <c r="L330" s="797"/>
    </row>
    <row r="331" spans="1:12" s="403" customFormat="1" ht="18" customHeight="1">
      <c r="A331" s="760"/>
      <c r="B331" s="799"/>
      <c r="C331" s="834"/>
      <c r="D331" s="717"/>
      <c r="E331" s="423"/>
      <c r="F331" s="541"/>
      <c r="G331" s="777"/>
      <c r="H331" s="777"/>
      <c r="I331" s="777"/>
      <c r="J331" s="777"/>
      <c r="K331" s="777"/>
      <c r="L331" s="797"/>
    </row>
    <row r="332" spans="1:12" s="403" customFormat="1">
      <c r="A332" s="478" t="s">
        <v>106</v>
      </c>
      <c r="B332" s="799" t="s">
        <v>1523</v>
      </c>
      <c r="C332" s="678"/>
      <c r="D332" s="508"/>
      <c r="E332" s="950"/>
      <c r="F332" s="950"/>
      <c r="G332" s="777"/>
      <c r="H332" s="777"/>
      <c r="I332" s="777"/>
      <c r="J332" s="777"/>
      <c r="K332" s="777"/>
      <c r="L332" s="797"/>
    </row>
    <row r="333" spans="1:12" s="448" customFormat="1">
      <c r="A333" s="478"/>
      <c r="B333" s="799" t="s">
        <v>1527</v>
      </c>
      <c r="C333" s="678" t="s">
        <v>710</v>
      </c>
      <c r="D333" s="717">
        <v>400</v>
      </c>
      <c r="E333" s="423"/>
      <c r="F333" s="541">
        <f>D333*E333</f>
        <v>0</v>
      </c>
      <c r="G333" s="777"/>
      <c r="H333" s="777"/>
      <c r="I333" s="777"/>
      <c r="J333" s="777"/>
      <c r="K333" s="777"/>
      <c r="L333" s="797"/>
    </row>
    <row r="334" spans="1:12" s="797" customFormat="1">
      <c r="A334" s="478"/>
      <c r="B334" s="799"/>
      <c r="C334" s="678"/>
      <c r="D334" s="717"/>
      <c r="E334" s="423"/>
      <c r="F334" s="541"/>
      <c r="G334" s="777"/>
      <c r="H334" s="777"/>
      <c r="I334" s="777"/>
      <c r="J334" s="777"/>
      <c r="K334" s="777"/>
    </row>
    <row r="335" spans="1:12" s="797" customFormat="1" ht="24">
      <c r="A335" s="401" t="s">
        <v>107</v>
      </c>
      <c r="B335" s="558" t="s">
        <v>1533</v>
      </c>
      <c r="C335" s="834"/>
      <c r="D335" s="390"/>
      <c r="E335" s="542"/>
      <c r="F335" s="922"/>
      <c r="G335" s="777"/>
      <c r="H335" s="777"/>
      <c r="I335" s="777"/>
      <c r="J335" s="777"/>
      <c r="K335" s="777"/>
    </row>
    <row r="336" spans="1:12" s="797" customFormat="1">
      <c r="A336" s="478" t="s">
        <v>747</v>
      </c>
      <c r="B336" s="799" t="s">
        <v>1535</v>
      </c>
      <c r="C336" s="678" t="s">
        <v>4</v>
      </c>
      <c r="D336" s="717">
        <v>15</v>
      </c>
      <c r="E336" s="423"/>
      <c r="F336" s="541">
        <f>D336*E336</f>
        <v>0</v>
      </c>
      <c r="G336" s="777"/>
      <c r="H336" s="777"/>
      <c r="I336" s="777"/>
      <c r="J336" s="777"/>
      <c r="K336" s="777"/>
    </row>
    <row r="337" spans="1:11" s="797" customFormat="1">
      <c r="A337" s="478" t="s">
        <v>769</v>
      </c>
      <c r="B337" s="799" t="s">
        <v>1537</v>
      </c>
      <c r="C337" s="678" t="s">
        <v>4</v>
      </c>
      <c r="D337" s="717">
        <v>20</v>
      </c>
      <c r="E337" s="423"/>
      <c r="F337" s="541">
        <f>D337*E337</f>
        <v>0</v>
      </c>
      <c r="G337" s="777"/>
      <c r="H337" s="777"/>
      <c r="I337" s="777"/>
      <c r="J337" s="777"/>
      <c r="K337" s="777"/>
    </row>
    <row r="338" spans="1:11" s="797" customFormat="1">
      <c r="A338" s="478"/>
      <c r="B338" s="799"/>
      <c r="C338" s="678"/>
      <c r="D338" s="422"/>
      <c r="E338" s="950"/>
      <c r="F338" s="950"/>
      <c r="G338" s="777"/>
      <c r="H338" s="777"/>
      <c r="I338" s="777"/>
      <c r="J338" s="777"/>
      <c r="K338" s="777"/>
    </row>
    <row r="339" spans="1:11" s="797" customFormat="1" ht="36">
      <c r="A339" s="401" t="s">
        <v>108</v>
      </c>
      <c r="B339" s="1186" t="s">
        <v>1615</v>
      </c>
      <c r="C339" s="436"/>
      <c r="D339" s="436"/>
      <c r="E339" s="1214"/>
      <c r="F339" s="1214"/>
      <c r="G339" s="777"/>
      <c r="H339" s="777"/>
      <c r="I339" s="777"/>
      <c r="J339" s="777"/>
      <c r="K339" s="777"/>
    </row>
    <row r="340" spans="1:11" s="797" customFormat="1">
      <c r="A340" s="401" t="s">
        <v>1488</v>
      </c>
      <c r="B340" s="1208" t="s">
        <v>1616</v>
      </c>
      <c r="C340" s="436" t="s">
        <v>4</v>
      </c>
      <c r="D340" s="436">
        <v>1</v>
      </c>
      <c r="E340" s="1215"/>
      <c r="F340" s="1216"/>
      <c r="G340" s="777"/>
      <c r="H340" s="777"/>
      <c r="I340" s="777"/>
      <c r="J340" s="777"/>
      <c r="K340" s="777"/>
    </row>
    <row r="341" spans="1:11" s="797" customFormat="1">
      <c r="A341" s="401" t="s">
        <v>1490</v>
      </c>
      <c r="B341" s="1208" t="s">
        <v>1617</v>
      </c>
      <c r="C341" s="436" t="s">
        <v>4</v>
      </c>
      <c r="D341" s="436">
        <v>1</v>
      </c>
      <c r="E341" s="1215"/>
      <c r="F341" s="1216"/>
      <c r="G341" s="777"/>
      <c r="H341" s="777"/>
      <c r="I341" s="777"/>
      <c r="J341" s="777"/>
      <c r="K341" s="777"/>
    </row>
    <row r="342" spans="1:11" s="797" customFormat="1">
      <c r="A342" s="401" t="s">
        <v>1492</v>
      </c>
      <c r="B342" s="1208" t="s">
        <v>1618</v>
      </c>
      <c r="C342" s="436" t="s">
        <v>4</v>
      </c>
      <c r="D342" s="436">
        <v>1</v>
      </c>
      <c r="E342" s="1215"/>
      <c r="F342" s="1216"/>
      <c r="G342" s="777"/>
      <c r="H342" s="777"/>
      <c r="I342" s="777"/>
      <c r="J342" s="777"/>
      <c r="K342" s="777"/>
    </row>
    <row r="343" spans="1:11" s="797" customFormat="1">
      <c r="A343" s="401" t="s">
        <v>1494</v>
      </c>
      <c r="B343" s="1208" t="s">
        <v>1619</v>
      </c>
      <c r="C343" s="436" t="s">
        <v>4</v>
      </c>
      <c r="D343" s="436">
        <v>1</v>
      </c>
      <c r="E343" s="1215"/>
      <c r="F343" s="1216"/>
      <c r="G343" s="777"/>
      <c r="H343" s="777"/>
      <c r="I343" s="777"/>
      <c r="J343" s="777"/>
      <c r="K343" s="777"/>
    </row>
    <row r="344" spans="1:11" s="797" customFormat="1">
      <c r="A344" s="401" t="s">
        <v>1496</v>
      </c>
      <c r="B344" s="1208" t="s">
        <v>1620</v>
      </c>
      <c r="C344" s="436" t="s">
        <v>4</v>
      </c>
      <c r="D344" s="436">
        <v>1</v>
      </c>
      <c r="E344" s="1215"/>
      <c r="F344" s="1216"/>
      <c r="G344" s="777"/>
      <c r="H344" s="777"/>
      <c r="I344" s="777"/>
      <c r="J344" s="777"/>
      <c r="K344" s="777"/>
    </row>
    <row r="345" spans="1:11" s="797" customFormat="1">
      <c r="A345" s="401" t="s">
        <v>1498</v>
      </c>
      <c r="B345" s="1208" t="s">
        <v>1621</v>
      </c>
      <c r="C345" s="436" t="s">
        <v>4</v>
      </c>
      <c r="D345" s="436">
        <v>1</v>
      </c>
      <c r="E345" s="1215"/>
      <c r="F345" s="1216"/>
      <c r="G345" s="777"/>
      <c r="H345" s="777"/>
      <c r="I345" s="777"/>
      <c r="J345" s="777"/>
      <c r="K345" s="777"/>
    </row>
    <row r="346" spans="1:11" s="797" customFormat="1">
      <c r="A346" s="401" t="s">
        <v>1500</v>
      </c>
      <c r="B346" s="1208" t="s">
        <v>1622</v>
      </c>
      <c r="C346" s="436" t="s">
        <v>4</v>
      </c>
      <c r="D346" s="436">
        <v>1</v>
      </c>
      <c r="E346" s="1215"/>
      <c r="F346" s="1216"/>
      <c r="G346" s="777"/>
      <c r="H346" s="777"/>
      <c r="I346" s="777"/>
      <c r="J346" s="777"/>
      <c r="K346" s="777"/>
    </row>
    <row r="347" spans="1:11" s="797" customFormat="1">
      <c r="A347" s="401" t="s">
        <v>1502</v>
      </c>
      <c r="B347" s="1208" t="s">
        <v>1623</v>
      </c>
      <c r="C347" s="436" t="s">
        <v>4</v>
      </c>
      <c r="D347" s="436">
        <v>24</v>
      </c>
      <c r="E347" s="1215"/>
      <c r="F347" s="1216"/>
      <c r="G347" s="777"/>
      <c r="H347" s="777"/>
      <c r="I347" s="777"/>
      <c r="J347" s="777"/>
      <c r="K347" s="777"/>
    </row>
    <row r="348" spans="1:11" s="797" customFormat="1">
      <c r="A348" s="401" t="s">
        <v>1504</v>
      </c>
      <c r="B348" s="1208" t="s">
        <v>1624</v>
      </c>
      <c r="C348" s="436" t="s">
        <v>4</v>
      </c>
      <c r="D348" s="436">
        <v>1</v>
      </c>
      <c r="E348" s="1215"/>
      <c r="F348" s="1216"/>
      <c r="G348" s="777"/>
      <c r="H348" s="777"/>
      <c r="I348" s="777"/>
      <c r="J348" s="777"/>
      <c r="K348" s="777"/>
    </row>
    <row r="349" spans="1:11" s="797" customFormat="1">
      <c r="A349" s="401" t="s">
        <v>1506</v>
      </c>
      <c r="B349" s="1208" t="s">
        <v>1625</v>
      </c>
      <c r="C349" s="436" t="s">
        <v>4</v>
      </c>
      <c r="D349" s="436">
        <v>1</v>
      </c>
      <c r="E349" s="1215"/>
      <c r="F349" s="1216"/>
      <c r="G349" s="777"/>
      <c r="H349" s="777"/>
      <c r="I349" s="777"/>
      <c r="J349" s="777"/>
      <c r="K349" s="777"/>
    </row>
    <row r="350" spans="1:11" s="797" customFormat="1">
      <c r="A350" s="401" t="s">
        <v>1626</v>
      </c>
      <c r="B350" s="1208" t="s">
        <v>1627</v>
      </c>
      <c r="C350" s="436" t="s">
        <v>4</v>
      </c>
      <c r="D350" s="436">
        <v>1</v>
      </c>
      <c r="E350" s="1215"/>
      <c r="F350" s="1216"/>
      <c r="G350" s="777"/>
      <c r="H350" s="777"/>
      <c r="I350" s="777"/>
      <c r="J350" s="777"/>
      <c r="K350" s="777"/>
    </row>
    <row r="351" spans="1:11" s="797" customFormat="1">
      <c r="A351" s="401" t="s">
        <v>1628</v>
      </c>
      <c r="B351" s="1208" t="s">
        <v>1629</v>
      </c>
      <c r="C351" s="436" t="s">
        <v>4</v>
      </c>
      <c r="D351" s="436">
        <v>1</v>
      </c>
      <c r="E351" s="1215"/>
      <c r="F351" s="1216"/>
      <c r="G351" s="777"/>
      <c r="H351" s="777"/>
      <c r="I351" s="777"/>
      <c r="J351" s="777"/>
      <c r="K351" s="777"/>
    </row>
    <row r="352" spans="1:11" s="797" customFormat="1">
      <c r="A352" s="401" t="s">
        <v>1630</v>
      </c>
      <c r="B352" s="1208" t="s">
        <v>1631</v>
      </c>
      <c r="C352" s="436" t="s">
        <v>4</v>
      </c>
      <c r="D352" s="436">
        <v>1</v>
      </c>
      <c r="E352" s="1215"/>
      <c r="F352" s="1216"/>
      <c r="G352" s="777"/>
      <c r="H352" s="777"/>
      <c r="I352" s="777"/>
      <c r="J352" s="777"/>
      <c r="K352" s="777"/>
    </row>
    <row r="353" spans="1:12" s="797" customFormat="1">
      <c r="A353" s="401" t="s">
        <v>1632</v>
      </c>
      <c r="B353" s="1208" t="s">
        <v>1633</v>
      </c>
      <c r="C353" s="436" t="s">
        <v>4</v>
      </c>
      <c r="D353" s="436">
        <v>2</v>
      </c>
      <c r="E353" s="1215"/>
      <c r="F353" s="1216"/>
      <c r="G353" s="777"/>
      <c r="H353" s="777"/>
      <c r="I353" s="777"/>
      <c r="J353" s="777"/>
      <c r="K353" s="777"/>
    </row>
    <row r="354" spans="1:12" s="797" customFormat="1">
      <c r="A354" s="401" t="s">
        <v>1634</v>
      </c>
      <c r="B354" s="1208" t="s">
        <v>1635</v>
      </c>
      <c r="C354" s="436" t="s">
        <v>4</v>
      </c>
      <c r="D354" s="436">
        <v>4</v>
      </c>
      <c r="E354" s="1215"/>
      <c r="F354" s="1216"/>
      <c r="G354" s="777"/>
      <c r="H354" s="777"/>
      <c r="I354" s="777"/>
      <c r="J354" s="777"/>
      <c r="K354" s="777"/>
    </row>
    <row r="355" spans="1:12" s="797" customFormat="1">
      <c r="A355" s="401" t="s">
        <v>1636</v>
      </c>
      <c r="B355" s="1208" t="s">
        <v>1637</v>
      </c>
      <c r="C355" s="436" t="s">
        <v>4</v>
      </c>
      <c r="D355" s="436">
        <v>1</v>
      </c>
      <c r="E355" s="1215"/>
      <c r="F355" s="1216"/>
      <c r="G355" s="777"/>
      <c r="H355" s="777"/>
      <c r="I355" s="777"/>
      <c r="J355" s="777"/>
      <c r="K355" s="777"/>
    </row>
    <row r="356" spans="1:12" s="797" customFormat="1">
      <c r="A356" s="401" t="s">
        <v>1638</v>
      </c>
      <c r="B356" s="1208" t="s">
        <v>1639</v>
      </c>
      <c r="C356" s="436" t="s">
        <v>4</v>
      </c>
      <c r="D356" s="436">
        <v>4</v>
      </c>
      <c r="E356" s="1215"/>
      <c r="F356" s="1216"/>
      <c r="G356" s="777"/>
      <c r="H356" s="777"/>
      <c r="I356" s="777"/>
      <c r="J356" s="777"/>
      <c r="K356" s="777"/>
    </row>
    <row r="357" spans="1:12" s="797" customFormat="1">
      <c r="A357" s="401" t="s">
        <v>1640</v>
      </c>
      <c r="B357" s="1208" t="s">
        <v>1641</v>
      </c>
      <c r="C357" s="436" t="s">
        <v>4</v>
      </c>
      <c r="D357" s="436">
        <v>4</v>
      </c>
      <c r="E357" s="1215"/>
      <c r="F357" s="1216"/>
      <c r="G357" s="777"/>
      <c r="H357" s="777"/>
      <c r="I357" s="777"/>
      <c r="J357" s="777"/>
      <c r="K357" s="777"/>
    </row>
    <row r="358" spans="1:12" s="797" customFormat="1">
      <c r="A358" s="401" t="s">
        <v>1642</v>
      </c>
      <c r="B358" s="1208" t="s">
        <v>1643</v>
      </c>
      <c r="C358" s="436" t="s">
        <v>4</v>
      </c>
      <c r="D358" s="436">
        <v>1</v>
      </c>
      <c r="E358" s="1215"/>
      <c r="F358" s="1216"/>
      <c r="G358" s="777"/>
      <c r="H358" s="777"/>
      <c r="I358" s="777"/>
      <c r="J358" s="777"/>
      <c r="K358" s="777"/>
    </row>
    <row r="359" spans="1:12" s="797" customFormat="1">
      <c r="A359" s="401" t="s">
        <v>1644</v>
      </c>
      <c r="B359" s="1208" t="s">
        <v>1645</v>
      </c>
      <c r="C359" s="436" t="s">
        <v>4</v>
      </c>
      <c r="D359" s="436">
        <v>15</v>
      </c>
      <c r="E359" s="1217"/>
      <c r="F359" s="1214"/>
      <c r="G359" s="777"/>
      <c r="H359" s="777"/>
      <c r="I359" s="777"/>
      <c r="J359" s="777"/>
      <c r="K359" s="777"/>
    </row>
    <row r="360" spans="1:12" s="797" customFormat="1">
      <c r="A360" s="401" t="s">
        <v>1646</v>
      </c>
      <c r="B360" s="1186" t="s">
        <v>1647</v>
      </c>
      <c r="C360" s="436" t="s">
        <v>4</v>
      </c>
      <c r="D360" s="436">
        <v>15</v>
      </c>
      <c r="E360" s="1217"/>
      <c r="F360" s="1214"/>
      <c r="G360" s="777"/>
      <c r="H360" s="777"/>
      <c r="I360" s="777"/>
      <c r="J360" s="777"/>
      <c r="K360" s="777"/>
      <c r="L360" s="777"/>
    </row>
    <row r="361" spans="1:12" s="797" customFormat="1">
      <c r="A361" s="401" t="s">
        <v>1648</v>
      </c>
      <c r="B361" s="1186" t="s">
        <v>1649</v>
      </c>
      <c r="C361" s="436" t="s">
        <v>4</v>
      </c>
      <c r="D361" s="436">
        <v>100</v>
      </c>
      <c r="E361" s="1217"/>
      <c r="F361" s="1214"/>
      <c r="G361" s="777"/>
      <c r="H361" s="777"/>
      <c r="I361" s="777"/>
      <c r="J361" s="777"/>
      <c r="K361" s="777"/>
      <c r="L361" s="777"/>
    </row>
    <row r="362" spans="1:12" s="797" customFormat="1">
      <c r="A362" s="401" t="s">
        <v>1650</v>
      </c>
      <c r="B362" s="1186" t="s">
        <v>1651</v>
      </c>
      <c r="C362" s="436" t="s">
        <v>4</v>
      </c>
      <c r="D362" s="436">
        <v>2</v>
      </c>
      <c r="E362" s="1217"/>
      <c r="F362" s="1214"/>
      <c r="G362" s="777"/>
      <c r="H362" s="777"/>
      <c r="I362" s="777"/>
      <c r="J362" s="777"/>
      <c r="K362" s="777"/>
      <c r="L362" s="777"/>
    </row>
    <row r="363" spans="1:12" s="797" customFormat="1">
      <c r="A363" s="401" t="s">
        <v>1652</v>
      </c>
      <c r="B363" s="1186" t="s">
        <v>1653</v>
      </c>
      <c r="C363" s="436" t="s">
        <v>4</v>
      </c>
      <c r="D363" s="436">
        <v>10</v>
      </c>
      <c r="E363" s="1217"/>
      <c r="F363" s="1214"/>
      <c r="G363" s="777"/>
      <c r="H363" s="777"/>
      <c r="I363" s="777"/>
      <c r="J363" s="777"/>
      <c r="K363" s="777"/>
      <c r="L363" s="777"/>
    </row>
    <row r="364" spans="1:12" s="797" customFormat="1">
      <c r="A364" s="401" t="s">
        <v>1654</v>
      </c>
      <c r="B364" s="1186" t="s">
        <v>1655</v>
      </c>
      <c r="C364" s="436" t="s">
        <v>4</v>
      </c>
      <c r="D364" s="436">
        <v>10</v>
      </c>
      <c r="E364" s="1217"/>
      <c r="F364" s="1214"/>
      <c r="G364" s="777"/>
      <c r="H364" s="777"/>
      <c r="I364" s="777"/>
      <c r="J364" s="777"/>
      <c r="K364" s="777"/>
      <c r="L364" s="777"/>
    </row>
    <row r="365" spans="1:12" s="797" customFormat="1">
      <c r="A365" s="401" t="s">
        <v>1656</v>
      </c>
      <c r="B365" s="1214" t="s">
        <v>1657</v>
      </c>
      <c r="C365" s="436" t="s">
        <v>4</v>
      </c>
      <c r="D365" s="436">
        <v>1</v>
      </c>
      <c r="E365" s="1217"/>
      <c r="F365" s="1214"/>
      <c r="G365" s="777"/>
      <c r="H365" s="777"/>
      <c r="I365" s="777"/>
      <c r="J365" s="777"/>
      <c r="K365" s="777"/>
      <c r="L365" s="777"/>
    </row>
    <row r="366" spans="1:12">
      <c r="A366" s="401" t="s">
        <v>1658</v>
      </c>
      <c r="B366" s="1218" t="s">
        <v>1659</v>
      </c>
      <c r="C366" s="1219" t="s">
        <v>1434</v>
      </c>
      <c r="D366" s="1219">
        <v>1</v>
      </c>
      <c r="E366" s="1220"/>
      <c r="F366" s="1221"/>
    </row>
    <row r="367" spans="1:12">
      <c r="A367" s="401"/>
      <c r="B367" s="1222" t="s">
        <v>1660</v>
      </c>
      <c r="C367" s="1223" t="s">
        <v>4</v>
      </c>
      <c r="D367" s="1224">
        <v>1</v>
      </c>
      <c r="E367" s="1215"/>
      <c r="F367" s="1216">
        <f>D367*E367</f>
        <v>0</v>
      </c>
    </row>
    <row r="368" spans="1:12">
      <c r="A368" s="478"/>
      <c r="B368" s="495"/>
      <c r="C368" s="956"/>
      <c r="D368" s="693"/>
      <c r="E368" s="538"/>
      <c r="F368" s="877"/>
    </row>
    <row r="369" spans="1:11" ht="24">
      <c r="A369" s="402" t="s">
        <v>109</v>
      </c>
      <c r="B369" s="558" t="s">
        <v>1661</v>
      </c>
      <c r="C369" s="834" t="s">
        <v>4</v>
      </c>
      <c r="D369" s="717">
        <v>4</v>
      </c>
      <c r="E369" s="743"/>
      <c r="F369" s="922">
        <f>D369*E369</f>
        <v>0</v>
      </c>
    </row>
    <row r="370" spans="1:11">
      <c r="A370" s="402"/>
      <c r="B370" s="497"/>
      <c r="C370" s="834"/>
      <c r="D370" s="717"/>
      <c r="E370" s="743"/>
      <c r="F370" s="922"/>
    </row>
    <row r="371" spans="1:11" ht="36">
      <c r="A371" s="401"/>
      <c r="B371" s="928" t="s">
        <v>1662</v>
      </c>
      <c r="C371" s="659"/>
      <c r="D371" s="540"/>
      <c r="E371" s="474"/>
      <c r="F371" s="784"/>
      <c r="G371" s="614"/>
      <c r="H371" s="614"/>
      <c r="I371" s="614"/>
      <c r="J371" s="614"/>
    </row>
    <row r="372" spans="1:11">
      <c r="A372" s="402"/>
      <c r="B372" s="497"/>
      <c r="C372" s="834"/>
      <c r="D372" s="717"/>
      <c r="E372" s="743"/>
      <c r="F372" s="922"/>
    </row>
    <row r="373" spans="1:11" ht="24">
      <c r="A373" s="402" t="s">
        <v>110</v>
      </c>
      <c r="B373" s="558" t="s">
        <v>1663</v>
      </c>
      <c r="C373" s="834" t="s">
        <v>4</v>
      </c>
      <c r="D373" s="717">
        <v>3</v>
      </c>
      <c r="E373" s="743"/>
      <c r="F373" s="922">
        <f>D373*E373</f>
        <v>0</v>
      </c>
      <c r="K373" s="614"/>
    </row>
    <row r="374" spans="1:11">
      <c r="A374" s="402"/>
      <c r="B374" s="497"/>
      <c r="C374" s="834"/>
      <c r="D374" s="717"/>
      <c r="E374" s="743"/>
      <c r="F374" s="922"/>
    </row>
    <row r="375" spans="1:11" ht="24">
      <c r="A375" s="402" t="s">
        <v>111</v>
      </c>
      <c r="B375" s="558" t="s">
        <v>1664</v>
      </c>
      <c r="C375" s="834"/>
      <c r="D375" s="717"/>
      <c r="E375" s="743"/>
      <c r="F375" s="922"/>
    </row>
    <row r="376" spans="1:11">
      <c r="A376" s="402"/>
      <c r="B376" s="558" t="s">
        <v>1665</v>
      </c>
      <c r="C376" s="834" t="s">
        <v>4</v>
      </c>
      <c r="D376" s="717">
        <v>1</v>
      </c>
      <c r="E376" s="743"/>
      <c r="F376" s="922">
        <f>D376*E376</f>
        <v>0</v>
      </c>
    </row>
    <row r="377" spans="1:11" ht="24">
      <c r="A377" s="402"/>
      <c r="B377" s="1208" t="s">
        <v>2408</v>
      </c>
      <c r="C377" s="834" t="s">
        <v>4</v>
      </c>
      <c r="D377" s="717">
        <v>4</v>
      </c>
      <c r="E377" s="743"/>
      <c r="F377" s="922">
        <f>D377*E377</f>
        <v>0</v>
      </c>
    </row>
    <row r="378" spans="1:11">
      <c r="A378" s="402"/>
      <c r="B378" s="558"/>
      <c r="C378" s="834"/>
      <c r="D378" s="717"/>
      <c r="E378" s="743"/>
      <c r="F378" s="922"/>
    </row>
    <row r="379" spans="1:11" ht="24" customHeight="1">
      <c r="A379" s="402" t="s">
        <v>112</v>
      </c>
      <c r="B379" s="501" t="s">
        <v>1666</v>
      </c>
      <c r="C379" s="834"/>
      <c r="D379" s="506"/>
      <c r="E379" s="477"/>
      <c r="F379" s="477"/>
      <c r="G379" s="660"/>
      <c r="H379" s="660"/>
      <c r="I379" s="660"/>
      <c r="J379" s="660"/>
    </row>
    <row r="380" spans="1:11">
      <c r="A380" s="659" t="s">
        <v>1552</v>
      </c>
      <c r="B380" s="501" t="s">
        <v>1667</v>
      </c>
      <c r="C380" s="834" t="s">
        <v>4</v>
      </c>
      <c r="D380" s="717">
        <v>30</v>
      </c>
      <c r="E380" s="743"/>
      <c r="F380" s="922">
        <f>D380*E380</f>
        <v>0</v>
      </c>
      <c r="G380" s="660"/>
      <c r="H380" s="660"/>
      <c r="I380" s="660"/>
      <c r="J380" s="660"/>
    </row>
    <row r="381" spans="1:11">
      <c r="A381" s="659" t="s">
        <v>1553</v>
      </c>
      <c r="B381" s="501" t="s">
        <v>1668</v>
      </c>
      <c r="C381" s="834" t="s">
        <v>4</v>
      </c>
      <c r="D381" s="717">
        <v>15</v>
      </c>
      <c r="E381" s="743"/>
      <c r="F381" s="922">
        <f>D381*E381</f>
        <v>0</v>
      </c>
      <c r="G381" s="660"/>
      <c r="H381" s="660"/>
      <c r="I381" s="660"/>
      <c r="J381" s="660"/>
      <c r="K381" s="660"/>
    </row>
    <row r="382" spans="1:11">
      <c r="A382" s="402"/>
      <c r="B382" s="558"/>
      <c r="C382" s="834"/>
      <c r="D382" s="506"/>
      <c r="E382" s="743"/>
      <c r="F382" s="922"/>
      <c r="G382" s="660"/>
      <c r="H382" s="660"/>
      <c r="I382" s="660"/>
      <c r="J382" s="660"/>
      <c r="K382" s="660"/>
    </row>
    <row r="383" spans="1:11" ht="36">
      <c r="A383" s="727" t="s">
        <v>113</v>
      </c>
      <c r="B383" s="558" t="s">
        <v>1669</v>
      </c>
      <c r="C383" s="834" t="s">
        <v>710</v>
      </c>
      <c r="D383" s="834">
        <v>10</v>
      </c>
      <c r="E383" s="743"/>
      <c r="F383" s="922">
        <f>D383*E383</f>
        <v>0</v>
      </c>
      <c r="G383" s="660"/>
      <c r="H383" s="660"/>
      <c r="I383" s="660"/>
      <c r="J383" s="660"/>
      <c r="K383" s="660"/>
    </row>
    <row r="384" spans="1:11">
      <c r="A384" s="401"/>
      <c r="B384" s="558"/>
      <c r="C384" s="834"/>
      <c r="D384" s="717"/>
      <c r="E384" s="423"/>
      <c r="F384" s="922"/>
      <c r="K384" s="660"/>
    </row>
    <row r="385" spans="1:11" ht="24">
      <c r="A385" s="402" t="s">
        <v>114</v>
      </c>
      <c r="B385" s="558" t="s">
        <v>1670</v>
      </c>
      <c r="C385" s="834" t="s">
        <v>1434</v>
      </c>
      <c r="D385" s="823">
        <v>1</v>
      </c>
      <c r="E385" s="423"/>
      <c r="F385" s="922">
        <f t="shared" ref="F385:F391" si="5">D385*E385</f>
        <v>0</v>
      </c>
      <c r="K385" s="660"/>
    </row>
    <row r="386" spans="1:11">
      <c r="A386" s="401"/>
      <c r="B386" s="388"/>
      <c r="C386" s="834"/>
      <c r="D386" s="823"/>
      <c r="E386" s="950"/>
      <c r="F386" s="922"/>
    </row>
    <row r="387" spans="1:11">
      <c r="A387" s="401" t="s">
        <v>115</v>
      </c>
      <c r="B387" s="558" t="s">
        <v>1671</v>
      </c>
      <c r="C387" s="834" t="s">
        <v>1434</v>
      </c>
      <c r="D387" s="823">
        <v>1</v>
      </c>
      <c r="E387" s="423"/>
      <c r="F387" s="922">
        <f t="shared" si="5"/>
        <v>0</v>
      </c>
    </row>
    <row r="388" spans="1:11">
      <c r="A388" s="401"/>
      <c r="B388" s="1203"/>
      <c r="C388" s="834"/>
      <c r="D388" s="823"/>
      <c r="E388" s="423"/>
      <c r="F388" s="922"/>
    </row>
    <row r="389" spans="1:11" ht="24">
      <c r="A389" s="1209" t="s">
        <v>116</v>
      </c>
      <c r="B389" s="1210" t="s">
        <v>2395</v>
      </c>
      <c r="C389" s="1211" t="s">
        <v>1434</v>
      </c>
      <c r="D389" s="1212">
        <v>1</v>
      </c>
      <c r="E389" s="423"/>
      <c r="F389" s="922">
        <f t="shared" si="5"/>
        <v>0</v>
      </c>
    </row>
    <row r="390" spans="1:11">
      <c r="A390" s="1209"/>
      <c r="B390" s="1210"/>
      <c r="C390" s="1211"/>
      <c r="D390" s="1212"/>
      <c r="E390" s="423"/>
      <c r="F390" s="922"/>
    </row>
    <row r="391" spans="1:11" ht="60">
      <c r="A391" s="1213" t="s">
        <v>117</v>
      </c>
      <c r="B391" s="1210" t="s">
        <v>2396</v>
      </c>
      <c r="C391" s="1211" t="s">
        <v>1434</v>
      </c>
      <c r="D391" s="1212">
        <v>1</v>
      </c>
      <c r="E391" s="423"/>
      <c r="F391" s="922">
        <f t="shared" si="5"/>
        <v>0</v>
      </c>
    </row>
    <row r="392" spans="1:11">
      <c r="A392" s="401"/>
      <c r="B392" s="558"/>
      <c r="C392" s="834"/>
      <c r="D392" s="717"/>
      <c r="E392" s="950"/>
      <c r="F392" s="950"/>
    </row>
    <row r="393" spans="1:11">
      <c r="A393" s="442"/>
      <c r="B393" s="544"/>
      <c r="C393" s="835"/>
      <c r="D393" s="835"/>
      <c r="E393" s="888"/>
      <c r="F393" s="888"/>
    </row>
    <row r="394" spans="1:11" ht="24">
      <c r="A394" s="921" t="s">
        <v>0</v>
      </c>
      <c r="B394" s="387" t="s">
        <v>1672</v>
      </c>
      <c r="C394" s="486"/>
      <c r="D394" s="552"/>
      <c r="E394" s="1351">
        <f>SUM(F325:F391)</f>
        <v>0</v>
      </c>
      <c r="F394" s="1352"/>
    </row>
    <row r="395" spans="1:11">
      <c r="A395" s="636"/>
      <c r="B395" s="850"/>
      <c r="C395" s="466"/>
      <c r="D395" s="466"/>
      <c r="E395" s="646"/>
      <c r="F395" s="646"/>
    </row>
    <row r="396" spans="1:11">
      <c r="A396" s="401"/>
      <c r="B396" s="769"/>
      <c r="C396" s="834"/>
      <c r="D396" s="834"/>
      <c r="E396" s="950"/>
      <c r="F396" s="950"/>
    </row>
    <row r="397" spans="1:11">
      <c r="A397" s="401"/>
      <c r="B397" s="769"/>
      <c r="C397" s="834"/>
      <c r="D397" s="834"/>
      <c r="E397" s="950"/>
      <c r="F397" s="950"/>
    </row>
    <row r="398" spans="1:11" ht="13.5" thickBot="1">
      <c r="A398" s="814" t="s">
        <v>1673</v>
      </c>
      <c r="B398" s="556" t="s">
        <v>1674</v>
      </c>
      <c r="C398" s="545"/>
      <c r="D398" s="545"/>
      <c r="E398" s="645"/>
      <c r="F398" s="645"/>
    </row>
    <row r="399" spans="1:11" ht="24">
      <c r="A399" s="401" t="s">
        <v>105</v>
      </c>
      <c r="B399" s="501" t="s">
        <v>1675</v>
      </c>
      <c r="C399" s="484"/>
      <c r="D399" s="634"/>
      <c r="E399" s="452"/>
      <c r="F399" s="452"/>
    </row>
    <row r="400" spans="1:11">
      <c r="A400" s="401" t="s">
        <v>699</v>
      </c>
      <c r="B400" s="501" t="s">
        <v>1676</v>
      </c>
      <c r="C400" s="834" t="s">
        <v>4</v>
      </c>
      <c r="D400" s="834">
        <v>1</v>
      </c>
      <c r="E400" s="743"/>
      <c r="F400" s="922">
        <f t="shared" ref="F400:F412" si="6">D400*E400</f>
        <v>0</v>
      </c>
    </row>
    <row r="401" spans="1:12">
      <c r="A401" s="401" t="s">
        <v>701</v>
      </c>
      <c r="B401" s="501" t="s">
        <v>1677</v>
      </c>
      <c r="C401" s="834" t="s">
        <v>4</v>
      </c>
      <c r="D401" s="834">
        <v>1</v>
      </c>
      <c r="E401" s="743"/>
      <c r="F401" s="922">
        <f t="shared" si="6"/>
        <v>0</v>
      </c>
    </row>
    <row r="402" spans="1:12">
      <c r="A402" s="401" t="s">
        <v>1594</v>
      </c>
      <c r="B402" s="501" t="s">
        <v>1678</v>
      </c>
      <c r="C402" s="834" t="s">
        <v>4</v>
      </c>
      <c r="D402" s="834">
        <v>2</v>
      </c>
      <c r="E402" s="743"/>
      <c r="F402" s="922">
        <f t="shared" si="6"/>
        <v>0</v>
      </c>
    </row>
    <row r="403" spans="1:12">
      <c r="A403" s="401" t="s">
        <v>1596</v>
      </c>
      <c r="B403" s="501" t="s">
        <v>1679</v>
      </c>
      <c r="C403" s="834" t="s">
        <v>4</v>
      </c>
      <c r="D403" s="834">
        <v>1</v>
      </c>
      <c r="E403" s="743"/>
      <c r="F403" s="922">
        <f t="shared" si="6"/>
        <v>0</v>
      </c>
    </row>
    <row r="404" spans="1:12">
      <c r="A404" s="401" t="s">
        <v>1598</v>
      </c>
      <c r="B404" s="501" t="s">
        <v>1680</v>
      </c>
      <c r="C404" s="834" t="s">
        <v>4</v>
      </c>
      <c r="D404" s="834">
        <v>1</v>
      </c>
      <c r="E404" s="743"/>
      <c r="F404" s="922">
        <f t="shared" si="6"/>
        <v>0</v>
      </c>
    </row>
    <row r="405" spans="1:12">
      <c r="A405" s="401" t="s">
        <v>1600</v>
      </c>
      <c r="B405" s="388" t="s">
        <v>1681</v>
      </c>
      <c r="C405" s="834" t="s">
        <v>4</v>
      </c>
      <c r="D405" s="834">
        <v>1</v>
      </c>
      <c r="E405" s="743"/>
      <c r="F405" s="922">
        <f t="shared" si="6"/>
        <v>0</v>
      </c>
    </row>
    <row r="406" spans="1:12">
      <c r="A406" s="401" t="s">
        <v>1602</v>
      </c>
      <c r="B406" s="501" t="s">
        <v>1682</v>
      </c>
      <c r="C406" s="834" t="s">
        <v>4</v>
      </c>
      <c r="D406" s="834">
        <v>1</v>
      </c>
      <c r="E406" s="743"/>
      <c r="F406" s="922">
        <f t="shared" si="6"/>
        <v>0</v>
      </c>
    </row>
    <row r="407" spans="1:12">
      <c r="A407" s="401" t="s">
        <v>1604</v>
      </c>
      <c r="B407" s="501" t="s">
        <v>1683</v>
      </c>
      <c r="C407" s="834" t="s">
        <v>4</v>
      </c>
      <c r="D407" s="834">
        <v>2</v>
      </c>
      <c r="E407" s="743"/>
      <c r="F407" s="922">
        <f t="shared" si="6"/>
        <v>0</v>
      </c>
    </row>
    <row r="408" spans="1:12">
      <c r="A408" s="401" t="s">
        <v>1684</v>
      </c>
      <c r="B408" s="501" t="s">
        <v>1685</v>
      </c>
      <c r="C408" s="834" t="s">
        <v>4</v>
      </c>
      <c r="D408" s="834">
        <v>1</v>
      </c>
      <c r="E408" s="743"/>
      <c r="F408" s="922">
        <f t="shared" si="6"/>
        <v>0</v>
      </c>
    </row>
    <row r="409" spans="1:12">
      <c r="A409" s="401" t="s">
        <v>1686</v>
      </c>
      <c r="B409" s="1188" t="s">
        <v>1687</v>
      </c>
      <c r="C409" s="834" t="s">
        <v>4</v>
      </c>
      <c r="D409" s="834">
        <v>2</v>
      </c>
      <c r="E409" s="743"/>
      <c r="F409" s="922">
        <f t="shared" si="6"/>
        <v>0</v>
      </c>
      <c r="L409" s="614"/>
    </row>
    <row r="410" spans="1:12">
      <c r="A410" s="401" t="s">
        <v>1688</v>
      </c>
      <c r="B410" s="769" t="s">
        <v>1689</v>
      </c>
      <c r="C410" s="834" t="s">
        <v>4</v>
      </c>
      <c r="D410" s="834">
        <v>1</v>
      </c>
      <c r="E410" s="743"/>
      <c r="F410" s="922">
        <f t="shared" si="6"/>
        <v>0</v>
      </c>
    </row>
    <row r="411" spans="1:12">
      <c r="A411" s="401" t="s">
        <v>1690</v>
      </c>
      <c r="B411" s="501" t="s">
        <v>1691</v>
      </c>
      <c r="C411" s="834" t="s">
        <v>710</v>
      </c>
      <c r="D411" s="834">
        <v>200</v>
      </c>
      <c r="E411" s="743"/>
      <c r="F411" s="922">
        <f t="shared" si="6"/>
        <v>0</v>
      </c>
    </row>
    <row r="412" spans="1:12">
      <c r="A412" s="401" t="s">
        <v>1692</v>
      </c>
      <c r="B412" s="501" t="s">
        <v>1659</v>
      </c>
      <c r="C412" s="834" t="s">
        <v>1434</v>
      </c>
      <c r="D412" s="717">
        <v>1</v>
      </c>
      <c r="E412" s="743"/>
      <c r="F412" s="922">
        <f t="shared" si="6"/>
        <v>0</v>
      </c>
    </row>
    <row r="413" spans="1:12">
      <c r="A413" s="401"/>
      <c r="B413" s="501"/>
      <c r="C413" s="484"/>
      <c r="D413" s="634"/>
      <c r="E413" s="452"/>
      <c r="F413" s="452"/>
    </row>
    <row r="414" spans="1:12" ht="24">
      <c r="A414" s="401" t="s">
        <v>106</v>
      </c>
      <c r="B414" s="501" t="s">
        <v>1693</v>
      </c>
      <c r="C414" s="484"/>
      <c r="D414" s="634"/>
      <c r="E414" s="452"/>
      <c r="F414" s="452"/>
    </row>
    <row r="415" spans="1:12" s="614" customFormat="1">
      <c r="A415" s="401" t="s">
        <v>705</v>
      </c>
      <c r="B415" s="501" t="s">
        <v>1694</v>
      </c>
      <c r="C415" s="834" t="s">
        <v>4</v>
      </c>
      <c r="D415" s="834">
        <v>1</v>
      </c>
      <c r="E415" s="743"/>
      <c r="F415" s="922">
        <f t="shared" ref="F415:F422" si="7">D415*E415</f>
        <v>0</v>
      </c>
      <c r="G415" s="777"/>
      <c r="H415" s="777"/>
      <c r="I415" s="777"/>
      <c r="J415" s="777"/>
      <c r="K415" s="777"/>
      <c r="L415" s="777"/>
    </row>
    <row r="416" spans="1:12">
      <c r="A416" s="401" t="s">
        <v>717</v>
      </c>
      <c r="B416" s="501" t="s">
        <v>1695</v>
      </c>
      <c r="C416" s="834" t="s">
        <v>4</v>
      </c>
      <c r="D416" s="834">
        <v>1</v>
      </c>
      <c r="E416" s="743"/>
      <c r="F416" s="922">
        <f t="shared" si="7"/>
        <v>0</v>
      </c>
    </row>
    <row r="417" spans="1:12">
      <c r="A417" s="401" t="s">
        <v>744</v>
      </c>
      <c r="B417" s="501" t="s">
        <v>1696</v>
      </c>
      <c r="C417" s="834" t="s">
        <v>4</v>
      </c>
      <c r="D417" s="834">
        <v>1</v>
      </c>
      <c r="E417" s="743"/>
      <c r="F417" s="922">
        <f t="shared" si="7"/>
        <v>0</v>
      </c>
      <c r="L417" s="660"/>
    </row>
    <row r="418" spans="1:12">
      <c r="A418" s="401" t="s">
        <v>1467</v>
      </c>
      <c r="B418" s="501" t="s">
        <v>1697</v>
      </c>
      <c r="C418" s="834" t="s">
        <v>4</v>
      </c>
      <c r="D418" s="834">
        <v>1</v>
      </c>
      <c r="E418" s="743"/>
      <c r="F418" s="922">
        <f t="shared" si="7"/>
        <v>0</v>
      </c>
      <c r="L418" s="660"/>
    </row>
    <row r="419" spans="1:12">
      <c r="A419" s="401" t="s">
        <v>1469</v>
      </c>
      <c r="B419" s="501" t="s">
        <v>1698</v>
      </c>
      <c r="C419" s="834" t="s">
        <v>4</v>
      </c>
      <c r="D419" s="834">
        <v>2</v>
      </c>
      <c r="E419" s="743"/>
      <c r="F419" s="922">
        <f t="shared" si="7"/>
        <v>0</v>
      </c>
      <c r="L419" s="660"/>
    </row>
    <row r="420" spans="1:12">
      <c r="A420" s="401" t="s">
        <v>1471</v>
      </c>
      <c r="B420" s="501" t="s">
        <v>1699</v>
      </c>
      <c r="C420" s="834" t="s">
        <v>4</v>
      </c>
      <c r="D420" s="834">
        <v>6</v>
      </c>
      <c r="E420" s="743"/>
      <c r="F420" s="922">
        <f t="shared" si="7"/>
        <v>0</v>
      </c>
      <c r="L420" s="660"/>
    </row>
    <row r="421" spans="1:12">
      <c r="A421" s="401" t="s">
        <v>1473</v>
      </c>
      <c r="B421" s="501" t="s">
        <v>1700</v>
      </c>
      <c r="C421" s="834" t="s">
        <v>4</v>
      </c>
      <c r="D421" s="834">
        <v>100</v>
      </c>
      <c r="E421" s="743"/>
      <c r="F421" s="922">
        <f t="shared" si="7"/>
        <v>0</v>
      </c>
      <c r="L421" s="660"/>
    </row>
    <row r="422" spans="1:12">
      <c r="A422" s="401" t="s">
        <v>1475</v>
      </c>
      <c r="B422" s="501" t="s">
        <v>1659</v>
      </c>
      <c r="C422" s="834" t="s">
        <v>1434</v>
      </c>
      <c r="D422" s="717">
        <v>1</v>
      </c>
      <c r="E422" s="743"/>
      <c r="F422" s="922">
        <f t="shared" si="7"/>
        <v>0</v>
      </c>
    </row>
    <row r="423" spans="1:12" s="660" customFormat="1">
      <c r="A423" s="401"/>
      <c r="B423" s="501"/>
      <c r="C423" s="484"/>
      <c r="D423" s="634"/>
      <c r="E423" s="452"/>
      <c r="F423" s="452"/>
      <c r="G423" s="777"/>
      <c r="H423" s="777"/>
      <c r="I423" s="777"/>
      <c r="J423" s="777"/>
      <c r="K423" s="777"/>
      <c r="L423" s="777"/>
    </row>
    <row r="424" spans="1:12" s="660" customFormat="1" ht="24">
      <c r="A424" s="401" t="s">
        <v>107</v>
      </c>
      <c r="B424" s="501" t="s">
        <v>1701</v>
      </c>
      <c r="C424" s="834" t="s">
        <v>710</v>
      </c>
      <c r="D424" s="834">
        <v>100</v>
      </c>
      <c r="E424" s="743"/>
      <c r="F424" s="922">
        <f>D424*E424</f>
        <v>0</v>
      </c>
      <c r="G424" s="777"/>
      <c r="H424" s="777"/>
      <c r="I424" s="777"/>
      <c r="J424" s="777"/>
      <c r="K424" s="777"/>
      <c r="L424" s="777"/>
    </row>
    <row r="425" spans="1:12" s="660" customFormat="1">
      <c r="A425" s="401"/>
      <c r="B425" s="501"/>
      <c r="C425" s="484"/>
      <c r="D425" s="634"/>
      <c r="E425" s="452"/>
      <c r="F425" s="452"/>
      <c r="G425" s="777"/>
      <c r="H425" s="777"/>
      <c r="I425" s="777"/>
      <c r="J425" s="777"/>
      <c r="K425" s="777"/>
      <c r="L425" s="777"/>
    </row>
    <row r="426" spans="1:12" s="660" customFormat="1" ht="24">
      <c r="A426" s="401" t="s">
        <v>108</v>
      </c>
      <c r="B426" s="501" t="s">
        <v>1702</v>
      </c>
      <c r="C426" s="834" t="s">
        <v>4</v>
      </c>
      <c r="D426" s="834">
        <v>2</v>
      </c>
      <c r="E426" s="743"/>
      <c r="F426" s="922">
        <f>D426*E426</f>
        <v>0</v>
      </c>
      <c r="G426" s="777"/>
      <c r="H426" s="777"/>
      <c r="I426" s="777"/>
      <c r="J426" s="777"/>
      <c r="K426" s="777"/>
      <c r="L426" s="777"/>
    </row>
    <row r="427" spans="1:12" s="660" customFormat="1">
      <c r="A427" s="401"/>
      <c r="B427" s="501"/>
      <c r="C427" s="484"/>
      <c r="D427" s="634"/>
      <c r="E427" s="452"/>
      <c r="F427" s="452"/>
      <c r="G427" s="777"/>
      <c r="H427" s="777"/>
      <c r="I427" s="777"/>
      <c r="J427" s="777"/>
      <c r="K427" s="777"/>
      <c r="L427" s="777"/>
    </row>
    <row r="428" spans="1:12">
      <c r="A428" s="401" t="s">
        <v>109</v>
      </c>
      <c r="B428" s="501" t="s">
        <v>1703</v>
      </c>
      <c r="C428" s="484"/>
      <c r="D428" s="634"/>
      <c r="E428" s="452"/>
      <c r="F428" s="452"/>
    </row>
    <row r="429" spans="1:12">
      <c r="A429" s="401" t="s">
        <v>1509</v>
      </c>
      <c r="B429" s="501" t="s">
        <v>1704</v>
      </c>
      <c r="C429" s="487" t="s">
        <v>710</v>
      </c>
      <c r="D429" s="834">
        <v>125</v>
      </c>
      <c r="E429" s="743"/>
      <c r="F429" s="922">
        <f>D429*E429</f>
        <v>0</v>
      </c>
    </row>
    <row r="430" spans="1:12">
      <c r="A430" s="401" t="s">
        <v>1511</v>
      </c>
      <c r="B430" s="501" t="s">
        <v>1705</v>
      </c>
      <c r="C430" s="487" t="s">
        <v>710</v>
      </c>
      <c r="D430" s="834">
        <v>60</v>
      </c>
      <c r="E430" s="743"/>
      <c r="F430" s="922">
        <f>D430*E430</f>
        <v>0</v>
      </c>
    </row>
    <row r="431" spans="1:12">
      <c r="A431" s="401" t="s">
        <v>1513</v>
      </c>
      <c r="B431" s="501" t="s">
        <v>1706</v>
      </c>
      <c r="C431" s="487" t="s">
        <v>710</v>
      </c>
      <c r="D431" s="834">
        <v>50</v>
      </c>
      <c r="E431" s="743"/>
      <c r="F431" s="922">
        <f>D431*E431</f>
        <v>0</v>
      </c>
    </row>
    <row r="432" spans="1:12">
      <c r="A432" s="401" t="s">
        <v>1515</v>
      </c>
      <c r="B432" s="501" t="s">
        <v>1707</v>
      </c>
      <c r="C432" s="487" t="s">
        <v>710</v>
      </c>
      <c r="D432" s="834">
        <v>15</v>
      </c>
      <c r="E432" s="743"/>
      <c r="F432" s="922">
        <f>D432*E432</f>
        <v>0</v>
      </c>
    </row>
    <row r="433" spans="1:6">
      <c r="A433" s="401" t="s">
        <v>1517</v>
      </c>
      <c r="B433" s="537" t="s">
        <v>1708</v>
      </c>
      <c r="C433" s="834" t="s">
        <v>4</v>
      </c>
      <c r="D433" s="834">
        <v>1</v>
      </c>
      <c r="E433" s="743"/>
      <c r="F433" s="922">
        <f>D433*E433</f>
        <v>0</v>
      </c>
    </row>
    <row r="434" spans="1:6">
      <c r="A434" s="401"/>
      <c r="B434" s="537"/>
      <c r="C434" s="834"/>
      <c r="D434" s="834"/>
      <c r="E434" s="743"/>
      <c r="F434" s="922"/>
    </row>
    <row r="435" spans="1:6" ht="24">
      <c r="A435" s="401" t="s">
        <v>110</v>
      </c>
      <c r="B435" s="558" t="s">
        <v>1533</v>
      </c>
      <c r="C435" s="834"/>
      <c r="D435" s="390"/>
      <c r="E435" s="542"/>
      <c r="F435" s="922"/>
    </row>
    <row r="436" spans="1:6">
      <c r="A436" s="478" t="s">
        <v>1524</v>
      </c>
      <c r="B436" s="799" t="s">
        <v>1535</v>
      </c>
      <c r="C436" s="678" t="s">
        <v>4</v>
      </c>
      <c r="D436" s="717">
        <v>5</v>
      </c>
      <c r="E436" s="423"/>
      <c r="F436" s="541">
        <f>D436*E436</f>
        <v>0</v>
      </c>
    </row>
    <row r="437" spans="1:6">
      <c r="A437" s="401"/>
      <c r="B437" s="501"/>
      <c r="C437" s="484"/>
      <c r="D437" s="635"/>
      <c r="E437" s="452"/>
      <c r="F437" s="452"/>
    </row>
    <row r="438" spans="1:6" ht="36">
      <c r="A438" s="401" t="s">
        <v>111</v>
      </c>
      <c r="B438" s="558" t="s">
        <v>1709</v>
      </c>
      <c r="C438" s="834" t="s">
        <v>710</v>
      </c>
      <c r="D438" s="834">
        <v>15</v>
      </c>
      <c r="E438" s="743"/>
      <c r="F438" s="922">
        <f>D438*E438</f>
        <v>0</v>
      </c>
    </row>
    <row r="439" spans="1:6">
      <c r="A439" s="401"/>
      <c r="B439" s="537"/>
      <c r="C439" s="834"/>
      <c r="D439" s="634"/>
      <c r="E439" s="452"/>
      <c r="F439" s="452"/>
    </row>
    <row r="440" spans="1:6">
      <c r="A440" s="401" t="s">
        <v>112</v>
      </c>
      <c r="B440" s="501" t="s">
        <v>1710</v>
      </c>
      <c r="C440" s="834" t="s">
        <v>1434</v>
      </c>
      <c r="D440" s="717">
        <v>1</v>
      </c>
      <c r="E440" s="743"/>
      <c r="F440" s="743">
        <f>E440</f>
        <v>0</v>
      </c>
    </row>
    <row r="441" spans="1:6">
      <c r="A441" s="401"/>
      <c r="B441" s="407"/>
      <c r="C441" s="834"/>
      <c r="D441" s="634"/>
      <c r="E441" s="452"/>
      <c r="F441" s="452"/>
    </row>
    <row r="442" spans="1:6">
      <c r="A442" s="401" t="s">
        <v>113</v>
      </c>
      <c r="B442" s="769" t="s">
        <v>1711</v>
      </c>
      <c r="C442" s="834" t="s">
        <v>1434</v>
      </c>
      <c r="D442" s="717">
        <v>1</v>
      </c>
      <c r="E442" s="743"/>
      <c r="F442" s="743">
        <f>E442</f>
        <v>0</v>
      </c>
    </row>
    <row r="443" spans="1:6">
      <c r="A443" s="401"/>
      <c r="B443" s="501"/>
      <c r="C443" s="834"/>
      <c r="D443" s="634"/>
      <c r="E443" s="452"/>
      <c r="F443" s="452"/>
    </row>
    <row r="444" spans="1:6" ht="24">
      <c r="A444" s="401" t="s">
        <v>114</v>
      </c>
      <c r="B444" s="501" t="s">
        <v>1712</v>
      </c>
      <c r="C444" s="834" t="s">
        <v>1434</v>
      </c>
      <c r="D444" s="717">
        <v>1</v>
      </c>
      <c r="E444" s="743"/>
      <c r="F444" s="743">
        <f>E444</f>
        <v>0</v>
      </c>
    </row>
    <row r="445" spans="1:6">
      <c r="A445" s="401"/>
      <c r="B445" s="501"/>
      <c r="C445" s="834"/>
      <c r="D445" s="634"/>
      <c r="E445" s="452"/>
      <c r="F445" s="452"/>
    </row>
    <row r="446" spans="1:6" ht="24">
      <c r="A446" s="401" t="s">
        <v>115</v>
      </c>
      <c r="B446" s="501" t="s">
        <v>1713</v>
      </c>
      <c r="C446" s="834" t="s">
        <v>1434</v>
      </c>
      <c r="D446" s="717">
        <v>1</v>
      </c>
      <c r="E446" s="743"/>
      <c r="F446" s="743">
        <f>E446</f>
        <v>0</v>
      </c>
    </row>
    <row r="447" spans="1:6">
      <c r="A447" s="401"/>
      <c r="B447" s="501"/>
      <c r="C447" s="834"/>
      <c r="D447" s="634"/>
      <c r="E447" s="452"/>
      <c r="F447" s="452"/>
    </row>
    <row r="448" spans="1:6" ht="24">
      <c r="A448" s="401" t="s">
        <v>116</v>
      </c>
      <c r="B448" s="501" t="s">
        <v>1714</v>
      </c>
      <c r="C448" s="834" t="s">
        <v>1434</v>
      </c>
      <c r="D448" s="717">
        <v>1</v>
      </c>
      <c r="E448" s="743"/>
      <c r="F448" s="743">
        <f>E448</f>
        <v>0</v>
      </c>
    </row>
    <row r="449" spans="1:11">
      <c r="A449" s="401"/>
      <c r="B449" s="501"/>
      <c r="C449" s="484"/>
      <c r="D449" s="634"/>
      <c r="E449" s="452"/>
      <c r="F449" s="452"/>
    </row>
    <row r="450" spans="1:11">
      <c r="A450" s="442"/>
      <c r="B450" s="544"/>
      <c r="C450" s="835"/>
      <c r="D450" s="835"/>
      <c r="E450" s="792"/>
      <c r="F450" s="792"/>
    </row>
    <row r="451" spans="1:11">
      <c r="A451" s="921" t="s">
        <v>1673</v>
      </c>
      <c r="B451" s="387" t="s">
        <v>1715</v>
      </c>
      <c r="C451" s="486"/>
      <c r="D451" s="552"/>
      <c r="E451" s="1342">
        <f>SUM(F399:F448)</f>
        <v>0</v>
      </c>
      <c r="F451" s="1343"/>
    </row>
    <row r="452" spans="1:11">
      <c r="A452" s="636"/>
      <c r="B452" s="850"/>
      <c r="C452" s="466"/>
      <c r="D452" s="466"/>
      <c r="E452" s="551"/>
      <c r="F452" s="551"/>
    </row>
    <row r="453" spans="1:11">
      <c r="A453" s="401"/>
      <c r="B453" s="769"/>
      <c r="C453" s="834"/>
      <c r="D453" s="834"/>
      <c r="E453" s="914"/>
      <c r="F453" s="914"/>
    </row>
    <row r="454" spans="1:11">
      <c r="A454" s="401"/>
      <c r="B454" s="769"/>
      <c r="C454" s="834"/>
      <c r="D454" s="834"/>
      <c r="E454" s="688"/>
      <c r="F454" s="950"/>
    </row>
    <row r="455" spans="1:11" ht="13.5" thickBot="1">
      <c r="A455" s="814" t="s">
        <v>1716</v>
      </c>
      <c r="B455" s="556" t="s">
        <v>1717</v>
      </c>
      <c r="C455" s="545"/>
      <c r="D455" s="545"/>
      <c r="E455" s="768"/>
      <c r="F455" s="768"/>
    </row>
    <row r="456" spans="1:11" ht="24">
      <c r="A456" s="659" t="s">
        <v>105</v>
      </c>
      <c r="B456" s="501" t="s">
        <v>1718</v>
      </c>
      <c r="C456" s="834" t="s">
        <v>4</v>
      </c>
      <c r="D456" s="717">
        <v>2</v>
      </c>
      <c r="E456" s="914"/>
      <c r="F456" s="922">
        <f>D456*E456</f>
        <v>0</v>
      </c>
      <c r="G456" s="614"/>
      <c r="H456" s="614"/>
      <c r="I456" s="614"/>
      <c r="J456" s="614"/>
    </row>
    <row r="457" spans="1:11" ht="144">
      <c r="A457" s="659"/>
      <c r="B457" s="1189" t="s">
        <v>2375</v>
      </c>
      <c r="C457" s="398"/>
      <c r="D457" s="834"/>
      <c r="E457" s="473"/>
      <c r="F457" s="473"/>
      <c r="G457" s="614"/>
      <c r="H457" s="614"/>
      <c r="I457" s="614"/>
      <c r="J457" s="614"/>
    </row>
    <row r="458" spans="1:11">
      <c r="A458" s="659"/>
      <c r="B458" s="831"/>
      <c r="C458" s="686"/>
      <c r="D458" s="834"/>
      <c r="E458" s="473"/>
      <c r="F458" s="473"/>
      <c r="G458" s="614"/>
      <c r="H458" s="614"/>
      <c r="I458" s="614"/>
      <c r="J458" s="614"/>
      <c r="K458" s="614"/>
    </row>
    <row r="459" spans="1:11" ht="24">
      <c r="A459" s="402" t="s">
        <v>106</v>
      </c>
      <c r="B459" s="459" t="s">
        <v>1719</v>
      </c>
      <c r="C459" s="834" t="s">
        <v>4</v>
      </c>
      <c r="D459" s="834">
        <v>2</v>
      </c>
      <c r="E459" s="914"/>
      <c r="F459" s="922">
        <f>D459*E459</f>
        <v>0</v>
      </c>
      <c r="G459" s="614"/>
      <c r="H459" s="614"/>
      <c r="I459" s="614"/>
      <c r="J459" s="614"/>
      <c r="K459" s="614"/>
    </row>
    <row r="460" spans="1:11" ht="84">
      <c r="A460" s="613"/>
      <c r="B460" s="441" t="s">
        <v>1720</v>
      </c>
      <c r="C460" s="441"/>
      <c r="D460" s="667"/>
      <c r="E460" s="413"/>
      <c r="F460" s="408"/>
      <c r="G460" s="614"/>
      <c r="H460" s="614"/>
      <c r="I460" s="614"/>
      <c r="J460" s="614"/>
      <c r="K460" s="614"/>
    </row>
    <row r="461" spans="1:11">
      <c r="A461" s="659"/>
      <c r="B461" s="469"/>
      <c r="C461" s="429"/>
      <c r="D461" s="667"/>
      <c r="E461" s="473"/>
      <c r="F461" s="473"/>
      <c r="G461" s="614"/>
      <c r="H461" s="614"/>
      <c r="I461" s="614"/>
      <c r="J461" s="614"/>
      <c r="K461" s="614"/>
    </row>
    <row r="462" spans="1:11" ht="24">
      <c r="A462" s="402" t="s">
        <v>107</v>
      </c>
      <c r="B462" s="675" t="s">
        <v>1721</v>
      </c>
      <c r="C462" s="834" t="s">
        <v>4</v>
      </c>
      <c r="D462" s="834">
        <v>8</v>
      </c>
      <c r="E462" s="413"/>
      <c r="F462" s="536">
        <f>D462*E462</f>
        <v>0</v>
      </c>
      <c r="G462" s="614"/>
      <c r="H462" s="614"/>
      <c r="I462" s="614"/>
      <c r="J462" s="614"/>
      <c r="K462" s="614"/>
    </row>
    <row r="463" spans="1:11" ht="180">
      <c r="A463" s="412"/>
      <c r="B463" s="1189" t="s">
        <v>2376</v>
      </c>
      <c r="C463" s="441"/>
      <c r="D463" s="614"/>
      <c r="E463" s="614"/>
      <c r="F463" s="614"/>
      <c r="G463" s="614"/>
      <c r="H463" s="614"/>
      <c r="I463" s="614"/>
      <c r="J463" s="614"/>
      <c r="K463" s="614"/>
    </row>
    <row r="464" spans="1:11">
      <c r="A464" s="412"/>
      <c r="B464" s="441"/>
      <c r="C464" s="667"/>
      <c r="D464" s="614"/>
      <c r="E464" s="614"/>
      <c r="F464" s="614"/>
      <c r="G464" s="614"/>
      <c r="H464" s="614"/>
      <c r="I464" s="614"/>
      <c r="J464" s="614"/>
      <c r="K464" s="614"/>
    </row>
    <row r="465" spans="1:11" ht="24">
      <c r="A465" s="402" t="s">
        <v>108</v>
      </c>
      <c r="B465" s="747" t="s">
        <v>1722</v>
      </c>
      <c r="C465" s="834" t="s">
        <v>4</v>
      </c>
      <c r="D465" s="730">
        <v>1</v>
      </c>
      <c r="E465" s="914"/>
      <c r="F465" s="922">
        <f>D465*E465</f>
        <v>0</v>
      </c>
      <c r="G465" s="614"/>
      <c r="H465" s="614"/>
      <c r="I465" s="614"/>
      <c r="J465" s="614"/>
      <c r="K465" s="614"/>
    </row>
    <row r="466" spans="1:11" ht="36">
      <c r="A466" s="451"/>
      <c r="B466" s="441" t="s">
        <v>1723</v>
      </c>
      <c r="C466" s="441"/>
      <c r="D466" s="860"/>
      <c r="E466" s="695"/>
      <c r="F466" s="695"/>
      <c r="G466" s="614"/>
      <c r="H466" s="614"/>
      <c r="I466" s="614"/>
      <c r="J466" s="614"/>
      <c r="K466" s="614"/>
    </row>
    <row r="467" spans="1:11">
      <c r="A467" s="451"/>
      <c r="B467" s="871"/>
      <c r="C467" s="856"/>
      <c r="D467" s="860"/>
      <c r="E467" s="695"/>
      <c r="F467" s="695"/>
      <c r="G467" s="614"/>
      <c r="H467" s="614"/>
      <c r="I467" s="614"/>
      <c r="J467" s="614"/>
      <c r="K467" s="614"/>
    </row>
    <row r="468" spans="1:11" ht="24">
      <c r="A468" s="401" t="s">
        <v>109</v>
      </c>
      <c r="B468" s="558" t="s">
        <v>1724</v>
      </c>
      <c r="C468" s="834" t="s">
        <v>4</v>
      </c>
      <c r="D468" s="473">
        <v>1</v>
      </c>
      <c r="E468" s="914"/>
      <c r="F468" s="922">
        <f>D468*E468</f>
        <v>0</v>
      </c>
      <c r="G468" s="614"/>
      <c r="H468" s="614"/>
      <c r="I468" s="614"/>
      <c r="J468" s="614"/>
      <c r="K468" s="614"/>
    </row>
    <row r="469" spans="1:11" ht="96">
      <c r="A469" s="883"/>
      <c r="B469" s="441" t="s">
        <v>1725</v>
      </c>
      <c r="C469" s="441"/>
      <c r="D469" s="730"/>
      <c r="E469" s="914"/>
      <c r="F469" s="461"/>
      <c r="G469" s="614"/>
      <c r="H469" s="614"/>
      <c r="I469" s="614"/>
      <c r="J469" s="614"/>
      <c r="K469" s="614"/>
    </row>
    <row r="470" spans="1:11">
      <c r="A470" s="883"/>
      <c r="B470" s="926"/>
      <c r="C470" s="431"/>
      <c r="D470" s="730"/>
      <c r="E470" s="914"/>
      <c r="F470" s="461"/>
      <c r="G470" s="614"/>
      <c r="H470" s="614"/>
      <c r="I470" s="614"/>
      <c r="J470" s="614"/>
      <c r="K470" s="614"/>
    </row>
    <row r="471" spans="1:11" ht="36">
      <c r="A471" s="401" t="s">
        <v>110</v>
      </c>
      <c r="B471" s="775" t="s">
        <v>2377</v>
      </c>
      <c r="C471" s="834" t="s">
        <v>4</v>
      </c>
      <c r="D471" s="473">
        <v>1</v>
      </c>
      <c r="E471" s="914"/>
      <c r="F471" s="922">
        <f>D471*E471</f>
        <v>0</v>
      </c>
      <c r="G471" s="614"/>
      <c r="H471" s="614"/>
      <c r="I471" s="614"/>
      <c r="J471" s="614"/>
      <c r="K471" s="614"/>
    </row>
    <row r="472" spans="1:11" ht="96">
      <c r="A472" s="883"/>
      <c r="B472" s="535" t="s">
        <v>1726</v>
      </c>
      <c r="C472" s="441"/>
      <c r="D472" s="730"/>
      <c r="E472" s="914"/>
      <c r="F472" s="461"/>
      <c r="G472" s="614"/>
      <c r="H472" s="614"/>
      <c r="I472" s="614"/>
      <c r="J472" s="614"/>
      <c r="K472" s="614"/>
    </row>
    <row r="473" spans="1:11" ht="60">
      <c r="A473" s="883"/>
      <c r="B473" s="441" t="s">
        <v>1727</v>
      </c>
      <c r="C473" s="441"/>
      <c r="D473" s="730"/>
      <c r="E473" s="914"/>
      <c r="F473" s="461"/>
      <c r="G473" s="614"/>
      <c r="H473" s="614"/>
      <c r="I473" s="614"/>
      <c r="J473" s="614"/>
      <c r="K473" s="614"/>
    </row>
    <row r="474" spans="1:11" ht="84">
      <c r="A474" s="883"/>
      <c r="B474" s="1078" t="s">
        <v>2378</v>
      </c>
      <c r="C474" s="441"/>
      <c r="D474" s="730"/>
      <c r="E474" s="914"/>
      <c r="F474" s="461"/>
      <c r="G474" s="614"/>
      <c r="H474" s="614"/>
      <c r="I474" s="614"/>
      <c r="J474" s="614"/>
      <c r="K474" s="614"/>
    </row>
    <row r="475" spans="1:11" ht="120">
      <c r="A475" s="883"/>
      <c r="B475" s="441" t="s">
        <v>1728</v>
      </c>
      <c r="C475" s="441"/>
      <c r="D475" s="730"/>
      <c r="E475" s="914"/>
      <c r="F475" s="461"/>
      <c r="G475" s="614"/>
      <c r="H475" s="614"/>
      <c r="I475" s="614"/>
      <c r="J475" s="614"/>
      <c r="K475" s="614"/>
    </row>
    <row r="476" spans="1:11">
      <c r="A476" s="883"/>
      <c r="B476" s="558"/>
      <c r="C476" s="558"/>
      <c r="D476" s="730"/>
      <c r="E476" s="914"/>
      <c r="F476" s="461"/>
      <c r="G476" s="614"/>
      <c r="H476" s="614"/>
      <c r="I476" s="614"/>
      <c r="J476" s="614"/>
      <c r="K476" s="614"/>
    </row>
    <row r="477" spans="1:11" ht="24">
      <c r="A477" s="401" t="s">
        <v>111</v>
      </c>
      <c r="B477" s="558" t="s">
        <v>1729</v>
      </c>
      <c r="C477" s="834" t="s">
        <v>4</v>
      </c>
      <c r="D477" s="716">
        <v>1</v>
      </c>
      <c r="E477" s="914"/>
      <c r="F477" s="922">
        <f>D477*E477</f>
        <v>0</v>
      </c>
      <c r="G477" s="614"/>
      <c r="H477" s="614"/>
      <c r="I477" s="614"/>
      <c r="J477" s="614"/>
      <c r="K477" s="614"/>
    </row>
    <row r="478" spans="1:11">
      <c r="A478" s="659"/>
      <c r="B478" s="502"/>
      <c r="C478" s="502"/>
      <c r="D478" s="667"/>
      <c r="E478" s="473"/>
      <c r="F478" s="473"/>
      <c r="G478" s="614"/>
      <c r="H478" s="614"/>
      <c r="I478" s="614"/>
      <c r="J478" s="614"/>
      <c r="K478" s="614"/>
    </row>
    <row r="479" spans="1:11" ht="24">
      <c r="A479" s="401" t="s">
        <v>112</v>
      </c>
      <c r="B479" s="501" t="s">
        <v>1730</v>
      </c>
      <c r="C479" s="834" t="s">
        <v>1731</v>
      </c>
      <c r="D479" s="730">
        <v>1</v>
      </c>
      <c r="E479" s="914"/>
      <c r="F479" s="922">
        <f>D479*E479</f>
        <v>0</v>
      </c>
      <c r="G479" s="614"/>
      <c r="H479" s="614"/>
      <c r="I479" s="614"/>
      <c r="J479" s="614"/>
      <c r="K479" s="614"/>
    </row>
    <row r="480" spans="1:11" ht="48">
      <c r="A480" s="451"/>
      <c r="B480" s="1189" t="s">
        <v>2380</v>
      </c>
      <c r="C480" s="441"/>
      <c r="D480" s="860"/>
      <c r="E480" s="695"/>
      <c r="F480" s="695"/>
      <c r="G480" s="614"/>
      <c r="H480" s="614"/>
      <c r="I480" s="614"/>
      <c r="J480" s="614"/>
      <c r="K480" s="614"/>
    </row>
    <row r="481" spans="1:12">
      <c r="A481" s="451"/>
      <c r="B481" s="441"/>
      <c r="C481" s="441"/>
      <c r="D481" s="860"/>
      <c r="E481" s="695"/>
      <c r="F481" s="695"/>
      <c r="G481" s="614"/>
      <c r="H481" s="614"/>
      <c r="I481" s="614"/>
      <c r="J481" s="614"/>
      <c r="K481" s="614"/>
    </row>
    <row r="482" spans="1:12" ht="24">
      <c r="A482" s="402" t="s">
        <v>113</v>
      </c>
      <c r="B482" s="441" t="s">
        <v>1732</v>
      </c>
      <c r="C482" s="834" t="s">
        <v>4</v>
      </c>
      <c r="D482" s="716">
        <v>1</v>
      </c>
      <c r="E482" s="914"/>
      <c r="F482" s="922">
        <f>D482*E482</f>
        <v>0</v>
      </c>
      <c r="G482" s="797"/>
      <c r="H482" s="797"/>
      <c r="I482" s="797"/>
      <c r="J482" s="797"/>
      <c r="K482" s="614"/>
    </row>
    <row r="483" spans="1:12" ht="36">
      <c r="A483" s="449"/>
      <c r="B483" s="1189" t="s">
        <v>2379</v>
      </c>
      <c r="C483" s="441"/>
      <c r="D483" s="587"/>
      <c r="E483" s="587"/>
      <c r="F483" s="461"/>
      <c r="G483" s="797"/>
      <c r="H483" s="797"/>
      <c r="I483" s="797"/>
      <c r="J483" s="797"/>
      <c r="K483" s="614"/>
    </row>
    <row r="484" spans="1:12">
      <c r="A484" s="449"/>
      <c r="B484" s="749"/>
      <c r="C484" s="749"/>
      <c r="D484" s="587"/>
      <c r="E484" s="587"/>
      <c r="F484" s="461"/>
      <c r="G484" s="797"/>
      <c r="H484" s="797"/>
      <c r="I484" s="797"/>
      <c r="J484" s="797"/>
      <c r="K484" s="797"/>
    </row>
    <row r="485" spans="1:12" ht="36">
      <c r="A485" s="402" t="s">
        <v>114</v>
      </c>
      <c r="B485" s="459" t="s">
        <v>1733</v>
      </c>
      <c r="C485" s="834" t="s">
        <v>4</v>
      </c>
      <c r="D485" s="716">
        <v>1</v>
      </c>
      <c r="E485" s="914"/>
      <c r="F485" s="922">
        <f>D485*E485</f>
        <v>0</v>
      </c>
      <c r="G485" s="797"/>
      <c r="H485" s="797"/>
      <c r="I485" s="797"/>
      <c r="J485" s="797"/>
      <c r="K485" s="797"/>
    </row>
    <row r="486" spans="1:12" ht="36">
      <c r="A486" s="449"/>
      <c r="B486" s="1189" t="s">
        <v>2381</v>
      </c>
      <c r="C486" s="441"/>
      <c r="D486" s="587"/>
      <c r="E486" s="587"/>
      <c r="F486" s="461"/>
      <c r="G486" s="797"/>
      <c r="H486" s="797"/>
      <c r="I486" s="797"/>
      <c r="J486" s="797"/>
      <c r="K486" s="797"/>
    </row>
    <row r="487" spans="1:12">
      <c r="A487" s="449"/>
      <c r="B487" s="749"/>
      <c r="C487" s="749"/>
      <c r="D487" s="587"/>
      <c r="E487" s="587"/>
      <c r="F487" s="461"/>
      <c r="G487" s="797"/>
      <c r="H487" s="797"/>
      <c r="I487" s="797"/>
      <c r="J487" s="797"/>
      <c r="K487" s="797"/>
    </row>
    <row r="488" spans="1:12" ht="24">
      <c r="A488" s="402" t="s">
        <v>115</v>
      </c>
      <c r="B488" s="441" t="s">
        <v>1734</v>
      </c>
      <c r="C488" s="834" t="s">
        <v>4</v>
      </c>
      <c r="D488" s="716">
        <v>2</v>
      </c>
      <c r="E488" s="914"/>
      <c r="F488" s="922">
        <f>D488*E488</f>
        <v>0</v>
      </c>
      <c r="G488" s="797"/>
      <c r="H488" s="797"/>
      <c r="I488" s="797"/>
      <c r="J488" s="797"/>
      <c r="K488" s="797"/>
    </row>
    <row r="489" spans="1:12" ht="36">
      <c r="A489" s="449"/>
      <c r="B489" s="1189" t="s">
        <v>2382</v>
      </c>
      <c r="C489" s="441"/>
      <c r="D489" s="587"/>
      <c r="E489" s="587"/>
      <c r="F489" s="461"/>
      <c r="G489" s="1076"/>
      <c r="H489" s="797"/>
      <c r="I489" s="797"/>
      <c r="J489" s="797"/>
      <c r="K489" s="797"/>
    </row>
    <row r="490" spans="1:12">
      <c r="A490" s="449"/>
      <c r="B490" s="749"/>
      <c r="C490" s="749"/>
      <c r="D490" s="587"/>
      <c r="E490" s="587"/>
      <c r="F490" s="461"/>
      <c r="G490" s="797"/>
      <c r="H490" s="797"/>
      <c r="I490" s="797"/>
      <c r="J490" s="797"/>
      <c r="K490" s="797"/>
      <c r="L490" s="614"/>
    </row>
    <row r="491" spans="1:12" ht="36">
      <c r="A491" s="401" t="s">
        <v>116</v>
      </c>
      <c r="B491" s="899" t="s">
        <v>1735</v>
      </c>
      <c r="C491" s="834" t="s">
        <v>1731</v>
      </c>
      <c r="D491" s="730">
        <v>1</v>
      </c>
      <c r="E491" s="914"/>
      <c r="F491" s="922">
        <f>D491*E491</f>
        <v>0</v>
      </c>
      <c r="G491" s="797"/>
      <c r="H491" s="797"/>
      <c r="I491" s="797"/>
      <c r="J491" s="797"/>
      <c r="K491" s="797"/>
      <c r="L491" s="614"/>
    </row>
    <row r="492" spans="1:12" ht="24">
      <c r="A492" s="613"/>
      <c r="B492" s="944" t="s">
        <v>1736</v>
      </c>
      <c r="C492" s="834" t="s">
        <v>4</v>
      </c>
      <c r="D492" s="716">
        <v>1</v>
      </c>
      <c r="E492" s="914"/>
      <c r="F492" s="922">
        <f>D492*E492</f>
        <v>0</v>
      </c>
      <c r="G492" s="797"/>
      <c r="H492" s="797"/>
      <c r="I492" s="797"/>
      <c r="J492" s="797"/>
      <c r="K492" s="797"/>
      <c r="L492" s="614"/>
    </row>
    <row r="493" spans="1:12" ht="84">
      <c r="A493" s="613"/>
      <c r="B493" s="441" t="s">
        <v>1737</v>
      </c>
      <c r="C493" s="441"/>
      <c r="D493" s="716"/>
      <c r="E493" s="914"/>
      <c r="F493" s="922"/>
      <c r="G493" s="797"/>
      <c r="H493" s="797"/>
      <c r="I493" s="797"/>
      <c r="J493" s="797"/>
      <c r="K493" s="797"/>
      <c r="L493" s="614"/>
    </row>
    <row r="494" spans="1:12">
      <c r="A494" s="613"/>
      <c r="B494" s="944" t="s">
        <v>1738</v>
      </c>
      <c r="C494" s="834" t="s">
        <v>4</v>
      </c>
      <c r="D494" s="716">
        <v>1</v>
      </c>
      <c r="E494" s="914"/>
      <c r="F494" s="922">
        <f>D494*E494</f>
        <v>0</v>
      </c>
      <c r="G494" s="797"/>
      <c r="H494" s="797"/>
      <c r="I494" s="797"/>
      <c r="J494" s="797"/>
      <c r="K494" s="797"/>
      <c r="L494" s="614"/>
    </row>
    <row r="495" spans="1:12" ht="108">
      <c r="A495" s="613"/>
      <c r="B495" s="441" t="s">
        <v>2383</v>
      </c>
      <c r="C495" s="441"/>
      <c r="D495" s="716"/>
      <c r="E495" s="914"/>
      <c r="F495" s="922"/>
      <c r="G495" s="797"/>
      <c r="H495" s="797"/>
      <c r="I495" s="797"/>
      <c r="J495" s="797"/>
      <c r="K495" s="797"/>
      <c r="L495" s="614"/>
    </row>
    <row r="496" spans="1:12" s="614" customFormat="1" ht="24">
      <c r="A496" s="613"/>
      <c r="B496" s="944" t="s">
        <v>1739</v>
      </c>
      <c r="C496" s="834" t="s">
        <v>4</v>
      </c>
      <c r="D496" s="716">
        <v>1</v>
      </c>
      <c r="E496" s="914"/>
      <c r="F496" s="922">
        <f t="shared" ref="F496:F502" si="8">D496*E496</f>
        <v>0</v>
      </c>
      <c r="G496" s="797"/>
      <c r="H496" s="797"/>
      <c r="I496" s="797"/>
      <c r="J496" s="797"/>
      <c r="K496" s="797"/>
    </row>
    <row r="497" spans="1:11" s="614" customFormat="1" ht="12">
      <c r="A497" s="613"/>
      <c r="B497" s="944"/>
      <c r="C497" s="441"/>
      <c r="D497" s="716"/>
      <c r="E497" s="914"/>
      <c r="F497" s="922"/>
      <c r="G497" s="797"/>
      <c r="H497" s="797"/>
      <c r="I497" s="797"/>
      <c r="J497" s="797"/>
      <c r="K497" s="797"/>
    </row>
    <row r="498" spans="1:11" s="614" customFormat="1" ht="24">
      <c r="A498" s="613"/>
      <c r="B498" s="441" t="s">
        <v>1740</v>
      </c>
      <c r="C498" s="441"/>
      <c r="D498" s="716"/>
      <c r="E498" s="914"/>
      <c r="F498" s="922"/>
      <c r="G498" s="797"/>
      <c r="H498" s="797"/>
      <c r="I498" s="797"/>
      <c r="J498" s="797"/>
      <c r="K498" s="797"/>
    </row>
    <row r="499" spans="1:11" s="614" customFormat="1" ht="24">
      <c r="A499" s="613"/>
      <c r="B499" s="944" t="s">
        <v>1741</v>
      </c>
      <c r="C499" s="834" t="s">
        <v>4</v>
      </c>
      <c r="D499" s="716">
        <v>1</v>
      </c>
      <c r="E499" s="914"/>
      <c r="F499" s="922">
        <f t="shared" si="8"/>
        <v>0</v>
      </c>
      <c r="G499" s="797"/>
      <c r="H499" s="797"/>
      <c r="I499" s="797"/>
      <c r="J499" s="797"/>
      <c r="K499" s="797"/>
    </row>
    <row r="500" spans="1:11" s="614" customFormat="1" ht="24">
      <c r="A500" s="613"/>
      <c r="B500" s="944" t="s">
        <v>1742</v>
      </c>
      <c r="C500" s="441"/>
      <c r="D500" s="716"/>
      <c r="E500" s="914"/>
      <c r="F500" s="922"/>
      <c r="G500" s="797"/>
      <c r="H500" s="797"/>
      <c r="I500" s="797"/>
      <c r="J500" s="797"/>
      <c r="K500" s="797"/>
    </row>
    <row r="501" spans="1:11" s="614" customFormat="1" ht="120">
      <c r="A501" s="613"/>
      <c r="B501" s="441" t="s">
        <v>1743</v>
      </c>
      <c r="C501" s="441"/>
      <c r="D501" s="716"/>
      <c r="E501" s="914"/>
      <c r="F501" s="922"/>
      <c r="G501" s="797"/>
      <c r="H501" s="797"/>
      <c r="I501" s="797"/>
      <c r="J501" s="797"/>
      <c r="K501" s="797"/>
    </row>
    <row r="502" spans="1:11" s="614" customFormat="1" ht="24">
      <c r="A502" s="613"/>
      <c r="B502" s="944" t="s">
        <v>1744</v>
      </c>
      <c r="C502" s="834" t="s">
        <v>4</v>
      </c>
      <c r="D502" s="716">
        <v>1</v>
      </c>
      <c r="E502" s="914"/>
      <c r="F502" s="922">
        <f t="shared" si="8"/>
        <v>0</v>
      </c>
      <c r="G502" s="797"/>
      <c r="H502" s="797"/>
      <c r="I502" s="797"/>
      <c r="J502" s="797"/>
      <c r="K502" s="797"/>
    </row>
    <row r="503" spans="1:11" s="614" customFormat="1" ht="96">
      <c r="A503" s="613"/>
      <c r="B503" s="441" t="s">
        <v>1745</v>
      </c>
      <c r="C503" s="441"/>
      <c r="D503" s="716"/>
      <c r="E503" s="914"/>
      <c r="F503" s="461"/>
      <c r="G503" s="797"/>
      <c r="H503" s="797"/>
      <c r="I503" s="797"/>
      <c r="J503" s="797"/>
      <c r="K503" s="797"/>
    </row>
    <row r="504" spans="1:11" s="614" customFormat="1" ht="168">
      <c r="A504" s="613"/>
      <c r="B504" s="535" t="s">
        <v>1746</v>
      </c>
      <c r="C504" s="441"/>
      <c r="D504" s="716"/>
      <c r="E504" s="914"/>
      <c r="F504" s="461"/>
      <c r="G504" s="797"/>
      <c r="H504" s="797"/>
      <c r="I504" s="797"/>
      <c r="J504" s="797"/>
      <c r="K504" s="797"/>
    </row>
    <row r="505" spans="1:11" s="614" customFormat="1" ht="108">
      <c r="A505" s="613"/>
      <c r="B505" s="441" t="s">
        <v>1747</v>
      </c>
      <c r="C505" s="441"/>
      <c r="D505" s="716"/>
      <c r="E505" s="914"/>
      <c r="F505" s="461"/>
      <c r="G505" s="797"/>
      <c r="H505" s="797"/>
      <c r="I505" s="797"/>
      <c r="J505" s="797"/>
      <c r="K505" s="797"/>
    </row>
    <row r="506" spans="1:11" s="614" customFormat="1" ht="108">
      <c r="A506" s="613"/>
      <c r="B506" s="535" t="s">
        <v>2384</v>
      </c>
      <c r="C506" s="441"/>
      <c r="D506" s="716"/>
      <c r="E506" s="914"/>
      <c r="F506" s="461"/>
      <c r="G506" s="797"/>
      <c r="H506" s="797"/>
      <c r="I506" s="797"/>
      <c r="J506" s="797"/>
      <c r="K506" s="797"/>
    </row>
    <row r="507" spans="1:11" s="614" customFormat="1" ht="72">
      <c r="A507" s="613"/>
      <c r="B507" s="441" t="s">
        <v>1748</v>
      </c>
      <c r="C507" s="441"/>
      <c r="D507" s="716"/>
      <c r="E507" s="914"/>
      <c r="F507" s="461"/>
      <c r="G507" s="797"/>
      <c r="H507" s="797"/>
      <c r="I507" s="797"/>
      <c r="J507" s="797"/>
      <c r="K507" s="797"/>
    </row>
    <row r="508" spans="1:11" s="614" customFormat="1" ht="24">
      <c r="A508" s="613"/>
      <c r="B508" s="944" t="s">
        <v>1749</v>
      </c>
      <c r="C508" s="834" t="s">
        <v>4</v>
      </c>
      <c r="D508" s="716">
        <v>1</v>
      </c>
      <c r="E508" s="914"/>
      <c r="F508" s="461"/>
      <c r="G508" s="797"/>
      <c r="H508" s="797"/>
      <c r="I508" s="797"/>
      <c r="J508" s="797"/>
      <c r="K508" s="797"/>
    </row>
    <row r="509" spans="1:11" s="614" customFormat="1" ht="24">
      <c r="A509" s="613"/>
      <c r="B509" s="944" t="s">
        <v>1750</v>
      </c>
      <c r="C509" s="441"/>
      <c r="D509" s="716"/>
      <c r="E509" s="914"/>
      <c r="F509" s="461"/>
      <c r="G509" s="797"/>
      <c r="H509" s="797"/>
      <c r="I509" s="797"/>
      <c r="J509" s="797"/>
      <c r="K509" s="797"/>
    </row>
    <row r="510" spans="1:11" s="614" customFormat="1" ht="24">
      <c r="A510" s="613"/>
      <c r="B510" s="944" t="s">
        <v>1751</v>
      </c>
      <c r="C510" s="441"/>
      <c r="D510" s="716"/>
      <c r="E510" s="914"/>
      <c r="F510" s="461"/>
      <c r="G510" s="797"/>
      <c r="H510" s="797"/>
      <c r="I510" s="797"/>
      <c r="J510" s="797"/>
      <c r="K510" s="797"/>
    </row>
    <row r="511" spans="1:11" s="614" customFormat="1" ht="96">
      <c r="A511" s="451"/>
      <c r="B511" s="441" t="s">
        <v>1752</v>
      </c>
      <c r="C511" s="441"/>
      <c r="D511" s="860"/>
      <c r="E511" s="695"/>
      <c r="F511" s="695"/>
      <c r="G511" s="797"/>
      <c r="H511" s="797"/>
      <c r="I511" s="797"/>
      <c r="J511" s="797"/>
      <c r="K511" s="797"/>
    </row>
    <row r="512" spans="1:11" s="614" customFormat="1" ht="12">
      <c r="A512" s="451"/>
      <c r="B512" s="749"/>
      <c r="C512" s="749"/>
      <c r="D512" s="860"/>
      <c r="E512" s="695"/>
      <c r="F512" s="695"/>
      <c r="G512" s="797"/>
      <c r="H512" s="797"/>
      <c r="I512" s="797"/>
      <c r="J512" s="797"/>
      <c r="K512" s="797"/>
    </row>
    <row r="513" spans="1:12" s="614" customFormat="1" ht="24">
      <c r="A513" s="401" t="s">
        <v>117</v>
      </c>
      <c r="B513" s="682" t="s">
        <v>1753</v>
      </c>
      <c r="C513" s="834" t="s">
        <v>1731</v>
      </c>
      <c r="D513" s="730">
        <v>1</v>
      </c>
      <c r="E513" s="914"/>
      <c r="F513" s="922">
        <f>D513*E513</f>
        <v>0</v>
      </c>
      <c r="G513" s="797"/>
      <c r="H513" s="797"/>
      <c r="I513" s="797"/>
      <c r="J513" s="797"/>
      <c r="K513" s="797"/>
    </row>
    <row r="514" spans="1:12" s="614" customFormat="1" ht="60">
      <c r="A514" s="883"/>
      <c r="B514" s="441" t="s">
        <v>1754</v>
      </c>
      <c r="C514" s="441"/>
      <c r="D514" s="834"/>
      <c r="E514" s="667"/>
      <c r="F514" s="667"/>
      <c r="G514" s="797"/>
      <c r="H514" s="797"/>
      <c r="I514" s="797"/>
      <c r="J514" s="797"/>
      <c r="K514" s="797"/>
    </row>
    <row r="515" spans="1:12" s="614" customFormat="1">
      <c r="A515" s="851"/>
      <c r="B515" s="662"/>
      <c r="C515" s="662"/>
      <c r="D515" s="947"/>
      <c r="E515" s="534"/>
      <c r="F515" s="476"/>
      <c r="G515" s="777"/>
      <c r="H515" s="777"/>
      <c r="I515" s="777"/>
      <c r="J515" s="777"/>
      <c r="K515" s="797"/>
    </row>
    <row r="516" spans="1:12" s="614" customFormat="1" ht="36">
      <c r="A516" s="401" t="s">
        <v>118</v>
      </c>
      <c r="B516" s="682" t="s">
        <v>1755</v>
      </c>
      <c r="C516" s="834" t="s">
        <v>1731</v>
      </c>
      <c r="D516" s="730">
        <v>1</v>
      </c>
      <c r="E516" s="914"/>
      <c r="F516" s="922">
        <f>D516*E516</f>
        <v>0</v>
      </c>
      <c r="G516" s="797"/>
      <c r="H516" s="797"/>
      <c r="I516" s="797"/>
      <c r="J516" s="797"/>
      <c r="K516" s="797"/>
      <c r="L516" s="797"/>
    </row>
    <row r="517" spans="1:12" s="614" customFormat="1" ht="72">
      <c r="A517" s="883"/>
      <c r="B517" s="441" t="s">
        <v>1756</v>
      </c>
      <c r="C517" s="926"/>
      <c r="D517" s="834"/>
      <c r="E517" s="667"/>
      <c r="F517" s="667"/>
      <c r="G517" s="797"/>
      <c r="H517" s="797"/>
      <c r="I517" s="797"/>
      <c r="J517" s="797"/>
      <c r="K517" s="777"/>
      <c r="L517" s="797"/>
    </row>
    <row r="518" spans="1:12" s="614" customFormat="1">
      <c r="A518" s="851"/>
      <c r="B518" s="662"/>
      <c r="C518" s="662"/>
      <c r="D518" s="947"/>
      <c r="E518" s="534"/>
      <c r="F518" s="476"/>
      <c r="G518" s="777"/>
      <c r="H518" s="777"/>
      <c r="I518" s="777"/>
      <c r="J518" s="777"/>
      <c r="K518" s="797"/>
      <c r="L518" s="797"/>
    </row>
    <row r="519" spans="1:12" s="614" customFormat="1" ht="24">
      <c r="A519" s="401" t="s">
        <v>119</v>
      </c>
      <c r="B519" s="558" t="s">
        <v>1757</v>
      </c>
      <c r="C519" s="834"/>
      <c r="D519" s="634"/>
      <c r="E519" s="667"/>
      <c r="F519" s="914"/>
      <c r="G519" s="777"/>
      <c r="H519" s="777"/>
      <c r="I519" s="777"/>
      <c r="J519" s="777"/>
      <c r="K519" s="797"/>
      <c r="L519" s="797"/>
    </row>
    <row r="520" spans="1:12" s="614" customFormat="1">
      <c r="A520" s="401" t="s">
        <v>1758</v>
      </c>
      <c r="B520" s="497" t="s">
        <v>1759</v>
      </c>
      <c r="C520" s="834" t="s">
        <v>710</v>
      </c>
      <c r="D520" s="834">
        <v>125</v>
      </c>
      <c r="E520" s="743"/>
      <c r="F520" s="922">
        <f t="shared" ref="F520:F525" si="9">D520*E520</f>
        <v>0</v>
      </c>
      <c r="G520" s="777"/>
      <c r="H520" s="777"/>
      <c r="I520" s="777"/>
      <c r="J520" s="777"/>
      <c r="K520" s="777"/>
      <c r="L520" s="797"/>
    </row>
    <row r="521" spans="1:12" s="614" customFormat="1">
      <c r="A521" s="401" t="s">
        <v>1760</v>
      </c>
      <c r="B521" s="497" t="s">
        <v>1761</v>
      </c>
      <c r="C521" s="834" t="s">
        <v>710</v>
      </c>
      <c r="D521" s="834">
        <v>100</v>
      </c>
      <c r="E521" s="743"/>
      <c r="F521" s="922">
        <f t="shared" si="9"/>
        <v>0</v>
      </c>
      <c r="G521" s="777"/>
      <c r="H521" s="777"/>
      <c r="I521" s="777"/>
      <c r="J521" s="777"/>
      <c r="K521" s="777"/>
      <c r="L521" s="797"/>
    </row>
    <row r="522" spans="1:12" s="797" customFormat="1">
      <c r="A522" s="401" t="s">
        <v>1762</v>
      </c>
      <c r="B522" s="497" t="s">
        <v>1763</v>
      </c>
      <c r="C522" s="834" t="s">
        <v>710</v>
      </c>
      <c r="D522" s="834">
        <v>75</v>
      </c>
      <c r="E522" s="743"/>
      <c r="F522" s="922">
        <f t="shared" si="9"/>
        <v>0</v>
      </c>
      <c r="G522" s="777"/>
      <c r="H522" s="777"/>
      <c r="I522" s="777"/>
      <c r="J522" s="777"/>
      <c r="K522" s="777"/>
    </row>
    <row r="523" spans="1:12" s="797" customFormat="1">
      <c r="A523" s="401" t="s">
        <v>1764</v>
      </c>
      <c r="B523" s="497" t="s">
        <v>1765</v>
      </c>
      <c r="C523" s="834" t="s">
        <v>710</v>
      </c>
      <c r="D523" s="834">
        <v>30</v>
      </c>
      <c r="E523" s="743"/>
      <c r="F523" s="922">
        <f t="shared" si="9"/>
        <v>0</v>
      </c>
      <c r="G523" s="777"/>
      <c r="H523" s="777"/>
      <c r="I523" s="777"/>
      <c r="J523" s="777"/>
      <c r="K523" s="777"/>
    </row>
    <row r="524" spans="1:12" s="797" customFormat="1">
      <c r="A524" s="401" t="s">
        <v>1766</v>
      </c>
      <c r="B524" s="497" t="s">
        <v>1767</v>
      </c>
      <c r="C524" s="834" t="s">
        <v>710</v>
      </c>
      <c r="D524" s="834">
        <v>10</v>
      </c>
      <c r="E524" s="743"/>
      <c r="F524" s="922">
        <f t="shared" si="9"/>
        <v>0</v>
      </c>
      <c r="G524" s="777"/>
      <c r="H524" s="777"/>
      <c r="I524" s="777"/>
      <c r="J524" s="777"/>
      <c r="K524" s="777"/>
    </row>
    <row r="525" spans="1:12" s="797" customFormat="1">
      <c r="A525" s="401" t="s">
        <v>1768</v>
      </c>
      <c r="B525" s="497" t="s">
        <v>1769</v>
      </c>
      <c r="C525" s="834" t="s">
        <v>4</v>
      </c>
      <c r="D525" s="834">
        <v>1</v>
      </c>
      <c r="E525" s="743"/>
      <c r="F525" s="922">
        <f t="shared" si="9"/>
        <v>0</v>
      </c>
      <c r="G525" s="777"/>
      <c r="H525" s="777"/>
      <c r="I525" s="777"/>
      <c r="J525" s="777"/>
      <c r="K525" s="777"/>
    </row>
    <row r="526" spans="1:12" s="797" customFormat="1">
      <c r="A526" s="401"/>
      <c r="B526" s="928"/>
      <c r="C526" s="659"/>
      <c r="D526" s="803"/>
      <c r="E526" s="474"/>
      <c r="F526" s="784"/>
      <c r="G526" s="777"/>
      <c r="H526" s="777"/>
      <c r="I526" s="777"/>
      <c r="J526" s="777"/>
      <c r="K526" s="777"/>
    </row>
    <row r="527" spans="1:12" s="797" customFormat="1">
      <c r="A527" s="478" t="s">
        <v>417</v>
      </c>
      <c r="B527" s="799" t="s">
        <v>1523</v>
      </c>
      <c r="C527" s="678"/>
      <c r="D527" s="508"/>
      <c r="E527" s="950"/>
      <c r="F527" s="950"/>
      <c r="G527" s="777"/>
      <c r="H527" s="777"/>
      <c r="I527" s="777"/>
      <c r="J527" s="777"/>
      <c r="K527" s="777"/>
    </row>
    <row r="528" spans="1:12" s="797" customFormat="1" ht="24">
      <c r="A528" s="1190" t="s">
        <v>1770</v>
      </c>
      <c r="B528" s="1191" t="s">
        <v>1525</v>
      </c>
      <c r="C528" s="1192" t="s">
        <v>710</v>
      </c>
      <c r="D528" s="1193">
        <v>100</v>
      </c>
      <c r="E528" s="1194"/>
      <c r="F528" s="1195">
        <f>D528*E528</f>
        <v>0</v>
      </c>
      <c r="G528" s="777"/>
      <c r="H528" s="777"/>
      <c r="I528" s="777"/>
      <c r="J528" s="777"/>
      <c r="K528" s="777"/>
    </row>
    <row r="529" spans="1:11" s="797" customFormat="1" ht="24">
      <c r="A529" s="1190" t="s">
        <v>1771</v>
      </c>
      <c r="B529" s="1191" t="s">
        <v>1527</v>
      </c>
      <c r="C529" s="1192" t="s">
        <v>710</v>
      </c>
      <c r="D529" s="1193">
        <v>75</v>
      </c>
      <c r="E529" s="1194"/>
      <c r="F529" s="1195">
        <f>D529*E529</f>
        <v>0</v>
      </c>
      <c r="G529" s="777"/>
      <c r="H529" s="777"/>
      <c r="I529" s="777"/>
      <c r="J529" s="777"/>
      <c r="K529" s="777"/>
    </row>
    <row r="530" spans="1:11" s="797" customFormat="1" ht="24">
      <c r="A530" s="1190" t="s">
        <v>1772</v>
      </c>
      <c r="B530" s="1191" t="s">
        <v>1532</v>
      </c>
      <c r="C530" s="1192" t="s">
        <v>710</v>
      </c>
      <c r="D530" s="1193">
        <v>25</v>
      </c>
      <c r="E530" s="1194"/>
      <c r="F530" s="1195">
        <f>D530*E530</f>
        <v>0</v>
      </c>
      <c r="G530" s="777"/>
      <c r="H530" s="777"/>
      <c r="I530" s="777"/>
      <c r="J530" s="777"/>
      <c r="K530" s="777"/>
    </row>
    <row r="531" spans="1:11" s="797" customFormat="1">
      <c r="A531" s="1190"/>
      <c r="B531" s="1191"/>
      <c r="C531" s="1192"/>
      <c r="D531" s="1193"/>
      <c r="E531" s="1194"/>
      <c r="F531" s="1195"/>
      <c r="G531" s="777"/>
      <c r="H531" s="777"/>
      <c r="I531" s="777"/>
      <c r="J531" s="777"/>
      <c r="K531" s="777"/>
    </row>
    <row r="532" spans="1:11" s="797" customFormat="1" ht="24">
      <c r="A532" s="1196" t="s">
        <v>423</v>
      </c>
      <c r="B532" s="1197" t="s">
        <v>1533</v>
      </c>
      <c r="C532" s="1198"/>
      <c r="D532" s="1199"/>
      <c r="E532" s="1200"/>
      <c r="F532" s="1201"/>
      <c r="G532" s="777"/>
      <c r="H532" s="777"/>
      <c r="I532" s="777"/>
      <c r="J532" s="777"/>
      <c r="K532" s="777"/>
    </row>
    <row r="533" spans="1:11" s="797" customFormat="1" ht="24">
      <c r="A533" s="1190" t="s">
        <v>1773</v>
      </c>
      <c r="B533" s="1191" t="s">
        <v>1535</v>
      </c>
      <c r="C533" s="1192" t="s">
        <v>4</v>
      </c>
      <c r="D533" s="1193">
        <v>5</v>
      </c>
      <c r="E533" s="1194"/>
      <c r="F533" s="1195">
        <f>D533*E533</f>
        <v>0</v>
      </c>
      <c r="G533" s="777"/>
      <c r="H533" s="777"/>
      <c r="I533" s="777"/>
      <c r="J533" s="777"/>
      <c r="K533" s="777"/>
    </row>
    <row r="534" spans="1:11" s="797" customFormat="1" ht="24">
      <c r="A534" s="1190" t="s">
        <v>1774</v>
      </c>
      <c r="B534" s="1191" t="s">
        <v>1537</v>
      </c>
      <c r="C534" s="1192" t="s">
        <v>4</v>
      </c>
      <c r="D534" s="1193">
        <v>3</v>
      </c>
      <c r="E534" s="1194"/>
      <c r="F534" s="1195">
        <f>D534*E534</f>
        <v>0</v>
      </c>
      <c r="G534" s="777"/>
      <c r="H534" s="777"/>
      <c r="I534" s="777"/>
      <c r="J534" s="777"/>
      <c r="K534" s="777"/>
    </row>
    <row r="535" spans="1:11" s="797" customFormat="1" ht="24">
      <c r="A535" s="1190" t="s">
        <v>1775</v>
      </c>
      <c r="B535" s="1191" t="s">
        <v>1539</v>
      </c>
      <c r="C535" s="1192" t="s">
        <v>4</v>
      </c>
      <c r="D535" s="1193">
        <v>2</v>
      </c>
      <c r="E535" s="1194"/>
      <c r="F535" s="1195">
        <f>D535*E535</f>
        <v>0</v>
      </c>
      <c r="G535" s="777"/>
      <c r="H535" s="777"/>
      <c r="I535" s="777"/>
      <c r="J535" s="777"/>
      <c r="K535" s="777"/>
    </row>
    <row r="536" spans="1:11" s="797" customFormat="1">
      <c r="A536" s="401"/>
      <c r="B536" s="816"/>
      <c r="C536" s="834"/>
      <c r="D536" s="390"/>
      <c r="E536" s="908"/>
      <c r="F536" s="922"/>
      <c r="K536" s="777"/>
    </row>
    <row r="537" spans="1:11" s="797" customFormat="1">
      <c r="A537" s="727"/>
      <c r="B537" s="869"/>
      <c r="C537" s="487"/>
      <c r="D537" s="717"/>
      <c r="E537" s="743"/>
      <c r="F537" s="922"/>
      <c r="G537" s="777"/>
      <c r="H537" s="777"/>
      <c r="I537" s="777"/>
      <c r="J537" s="777"/>
      <c r="K537" s="777"/>
    </row>
    <row r="538" spans="1:11" s="797" customFormat="1">
      <c r="A538" s="442"/>
      <c r="B538" s="544"/>
      <c r="C538" s="835"/>
      <c r="D538" s="835"/>
      <c r="E538" s="792"/>
      <c r="F538" s="792"/>
      <c r="G538" s="777"/>
      <c r="H538" s="777"/>
      <c r="I538" s="777"/>
      <c r="J538" s="777"/>
    </row>
    <row r="539" spans="1:11" s="797" customFormat="1">
      <c r="A539" s="921" t="s">
        <v>1716</v>
      </c>
      <c r="B539" s="387" t="s">
        <v>1776</v>
      </c>
      <c r="C539" s="486"/>
      <c r="D539" s="552"/>
      <c r="E539" s="1353">
        <f>SUM(F456:F536)</f>
        <v>0</v>
      </c>
      <c r="F539" s="1354"/>
      <c r="G539" s="777"/>
      <c r="H539" s="777"/>
      <c r="I539" s="777"/>
      <c r="J539" s="777"/>
      <c r="K539" s="777"/>
    </row>
    <row r="540" spans="1:11" s="797" customFormat="1">
      <c r="A540" s="636"/>
      <c r="B540" s="850"/>
      <c r="C540" s="466"/>
      <c r="D540" s="466"/>
      <c r="E540" s="551"/>
      <c r="F540" s="551"/>
      <c r="G540" s="777"/>
      <c r="H540" s="777"/>
      <c r="I540" s="777"/>
      <c r="J540" s="777"/>
      <c r="K540" s="777"/>
    </row>
    <row r="541" spans="1:11" s="797" customFormat="1">
      <c r="A541" s="442"/>
      <c r="B541" s="544"/>
      <c r="C541" s="472"/>
      <c r="D541" s="472"/>
      <c r="E541" s="719"/>
      <c r="F541" s="719"/>
      <c r="G541" s="777"/>
      <c r="H541" s="777"/>
      <c r="I541" s="777"/>
      <c r="J541" s="777"/>
      <c r="K541" s="777"/>
    </row>
    <row r="542" spans="1:11" s="797" customFormat="1">
      <c r="A542" s="921"/>
      <c r="B542" s="387" t="s">
        <v>1436</v>
      </c>
      <c r="C542" s="486"/>
      <c r="D542" s="552"/>
      <c r="E542" s="1346">
        <f>SUM(E539,E451,E394,E323,E314,E298,E225,E193,E167,E97,E75)</f>
        <v>0</v>
      </c>
      <c r="F542" s="1347"/>
      <c r="G542" s="777"/>
      <c r="H542" s="777"/>
      <c r="I542" s="777"/>
      <c r="J542" s="777"/>
      <c r="K542" s="777"/>
    </row>
    <row r="543" spans="1:11" s="797" customFormat="1">
      <c r="A543" s="401"/>
      <c r="B543" s="558"/>
      <c r="C543" s="588"/>
      <c r="D543" s="588"/>
      <c r="E543" s="914"/>
      <c r="F543" s="914"/>
      <c r="G543" s="777"/>
      <c r="H543" s="777"/>
      <c r="I543" s="777"/>
      <c r="J543" s="777"/>
      <c r="K543" s="777"/>
    </row>
    <row r="544" spans="1:11" s="797" customFormat="1">
      <c r="A544" s="720"/>
      <c r="B544" s="177"/>
      <c r="C544" s="757"/>
      <c r="D544" s="757"/>
      <c r="E544" s="550"/>
      <c r="F544" s="550"/>
      <c r="G544" s="777"/>
      <c r="H544" s="777"/>
      <c r="I544" s="777"/>
      <c r="J544" s="777"/>
      <c r="K544" s="777"/>
    </row>
    <row r="545" spans="1:12" s="797" customFormat="1">
      <c r="A545" s="720"/>
      <c r="B545" s="177"/>
      <c r="C545" s="757"/>
      <c r="D545" s="757"/>
      <c r="E545" s="550"/>
      <c r="F545" s="550"/>
      <c r="G545" s="777"/>
      <c r="H545" s="777"/>
      <c r="I545" s="777"/>
      <c r="J545" s="777"/>
      <c r="K545" s="777"/>
    </row>
    <row r="546" spans="1:12" s="797" customFormat="1">
      <c r="A546" s="720"/>
      <c r="B546" s="177"/>
      <c r="C546" s="757"/>
      <c r="D546" s="757"/>
      <c r="E546" s="550"/>
      <c r="F546" s="550"/>
      <c r="G546" s="777"/>
      <c r="H546" s="777"/>
      <c r="I546" s="777"/>
      <c r="J546" s="777"/>
      <c r="K546" s="777"/>
    </row>
    <row r="547" spans="1:12" s="797" customFormat="1">
      <c r="A547" s="720"/>
      <c r="B547" s="177"/>
      <c r="C547" s="757"/>
      <c r="D547" s="757"/>
      <c r="E547" s="550"/>
      <c r="F547" s="550"/>
      <c r="G547" s="777"/>
      <c r="H547" s="777"/>
      <c r="I547" s="777"/>
      <c r="J547" s="777"/>
      <c r="K547" s="777"/>
    </row>
    <row r="548" spans="1:12" s="797" customFormat="1">
      <c r="A548" s="720"/>
      <c r="B548" s="177"/>
      <c r="C548" s="757"/>
      <c r="D548" s="757"/>
      <c r="E548" s="550"/>
      <c r="F548" s="550"/>
      <c r="G548" s="777"/>
      <c r="H548" s="777"/>
      <c r="I548" s="777"/>
      <c r="J548" s="777"/>
      <c r="K548" s="777"/>
    </row>
    <row r="549" spans="1:12" s="797" customFormat="1">
      <c r="A549" s="720"/>
      <c r="B549" s="177"/>
      <c r="C549" s="757"/>
      <c r="D549" s="757"/>
      <c r="E549" s="550"/>
      <c r="F549" s="550"/>
      <c r="G549" s="777"/>
      <c r="H549" s="777"/>
      <c r="I549" s="777"/>
      <c r="J549" s="777"/>
      <c r="K549" s="777"/>
      <c r="L549" s="777"/>
    </row>
    <row r="550" spans="1:12" s="797" customFormat="1">
      <c r="A550" s="720"/>
      <c r="B550" s="177"/>
      <c r="C550" s="757"/>
      <c r="D550" s="757"/>
      <c r="E550" s="550"/>
      <c r="F550" s="550"/>
      <c r="G550" s="777"/>
      <c r="H550" s="777"/>
      <c r="I550" s="777"/>
      <c r="J550" s="777"/>
      <c r="K550" s="777"/>
    </row>
    <row r="551" spans="1:12" s="797" customFormat="1">
      <c r="A551" s="720"/>
      <c r="B551" s="177"/>
      <c r="C551" s="757"/>
      <c r="D551" s="757"/>
      <c r="E551" s="550"/>
      <c r="F551" s="550"/>
      <c r="G551" s="777"/>
      <c r="H551" s="777"/>
      <c r="I551" s="777"/>
      <c r="J551" s="777"/>
      <c r="K551" s="777"/>
    </row>
    <row r="552" spans="1:12" s="797" customFormat="1">
      <c r="A552" s="720"/>
      <c r="B552" s="177"/>
      <c r="C552" s="757"/>
      <c r="D552" s="757"/>
      <c r="E552" s="550"/>
      <c r="F552" s="550"/>
      <c r="G552" s="777"/>
      <c r="H552" s="777"/>
      <c r="I552" s="777"/>
      <c r="J552" s="777"/>
      <c r="K552" s="777"/>
      <c r="L552" s="777"/>
    </row>
    <row r="553" spans="1:12" s="797" customFormat="1">
      <c r="A553" s="720"/>
      <c r="B553" s="177"/>
      <c r="C553" s="757"/>
      <c r="D553" s="757"/>
      <c r="E553" s="550"/>
      <c r="F553" s="550"/>
      <c r="G553" s="777"/>
      <c r="H553" s="777"/>
      <c r="I553" s="777"/>
      <c r="J553" s="777"/>
      <c r="K553" s="777"/>
      <c r="L553" s="777"/>
    </row>
    <row r="554" spans="1:12" s="797" customFormat="1">
      <c r="A554" s="720"/>
      <c r="B554" s="177"/>
      <c r="C554" s="757"/>
      <c r="D554" s="757"/>
      <c r="E554" s="550"/>
      <c r="F554" s="550"/>
      <c r="G554" s="777"/>
      <c r="H554" s="777"/>
      <c r="I554" s="777"/>
      <c r="J554" s="777"/>
      <c r="K554" s="777"/>
      <c r="L554" s="777"/>
    </row>
    <row r="556" spans="1:12" s="797" customFormat="1">
      <c r="A556" s="720"/>
      <c r="B556" s="177"/>
      <c r="C556" s="757"/>
      <c r="D556" s="757"/>
      <c r="E556" s="550"/>
      <c r="F556" s="550"/>
      <c r="G556" s="777"/>
      <c r="H556" s="777"/>
      <c r="I556" s="777"/>
      <c r="J556" s="777"/>
      <c r="K556" s="777"/>
      <c r="L556" s="777"/>
    </row>
    <row r="557" spans="1:12" s="797" customFormat="1">
      <c r="A557" s="720"/>
      <c r="B557" s="177"/>
      <c r="C557" s="757"/>
      <c r="D557" s="757"/>
      <c r="E557" s="550"/>
      <c r="F557" s="550"/>
      <c r="G557" s="777"/>
      <c r="H557" s="777"/>
      <c r="I557" s="777"/>
      <c r="J557" s="777"/>
      <c r="K557" s="777"/>
      <c r="L557" s="777"/>
    </row>
    <row r="568" spans="1:18" ht="12" customHeight="1"/>
    <row r="569" spans="1:18" ht="12" customHeight="1">
      <c r="L569" s="797"/>
    </row>
    <row r="570" spans="1:18" ht="12" customHeight="1"/>
    <row r="573" spans="1:18" ht="12" customHeight="1"/>
    <row r="574" spans="1:18" ht="12" customHeight="1"/>
    <row r="575" spans="1:18" ht="12" customHeight="1">
      <c r="M575" s="797"/>
      <c r="N575" s="797"/>
      <c r="O575" s="797"/>
      <c r="P575" s="797"/>
      <c r="Q575" s="797"/>
      <c r="R575" s="797"/>
    </row>
    <row r="576" spans="1:18" s="797" customFormat="1">
      <c r="A576" s="720"/>
      <c r="B576" s="177"/>
      <c r="C576" s="757"/>
      <c r="D576" s="757"/>
      <c r="E576" s="550"/>
      <c r="F576" s="550"/>
      <c r="G576" s="777"/>
      <c r="H576" s="777"/>
      <c r="I576" s="777"/>
      <c r="J576" s="777"/>
      <c r="K576" s="777"/>
      <c r="L576" s="777"/>
      <c r="M576" s="777"/>
      <c r="N576" s="777"/>
      <c r="O576" s="777"/>
      <c r="P576" s="777"/>
      <c r="Q576" s="777"/>
      <c r="R576" s="777"/>
    </row>
  </sheetData>
  <mergeCells count="12">
    <mergeCell ref="E542:F542"/>
    <mergeCell ref="E314:F314"/>
    <mergeCell ref="E323:F323"/>
    <mergeCell ref="E394:F394"/>
    <mergeCell ref="E451:F451"/>
    <mergeCell ref="E539:F539"/>
    <mergeCell ref="E298:F298"/>
    <mergeCell ref="E75:F75"/>
    <mergeCell ref="E97:F97"/>
    <mergeCell ref="E167:F167"/>
    <mergeCell ref="E193:F193"/>
    <mergeCell ref="E225:F225"/>
  </mergeCells>
  <pageMargins left="0.7" right="0.7" top="0.75" bottom="0.75" header="0.3" footer="0.3"/>
  <pageSetup paperSize="9" scale="97" orientation="portrait" verticalDpi="597"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L132"/>
  <sheetViews>
    <sheetView workbookViewId="0">
      <selection activeCell="G103" sqref="G103"/>
    </sheetView>
  </sheetViews>
  <sheetFormatPr defaultRowHeight="12.75"/>
  <cols>
    <col min="1" max="1" width="4.5703125" style="720" customWidth="1"/>
    <col min="2" max="2" width="43.7109375" style="177" customWidth="1"/>
    <col min="3" max="4" width="5.7109375" style="757" customWidth="1"/>
    <col min="5" max="6" width="10.7109375" style="550" customWidth="1"/>
    <col min="7" max="256" width="9.140625" style="777"/>
    <col min="257" max="257" width="4.5703125" style="777" customWidth="1"/>
    <col min="258" max="258" width="43.7109375" style="777" customWidth="1"/>
    <col min="259" max="260" width="5.7109375" style="777" customWidth="1"/>
    <col min="261" max="262" width="10.7109375" style="777" customWidth="1"/>
    <col min="263" max="512" width="9.140625" style="777"/>
    <col min="513" max="513" width="4.5703125" style="777" customWidth="1"/>
    <col min="514" max="514" width="43.7109375" style="777" customWidth="1"/>
    <col min="515" max="516" width="5.7109375" style="777" customWidth="1"/>
    <col min="517" max="518" width="10.7109375" style="777" customWidth="1"/>
    <col min="519" max="768" width="9.140625" style="777"/>
    <col min="769" max="769" width="4.5703125" style="777" customWidth="1"/>
    <col min="770" max="770" width="43.7109375" style="777" customWidth="1"/>
    <col min="771" max="772" width="5.7109375" style="777" customWidth="1"/>
    <col min="773" max="774" width="10.7109375" style="777" customWidth="1"/>
    <col min="775" max="1024" width="9.140625" style="777"/>
    <col min="1025" max="1025" width="4.5703125" style="777" customWidth="1"/>
    <col min="1026" max="1026" width="43.7109375" style="777" customWidth="1"/>
    <col min="1027" max="1028" width="5.7109375" style="777" customWidth="1"/>
    <col min="1029" max="1030" width="10.7109375" style="777" customWidth="1"/>
    <col min="1031" max="1280" width="9.140625" style="777"/>
    <col min="1281" max="1281" width="4.5703125" style="777" customWidth="1"/>
    <col min="1282" max="1282" width="43.7109375" style="777" customWidth="1"/>
    <col min="1283" max="1284" width="5.7109375" style="777" customWidth="1"/>
    <col min="1285" max="1286" width="10.7109375" style="777" customWidth="1"/>
    <col min="1287" max="1536" width="9.140625" style="777"/>
    <col min="1537" max="1537" width="4.5703125" style="777" customWidth="1"/>
    <col min="1538" max="1538" width="43.7109375" style="777" customWidth="1"/>
    <col min="1539" max="1540" width="5.7109375" style="777" customWidth="1"/>
    <col min="1541" max="1542" width="10.7109375" style="777" customWidth="1"/>
    <col min="1543" max="1792" width="9.140625" style="777"/>
    <col min="1793" max="1793" width="4.5703125" style="777" customWidth="1"/>
    <col min="1794" max="1794" width="43.7109375" style="777" customWidth="1"/>
    <col min="1795" max="1796" width="5.7109375" style="777" customWidth="1"/>
    <col min="1797" max="1798" width="10.7109375" style="777" customWidth="1"/>
    <col min="1799" max="2048" width="9.140625" style="777"/>
    <col min="2049" max="2049" width="4.5703125" style="777" customWidth="1"/>
    <col min="2050" max="2050" width="43.7109375" style="777" customWidth="1"/>
    <col min="2051" max="2052" width="5.7109375" style="777" customWidth="1"/>
    <col min="2053" max="2054" width="10.7109375" style="777" customWidth="1"/>
    <col min="2055" max="2304" width="9.140625" style="777"/>
    <col min="2305" max="2305" width="4.5703125" style="777" customWidth="1"/>
    <col min="2306" max="2306" width="43.7109375" style="777" customWidth="1"/>
    <col min="2307" max="2308" width="5.7109375" style="777" customWidth="1"/>
    <col min="2309" max="2310" width="10.7109375" style="777" customWidth="1"/>
    <col min="2311" max="2560" width="9.140625" style="777"/>
    <col min="2561" max="2561" width="4.5703125" style="777" customWidth="1"/>
    <col min="2562" max="2562" width="43.7109375" style="777" customWidth="1"/>
    <col min="2563" max="2564" width="5.7109375" style="777" customWidth="1"/>
    <col min="2565" max="2566" width="10.7109375" style="777" customWidth="1"/>
    <col min="2567" max="2816" width="9.140625" style="777"/>
    <col min="2817" max="2817" width="4.5703125" style="777" customWidth="1"/>
    <col min="2818" max="2818" width="43.7109375" style="777" customWidth="1"/>
    <col min="2819" max="2820" width="5.7109375" style="777" customWidth="1"/>
    <col min="2821" max="2822" width="10.7109375" style="777" customWidth="1"/>
    <col min="2823" max="3072" width="9.140625" style="777"/>
    <col min="3073" max="3073" width="4.5703125" style="777" customWidth="1"/>
    <col min="3074" max="3074" width="43.7109375" style="777" customWidth="1"/>
    <col min="3075" max="3076" width="5.7109375" style="777" customWidth="1"/>
    <col min="3077" max="3078" width="10.7109375" style="777" customWidth="1"/>
    <col min="3079" max="3328" width="9.140625" style="777"/>
    <col min="3329" max="3329" width="4.5703125" style="777" customWidth="1"/>
    <col min="3330" max="3330" width="43.7109375" style="777" customWidth="1"/>
    <col min="3331" max="3332" width="5.7109375" style="777" customWidth="1"/>
    <col min="3333" max="3334" width="10.7109375" style="777" customWidth="1"/>
    <col min="3335" max="3584" width="9.140625" style="777"/>
    <col min="3585" max="3585" width="4.5703125" style="777" customWidth="1"/>
    <col min="3586" max="3586" width="43.7109375" style="777" customWidth="1"/>
    <col min="3587" max="3588" width="5.7109375" style="777" customWidth="1"/>
    <col min="3589" max="3590" width="10.7109375" style="777" customWidth="1"/>
    <col min="3591" max="3840" width="9.140625" style="777"/>
    <col min="3841" max="3841" width="4.5703125" style="777" customWidth="1"/>
    <col min="3842" max="3842" width="43.7109375" style="777" customWidth="1"/>
    <col min="3843" max="3844" width="5.7109375" style="777" customWidth="1"/>
    <col min="3845" max="3846" width="10.7109375" style="777" customWidth="1"/>
    <col min="3847" max="4096" width="9.140625" style="777"/>
    <col min="4097" max="4097" width="4.5703125" style="777" customWidth="1"/>
    <col min="4098" max="4098" width="43.7109375" style="777" customWidth="1"/>
    <col min="4099" max="4100" width="5.7109375" style="777" customWidth="1"/>
    <col min="4101" max="4102" width="10.7109375" style="777" customWidth="1"/>
    <col min="4103" max="4352" width="9.140625" style="777"/>
    <col min="4353" max="4353" width="4.5703125" style="777" customWidth="1"/>
    <col min="4354" max="4354" width="43.7109375" style="777" customWidth="1"/>
    <col min="4355" max="4356" width="5.7109375" style="777" customWidth="1"/>
    <col min="4357" max="4358" width="10.7109375" style="777" customWidth="1"/>
    <col min="4359" max="4608" width="9.140625" style="777"/>
    <col min="4609" max="4609" width="4.5703125" style="777" customWidth="1"/>
    <col min="4610" max="4610" width="43.7109375" style="777" customWidth="1"/>
    <col min="4611" max="4612" width="5.7109375" style="777" customWidth="1"/>
    <col min="4613" max="4614" width="10.7109375" style="777" customWidth="1"/>
    <col min="4615" max="4864" width="9.140625" style="777"/>
    <col min="4865" max="4865" width="4.5703125" style="777" customWidth="1"/>
    <col min="4866" max="4866" width="43.7109375" style="777" customWidth="1"/>
    <col min="4867" max="4868" width="5.7109375" style="777" customWidth="1"/>
    <col min="4869" max="4870" width="10.7109375" style="777" customWidth="1"/>
    <col min="4871" max="5120" width="9.140625" style="777"/>
    <col min="5121" max="5121" width="4.5703125" style="777" customWidth="1"/>
    <col min="5122" max="5122" width="43.7109375" style="777" customWidth="1"/>
    <col min="5123" max="5124" width="5.7109375" style="777" customWidth="1"/>
    <col min="5125" max="5126" width="10.7109375" style="777" customWidth="1"/>
    <col min="5127" max="5376" width="9.140625" style="777"/>
    <col min="5377" max="5377" width="4.5703125" style="777" customWidth="1"/>
    <col min="5378" max="5378" width="43.7109375" style="777" customWidth="1"/>
    <col min="5379" max="5380" width="5.7109375" style="777" customWidth="1"/>
    <col min="5381" max="5382" width="10.7109375" style="777" customWidth="1"/>
    <col min="5383" max="5632" width="9.140625" style="777"/>
    <col min="5633" max="5633" width="4.5703125" style="777" customWidth="1"/>
    <col min="5634" max="5634" width="43.7109375" style="777" customWidth="1"/>
    <col min="5635" max="5636" width="5.7109375" style="777" customWidth="1"/>
    <col min="5637" max="5638" width="10.7109375" style="777" customWidth="1"/>
    <col min="5639" max="5888" width="9.140625" style="777"/>
    <col min="5889" max="5889" width="4.5703125" style="777" customWidth="1"/>
    <col min="5890" max="5890" width="43.7109375" style="777" customWidth="1"/>
    <col min="5891" max="5892" width="5.7109375" style="777" customWidth="1"/>
    <col min="5893" max="5894" width="10.7109375" style="777" customWidth="1"/>
    <col min="5895" max="6144" width="9.140625" style="777"/>
    <col min="6145" max="6145" width="4.5703125" style="777" customWidth="1"/>
    <col min="6146" max="6146" width="43.7109375" style="777" customWidth="1"/>
    <col min="6147" max="6148" width="5.7109375" style="777" customWidth="1"/>
    <col min="6149" max="6150" width="10.7109375" style="777" customWidth="1"/>
    <col min="6151" max="6400" width="9.140625" style="777"/>
    <col min="6401" max="6401" width="4.5703125" style="777" customWidth="1"/>
    <col min="6402" max="6402" width="43.7109375" style="777" customWidth="1"/>
    <col min="6403" max="6404" width="5.7109375" style="777" customWidth="1"/>
    <col min="6405" max="6406" width="10.7109375" style="777" customWidth="1"/>
    <col min="6407" max="6656" width="9.140625" style="777"/>
    <col min="6657" max="6657" width="4.5703125" style="777" customWidth="1"/>
    <col min="6658" max="6658" width="43.7109375" style="777" customWidth="1"/>
    <col min="6659" max="6660" width="5.7109375" style="777" customWidth="1"/>
    <col min="6661" max="6662" width="10.7109375" style="777" customWidth="1"/>
    <col min="6663" max="6912" width="9.140625" style="777"/>
    <col min="6913" max="6913" width="4.5703125" style="777" customWidth="1"/>
    <col min="6914" max="6914" width="43.7109375" style="777" customWidth="1"/>
    <col min="6915" max="6916" width="5.7109375" style="777" customWidth="1"/>
    <col min="6917" max="6918" width="10.7109375" style="777" customWidth="1"/>
    <col min="6919" max="7168" width="9.140625" style="777"/>
    <col min="7169" max="7169" width="4.5703125" style="777" customWidth="1"/>
    <col min="7170" max="7170" width="43.7109375" style="777" customWidth="1"/>
    <col min="7171" max="7172" width="5.7109375" style="777" customWidth="1"/>
    <col min="7173" max="7174" width="10.7109375" style="777" customWidth="1"/>
    <col min="7175" max="7424" width="9.140625" style="777"/>
    <col min="7425" max="7425" width="4.5703125" style="777" customWidth="1"/>
    <col min="7426" max="7426" width="43.7109375" style="777" customWidth="1"/>
    <col min="7427" max="7428" width="5.7109375" style="777" customWidth="1"/>
    <col min="7429" max="7430" width="10.7109375" style="777" customWidth="1"/>
    <col min="7431" max="7680" width="9.140625" style="777"/>
    <col min="7681" max="7681" width="4.5703125" style="777" customWidth="1"/>
    <col min="7682" max="7682" width="43.7109375" style="777" customWidth="1"/>
    <col min="7683" max="7684" width="5.7109375" style="777" customWidth="1"/>
    <col min="7685" max="7686" width="10.7109375" style="777" customWidth="1"/>
    <col min="7687" max="7936" width="9.140625" style="777"/>
    <col min="7937" max="7937" width="4.5703125" style="777" customWidth="1"/>
    <col min="7938" max="7938" width="43.7109375" style="777" customWidth="1"/>
    <col min="7939" max="7940" width="5.7109375" style="777" customWidth="1"/>
    <col min="7941" max="7942" width="10.7109375" style="777" customWidth="1"/>
    <col min="7943" max="8192" width="9.140625" style="777"/>
    <col min="8193" max="8193" width="4.5703125" style="777" customWidth="1"/>
    <col min="8194" max="8194" width="43.7109375" style="777" customWidth="1"/>
    <col min="8195" max="8196" width="5.7109375" style="777" customWidth="1"/>
    <col min="8197" max="8198" width="10.7109375" style="777" customWidth="1"/>
    <col min="8199" max="8448" width="9.140625" style="777"/>
    <col min="8449" max="8449" width="4.5703125" style="777" customWidth="1"/>
    <col min="8450" max="8450" width="43.7109375" style="777" customWidth="1"/>
    <col min="8451" max="8452" width="5.7109375" style="777" customWidth="1"/>
    <col min="8453" max="8454" width="10.7109375" style="777" customWidth="1"/>
    <col min="8455" max="8704" width="9.140625" style="777"/>
    <col min="8705" max="8705" width="4.5703125" style="777" customWidth="1"/>
    <col min="8706" max="8706" width="43.7109375" style="777" customWidth="1"/>
    <col min="8707" max="8708" width="5.7109375" style="777" customWidth="1"/>
    <col min="8709" max="8710" width="10.7109375" style="777" customWidth="1"/>
    <col min="8711" max="8960" width="9.140625" style="777"/>
    <col min="8961" max="8961" width="4.5703125" style="777" customWidth="1"/>
    <col min="8962" max="8962" width="43.7109375" style="777" customWidth="1"/>
    <col min="8963" max="8964" width="5.7109375" style="777" customWidth="1"/>
    <col min="8965" max="8966" width="10.7109375" style="777" customWidth="1"/>
    <col min="8967" max="9216" width="9.140625" style="777"/>
    <col min="9217" max="9217" width="4.5703125" style="777" customWidth="1"/>
    <col min="9218" max="9218" width="43.7109375" style="777" customWidth="1"/>
    <col min="9219" max="9220" width="5.7109375" style="777" customWidth="1"/>
    <col min="9221" max="9222" width="10.7109375" style="777" customWidth="1"/>
    <col min="9223" max="9472" width="9.140625" style="777"/>
    <col min="9473" max="9473" width="4.5703125" style="777" customWidth="1"/>
    <col min="9474" max="9474" width="43.7109375" style="777" customWidth="1"/>
    <col min="9475" max="9476" width="5.7109375" style="777" customWidth="1"/>
    <col min="9477" max="9478" width="10.7109375" style="777" customWidth="1"/>
    <col min="9479" max="9728" width="9.140625" style="777"/>
    <col min="9729" max="9729" width="4.5703125" style="777" customWidth="1"/>
    <col min="9730" max="9730" width="43.7109375" style="777" customWidth="1"/>
    <col min="9731" max="9732" width="5.7109375" style="777" customWidth="1"/>
    <col min="9733" max="9734" width="10.7109375" style="777" customWidth="1"/>
    <col min="9735" max="9984" width="9.140625" style="777"/>
    <col min="9985" max="9985" width="4.5703125" style="777" customWidth="1"/>
    <col min="9986" max="9986" width="43.7109375" style="777" customWidth="1"/>
    <col min="9987" max="9988" width="5.7109375" style="777" customWidth="1"/>
    <col min="9989" max="9990" width="10.7109375" style="777" customWidth="1"/>
    <col min="9991" max="10240" width="9.140625" style="777"/>
    <col min="10241" max="10241" width="4.5703125" style="777" customWidth="1"/>
    <col min="10242" max="10242" width="43.7109375" style="777" customWidth="1"/>
    <col min="10243" max="10244" width="5.7109375" style="777" customWidth="1"/>
    <col min="10245" max="10246" width="10.7109375" style="777" customWidth="1"/>
    <col min="10247" max="10496" width="9.140625" style="777"/>
    <col min="10497" max="10497" width="4.5703125" style="777" customWidth="1"/>
    <col min="10498" max="10498" width="43.7109375" style="777" customWidth="1"/>
    <col min="10499" max="10500" width="5.7109375" style="777" customWidth="1"/>
    <col min="10501" max="10502" width="10.7109375" style="777" customWidth="1"/>
    <col min="10503" max="10752" width="9.140625" style="777"/>
    <col min="10753" max="10753" width="4.5703125" style="777" customWidth="1"/>
    <col min="10754" max="10754" width="43.7109375" style="777" customWidth="1"/>
    <col min="10755" max="10756" width="5.7109375" style="777" customWidth="1"/>
    <col min="10757" max="10758" width="10.7109375" style="777" customWidth="1"/>
    <col min="10759" max="11008" width="9.140625" style="777"/>
    <col min="11009" max="11009" width="4.5703125" style="777" customWidth="1"/>
    <col min="11010" max="11010" width="43.7109375" style="777" customWidth="1"/>
    <col min="11011" max="11012" width="5.7109375" style="777" customWidth="1"/>
    <col min="11013" max="11014" width="10.7109375" style="777" customWidth="1"/>
    <col min="11015" max="11264" width="9.140625" style="777"/>
    <col min="11265" max="11265" width="4.5703125" style="777" customWidth="1"/>
    <col min="11266" max="11266" width="43.7109375" style="777" customWidth="1"/>
    <col min="11267" max="11268" width="5.7109375" style="777" customWidth="1"/>
    <col min="11269" max="11270" width="10.7109375" style="777" customWidth="1"/>
    <col min="11271" max="11520" width="9.140625" style="777"/>
    <col min="11521" max="11521" width="4.5703125" style="777" customWidth="1"/>
    <col min="11522" max="11522" width="43.7109375" style="777" customWidth="1"/>
    <col min="11523" max="11524" width="5.7109375" style="777" customWidth="1"/>
    <col min="11525" max="11526" width="10.7109375" style="777" customWidth="1"/>
    <col min="11527" max="11776" width="9.140625" style="777"/>
    <col min="11777" max="11777" width="4.5703125" style="777" customWidth="1"/>
    <col min="11778" max="11778" width="43.7109375" style="777" customWidth="1"/>
    <col min="11779" max="11780" width="5.7109375" style="777" customWidth="1"/>
    <col min="11781" max="11782" width="10.7109375" style="777" customWidth="1"/>
    <col min="11783" max="12032" width="9.140625" style="777"/>
    <col min="12033" max="12033" width="4.5703125" style="777" customWidth="1"/>
    <col min="12034" max="12034" width="43.7109375" style="777" customWidth="1"/>
    <col min="12035" max="12036" width="5.7109375" style="777" customWidth="1"/>
    <col min="12037" max="12038" width="10.7109375" style="777" customWidth="1"/>
    <col min="12039" max="12288" width="9.140625" style="777"/>
    <col min="12289" max="12289" width="4.5703125" style="777" customWidth="1"/>
    <col min="12290" max="12290" width="43.7109375" style="777" customWidth="1"/>
    <col min="12291" max="12292" width="5.7109375" style="777" customWidth="1"/>
    <col min="12293" max="12294" width="10.7109375" style="777" customWidth="1"/>
    <col min="12295" max="12544" width="9.140625" style="777"/>
    <col min="12545" max="12545" width="4.5703125" style="777" customWidth="1"/>
    <col min="12546" max="12546" width="43.7109375" style="777" customWidth="1"/>
    <col min="12547" max="12548" width="5.7109375" style="777" customWidth="1"/>
    <col min="12549" max="12550" width="10.7109375" style="777" customWidth="1"/>
    <col min="12551" max="12800" width="9.140625" style="777"/>
    <col min="12801" max="12801" width="4.5703125" style="777" customWidth="1"/>
    <col min="12802" max="12802" width="43.7109375" style="777" customWidth="1"/>
    <col min="12803" max="12804" width="5.7109375" style="777" customWidth="1"/>
    <col min="12805" max="12806" width="10.7109375" style="777" customWidth="1"/>
    <col min="12807" max="13056" width="9.140625" style="777"/>
    <col min="13057" max="13057" width="4.5703125" style="777" customWidth="1"/>
    <col min="13058" max="13058" width="43.7109375" style="777" customWidth="1"/>
    <col min="13059" max="13060" width="5.7109375" style="777" customWidth="1"/>
    <col min="13061" max="13062" width="10.7109375" style="777" customWidth="1"/>
    <col min="13063" max="13312" width="9.140625" style="777"/>
    <col min="13313" max="13313" width="4.5703125" style="777" customWidth="1"/>
    <col min="13314" max="13314" width="43.7109375" style="777" customWidth="1"/>
    <col min="13315" max="13316" width="5.7109375" style="777" customWidth="1"/>
    <col min="13317" max="13318" width="10.7109375" style="777" customWidth="1"/>
    <col min="13319" max="13568" width="9.140625" style="777"/>
    <col min="13569" max="13569" width="4.5703125" style="777" customWidth="1"/>
    <col min="13570" max="13570" width="43.7109375" style="777" customWidth="1"/>
    <col min="13571" max="13572" width="5.7109375" style="777" customWidth="1"/>
    <col min="13573" max="13574" width="10.7109375" style="777" customWidth="1"/>
    <col min="13575" max="13824" width="9.140625" style="777"/>
    <col min="13825" max="13825" width="4.5703125" style="777" customWidth="1"/>
    <col min="13826" max="13826" width="43.7109375" style="777" customWidth="1"/>
    <col min="13827" max="13828" width="5.7109375" style="777" customWidth="1"/>
    <col min="13829" max="13830" width="10.7109375" style="777" customWidth="1"/>
    <col min="13831" max="14080" width="9.140625" style="777"/>
    <col min="14081" max="14081" width="4.5703125" style="777" customWidth="1"/>
    <col min="14082" max="14082" width="43.7109375" style="777" customWidth="1"/>
    <col min="14083" max="14084" width="5.7109375" style="777" customWidth="1"/>
    <col min="14085" max="14086" width="10.7109375" style="777" customWidth="1"/>
    <col min="14087" max="14336" width="9.140625" style="777"/>
    <col min="14337" max="14337" width="4.5703125" style="777" customWidth="1"/>
    <col min="14338" max="14338" width="43.7109375" style="777" customWidth="1"/>
    <col min="14339" max="14340" width="5.7109375" style="777" customWidth="1"/>
    <col min="14341" max="14342" width="10.7109375" style="777" customWidth="1"/>
    <col min="14343" max="14592" width="9.140625" style="777"/>
    <col min="14593" max="14593" width="4.5703125" style="777" customWidth="1"/>
    <col min="14594" max="14594" width="43.7109375" style="777" customWidth="1"/>
    <col min="14595" max="14596" width="5.7109375" style="777" customWidth="1"/>
    <col min="14597" max="14598" width="10.7109375" style="777" customWidth="1"/>
    <col min="14599" max="14848" width="9.140625" style="777"/>
    <col min="14849" max="14849" width="4.5703125" style="777" customWidth="1"/>
    <col min="14850" max="14850" width="43.7109375" style="777" customWidth="1"/>
    <col min="14851" max="14852" width="5.7109375" style="777" customWidth="1"/>
    <col min="14853" max="14854" width="10.7109375" style="777" customWidth="1"/>
    <col min="14855" max="15104" width="9.140625" style="777"/>
    <col min="15105" max="15105" width="4.5703125" style="777" customWidth="1"/>
    <col min="15106" max="15106" width="43.7109375" style="777" customWidth="1"/>
    <col min="15107" max="15108" width="5.7109375" style="777" customWidth="1"/>
    <col min="15109" max="15110" width="10.7109375" style="777" customWidth="1"/>
    <col min="15111" max="15360" width="9.140625" style="777"/>
    <col min="15361" max="15361" width="4.5703125" style="777" customWidth="1"/>
    <col min="15362" max="15362" width="43.7109375" style="777" customWidth="1"/>
    <col min="15363" max="15364" width="5.7109375" style="777" customWidth="1"/>
    <col min="15365" max="15366" width="10.7109375" style="777" customWidth="1"/>
    <col min="15367" max="15616" width="9.140625" style="777"/>
    <col min="15617" max="15617" width="4.5703125" style="777" customWidth="1"/>
    <col min="15618" max="15618" width="43.7109375" style="777" customWidth="1"/>
    <col min="15619" max="15620" width="5.7109375" style="777" customWidth="1"/>
    <col min="15621" max="15622" width="10.7109375" style="777" customWidth="1"/>
    <col min="15623" max="15872" width="9.140625" style="777"/>
    <col min="15873" max="15873" width="4.5703125" style="777" customWidth="1"/>
    <col min="15874" max="15874" width="43.7109375" style="777" customWidth="1"/>
    <col min="15875" max="15876" width="5.7109375" style="777" customWidth="1"/>
    <col min="15877" max="15878" width="10.7109375" style="777" customWidth="1"/>
    <col min="15879" max="16128" width="9.140625" style="777"/>
    <col min="16129" max="16129" width="4.5703125" style="777" customWidth="1"/>
    <col min="16130" max="16130" width="43.7109375" style="777" customWidth="1"/>
    <col min="16131" max="16132" width="5.7109375" style="777" customWidth="1"/>
    <col min="16133" max="16134" width="10.7109375" style="777" customWidth="1"/>
    <col min="16135" max="16384" width="9.140625" style="777"/>
  </cols>
  <sheetData>
    <row r="1" spans="1:6" s="444" customFormat="1" ht="11.25">
      <c r="A1" s="937"/>
      <c r="B1" s="607"/>
      <c r="C1" s="611"/>
      <c r="D1" s="611"/>
      <c r="E1" s="676"/>
      <c r="F1" s="676"/>
    </row>
    <row r="2" spans="1:6" s="444" customFormat="1" ht="11.25" customHeight="1">
      <c r="A2" s="937"/>
      <c r="B2" s="1361" t="s">
        <v>1358</v>
      </c>
      <c r="C2" s="1361"/>
      <c r="D2" s="1361"/>
      <c r="E2" s="1362" t="s">
        <v>1359</v>
      </c>
      <c r="F2" s="1363"/>
    </row>
    <row r="3" spans="1:6" s="444" customFormat="1" ht="11.25">
      <c r="A3" s="937"/>
      <c r="B3" s="1355" t="s">
        <v>1360</v>
      </c>
      <c r="C3" s="1364"/>
      <c r="D3" s="1364"/>
      <c r="E3" s="1365" t="s">
        <v>1361</v>
      </c>
      <c r="F3" s="1364"/>
    </row>
    <row r="4" spans="1:6" s="444" customFormat="1" ht="11.25">
      <c r="A4" s="937"/>
      <c r="B4" s="1355" t="s">
        <v>1362</v>
      </c>
      <c r="C4" s="1364"/>
      <c r="D4" s="1364"/>
      <c r="E4" s="1365" t="s">
        <v>1363</v>
      </c>
      <c r="F4" s="1364"/>
    </row>
    <row r="5" spans="1:6" s="444" customFormat="1" ht="11.25">
      <c r="A5" s="937"/>
      <c r="B5" s="1355" t="s">
        <v>1364</v>
      </c>
      <c r="C5" s="1355"/>
      <c r="D5" s="1355"/>
      <c r="E5" s="453" t="s">
        <v>1365</v>
      </c>
      <c r="F5" s="830"/>
    </row>
    <row r="6" spans="1:6" s="444" customFormat="1" ht="11.25">
      <c r="A6" s="937"/>
      <c r="B6" s="1356" t="s">
        <v>1366</v>
      </c>
      <c r="C6" s="1357"/>
      <c r="D6" s="1357"/>
      <c r="E6" s="1358"/>
      <c r="F6" s="1357"/>
    </row>
    <row r="7" spans="1:6" s="505" customFormat="1" ht="5.25">
      <c r="A7" s="832"/>
      <c r="B7" s="936"/>
      <c r="C7" s="827"/>
      <c r="D7" s="827"/>
      <c r="E7" s="590"/>
      <c r="F7" s="827"/>
    </row>
    <row r="8" spans="1:6" s="444" customFormat="1" ht="11.25">
      <c r="A8" s="937"/>
      <c r="B8" s="607"/>
      <c r="C8" s="611"/>
      <c r="D8" s="611"/>
      <c r="E8" s="676"/>
      <c r="F8" s="676"/>
    </row>
    <row r="9" spans="1:6" s="589" customFormat="1" ht="18">
      <c r="A9" s="559" t="s">
        <v>162</v>
      </c>
      <c r="B9" s="806" t="s">
        <v>1367</v>
      </c>
      <c r="C9" s="806" t="s">
        <v>1368</v>
      </c>
      <c r="D9" s="841" t="s">
        <v>133</v>
      </c>
      <c r="E9" s="809" t="s">
        <v>1369</v>
      </c>
      <c r="F9" s="809" t="s">
        <v>1370</v>
      </c>
    </row>
    <row r="10" spans="1:6" s="614" customFormat="1" ht="12">
      <c r="A10" s="401"/>
      <c r="B10" s="558"/>
      <c r="C10" s="588"/>
      <c r="D10" s="588"/>
      <c r="E10" s="452"/>
      <c r="F10" s="452"/>
    </row>
    <row r="11" spans="1:6" s="614" customFormat="1">
      <c r="A11" s="901" t="s">
        <v>1371</v>
      </c>
      <c r="B11" s="825"/>
      <c r="C11" s="825"/>
      <c r="D11" s="837"/>
      <c r="E11" s="837"/>
      <c r="F11" s="507"/>
    </row>
    <row r="12" spans="1:6" s="614" customFormat="1">
      <c r="A12" s="557" t="s">
        <v>1372</v>
      </c>
      <c r="B12" s="825"/>
      <c r="C12" s="825"/>
      <c r="D12" s="837"/>
      <c r="E12" s="837"/>
      <c r="F12" s="507"/>
    </row>
    <row r="13" spans="1:6" s="614" customFormat="1">
      <c r="A13" s="557" t="s">
        <v>1373</v>
      </c>
      <c r="B13" s="825"/>
      <c r="C13" s="825"/>
      <c r="D13" s="837"/>
      <c r="E13" s="837"/>
      <c r="F13" s="507"/>
    </row>
    <row r="14" spans="1:6" s="614" customFormat="1">
      <c r="A14" s="557" t="s">
        <v>1374</v>
      </c>
      <c r="B14" s="825"/>
      <c r="C14" s="825"/>
      <c r="D14" s="837"/>
      <c r="E14" s="837"/>
      <c r="F14" s="507"/>
    </row>
    <row r="15" spans="1:6" s="614" customFormat="1">
      <c r="A15" s="557" t="s">
        <v>1375</v>
      </c>
      <c r="B15" s="825"/>
      <c r="C15" s="825"/>
      <c r="D15" s="837"/>
      <c r="E15" s="837"/>
      <c r="F15" s="507"/>
    </row>
    <row r="16" spans="1:6" s="614" customFormat="1">
      <c r="A16" s="557" t="s">
        <v>1376</v>
      </c>
      <c r="B16" s="825"/>
      <c r="C16" s="825"/>
      <c r="D16" s="837"/>
      <c r="E16" s="837"/>
      <c r="F16" s="507"/>
    </row>
    <row r="17" spans="1:6" s="614" customFormat="1">
      <c r="A17" s="557" t="s">
        <v>1377</v>
      </c>
      <c r="B17" s="825"/>
      <c r="C17" s="825"/>
      <c r="D17" s="837"/>
      <c r="E17" s="837"/>
      <c r="F17" s="507"/>
    </row>
    <row r="18" spans="1:6" s="614" customFormat="1">
      <c r="A18" s="557" t="s">
        <v>1378</v>
      </c>
      <c r="B18" s="825"/>
      <c r="C18" s="825"/>
      <c r="D18" s="837"/>
      <c r="E18" s="837"/>
      <c r="F18" s="507"/>
    </row>
    <row r="19" spans="1:6" s="614" customFormat="1">
      <c r="A19" s="557" t="s">
        <v>1379</v>
      </c>
      <c r="B19" s="825"/>
      <c r="C19" s="825"/>
      <c r="D19" s="837"/>
      <c r="E19" s="837"/>
      <c r="F19" s="507"/>
    </row>
    <row r="20" spans="1:6" s="614" customFormat="1">
      <c r="A20" s="557" t="s">
        <v>1380</v>
      </c>
      <c r="B20" s="825"/>
      <c r="C20" s="825"/>
      <c r="D20" s="837"/>
      <c r="E20" s="837"/>
      <c r="F20" s="507"/>
    </row>
    <row r="21" spans="1:6" s="614" customFormat="1">
      <c r="A21" s="557" t="s">
        <v>1381</v>
      </c>
      <c r="B21" s="825"/>
      <c r="C21" s="825"/>
      <c r="D21" s="837"/>
      <c r="E21" s="837"/>
      <c r="F21" s="507"/>
    </row>
    <row r="22" spans="1:6" s="614" customFormat="1">
      <c r="A22" s="557" t="s">
        <v>1389</v>
      </c>
      <c r="B22" s="825"/>
      <c r="C22" s="825"/>
      <c r="D22" s="837"/>
      <c r="E22" s="837"/>
      <c r="F22" s="507"/>
    </row>
    <row r="23" spans="1:6" s="614" customFormat="1">
      <c r="A23" s="557" t="s">
        <v>1390</v>
      </c>
      <c r="B23" s="825"/>
      <c r="C23" s="825"/>
      <c r="D23" s="837"/>
      <c r="E23" s="837"/>
      <c r="F23" s="507"/>
    </row>
    <row r="24" spans="1:6" s="614" customFormat="1">
      <c r="A24" s="557" t="s">
        <v>1391</v>
      </c>
      <c r="B24" s="825"/>
      <c r="C24" s="825"/>
      <c r="D24" s="837"/>
      <c r="E24" s="837"/>
      <c r="F24" s="507"/>
    </row>
    <row r="25" spans="1:6" s="614" customFormat="1">
      <c r="A25" s="557" t="s">
        <v>1392</v>
      </c>
      <c r="B25" s="825"/>
      <c r="C25" s="825"/>
      <c r="D25" s="837"/>
      <c r="E25" s="837"/>
      <c r="F25" s="507"/>
    </row>
    <row r="26" spans="1:6" s="614" customFormat="1">
      <c r="A26" s="557" t="s">
        <v>1393</v>
      </c>
      <c r="B26" s="825"/>
      <c r="C26" s="825"/>
      <c r="D26" s="837"/>
      <c r="E26" s="837"/>
      <c r="F26" s="507"/>
    </row>
    <row r="27" spans="1:6" s="614" customFormat="1">
      <c r="A27" s="557" t="s">
        <v>1394</v>
      </c>
      <c r="B27" s="825"/>
      <c r="C27" s="825"/>
      <c r="D27" s="837"/>
      <c r="E27" s="837"/>
      <c r="F27" s="507"/>
    </row>
    <row r="28" spans="1:6" s="614" customFormat="1">
      <c r="A28" s="557" t="s">
        <v>1395</v>
      </c>
      <c r="B28" s="825"/>
      <c r="C28" s="825"/>
      <c r="D28" s="837"/>
      <c r="E28" s="837"/>
      <c r="F28" s="507"/>
    </row>
    <row r="29" spans="1:6" s="614" customFormat="1">
      <c r="A29" s="557" t="s">
        <v>1396</v>
      </c>
      <c r="B29" s="825"/>
      <c r="C29" s="825"/>
      <c r="D29" s="837"/>
      <c r="E29" s="837"/>
      <c r="F29" s="507"/>
    </row>
    <row r="30" spans="1:6" s="614" customFormat="1">
      <c r="A30" s="557" t="s">
        <v>1397</v>
      </c>
      <c r="B30" s="825"/>
      <c r="C30" s="825"/>
      <c r="D30" s="837"/>
      <c r="E30" s="837"/>
      <c r="F30" s="507"/>
    </row>
    <row r="31" spans="1:6" s="614" customFormat="1">
      <c r="A31" s="557"/>
      <c r="B31" s="825"/>
      <c r="C31" s="825"/>
      <c r="D31" s="837"/>
      <c r="E31" s="837"/>
      <c r="F31" s="507"/>
    </row>
    <row r="32" spans="1:6" s="614" customFormat="1">
      <c r="A32" s="557" t="s">
        <v>1398</v>
      </c>
      <c r="B32" s="825"/>
      <c r="C32" s="825"/>
      <c r="D32" s="837"/>
      <c r="E32" s="837"/>
      <c r="F32" s="507"/>
    </row>
    <row r="33" spans="1:6" s="614" customFormat="1">
      <c r="A33" s="557" t="s">
        <v>1399</v>
      </c>
      <c r="B33" s="825"/>
      <c r="C33" s="825"/>
      <c r="D33" s="837"/>
      <c r="E33" s="837"/>
      <c r="F33" s="507"/>
    </row>
    <row r="34" spans="1:6" s="614" customFormat="1">
      <c r="A34" s="557" t="s">
        <v>1400</v>
      </c>
      <c r="B34" s="825"/>
      <c r="C34" s="825"/>
      <c r="D34" s="837"/>
      <c r="E34" s="837"/>
      <c r="F34" s="507"/>
    </row>
    <row r="35" spans="1:6" s="614" customFormat="1">
      <c r="A35" s="557" t="s">
        <v>1401</v>
      </c>
      <c r="B35" s="825"/>
      <c r="C35" s="825"/>
      <c r="D35" s="837"/>
      <c r="E35" s="837"/>
      <c r="F35" s="507"/>
    </row>
    <row r="36" spans="1:6" s="614" customFormat="1">
      <c r="A36" s="557" t="s">
        <v>1402</v>
      </c>
      <c r="B36" s="825"/>
      <c r="C36" s="825"/>
      <c r="D36" s="837"/>
      <c r="E36" s="837"/>
      <c r="F36" s="507"/>
    </row>
    <row r="37" spans="1:6" s="614" customFormat="1">
      <c r="A37" s="557" t="s">
        <v>1403</v>
      </c>
      <c r="B37" s="825"/>
      <c r="C37" s="825"/>
      <c r="D37" s="837"/>
      <c r="E37" s="837"/>
      <c r="F37" s="507"/>
    </row>
    <row r="38" spans="1:6" s="614" customFormat="1">
      <c r="A38" s="557" t="s">
        <v>1404</v>
      </c>
      <c r="B38" s="825"/>
      <c r="C38" s="825"/>
      <c r="D38" s="837"/>
      <c r="E38" s="837"/>
      <c r="F38" s="507"/>
    </row>
    <row r="39" spans="1:6" s="614" customFormat="1">
      <c r="A39" s="557" t="s">
        <v>1405</v>
      </c>
      <c r="B39" s="825"/>
      <c r="C39" s="825"/>
      <c r="D39" s="837"/>
      <c r="E39" s="837"/>
      <c r="F39" s="507"/>
    </row>
    <row r="40" spans="1:6" s="614" customFormat="1">
      <c r="A40" s="557"/>
      <c r="B40" s="825"/>
      <c r="C40" s="825"/>
      <c r="D40" s="837"/>
      <c r="E40" s="837"/>
      <c r="F40" s="507"/>
    </row>
    <row r="41" spans="1:6" s="614" customFormat="1">
      <c r="A41" s="557" t="s">
        <v>1406</v>
      </c>
      <c r="B41" s="825"/>
      <c r="C41" s="825"/>
      <c r="D41" s="837"/>
      <c r="E41" s="837"/>
      <c r="F41" s="507"/>
    </row>
    <row r="42" spans="1:6" s="614" customFormat="1">
      <c r="A42" s="557" t="s">
        <v>1407</v>
      </c>
      <c r="B42" s="825"/>
      <c r="C42" s="825"/>
      <c r="D42" s="837"/>
      <c r="E42" s="837"/>
      <c r="F42" s="507"/>
    </row>
    <row r="43" spans="1:6" s="614" customFormat="1">
      <c r="A43" s="557" t="s">
        <v>1408</v>
      </c>
      <c r="B43" s="825"/>
      <c r="C43" s="825"/>
      <c r="D43" s="837"/>
      <c r="E43" s="837"/>
      <c r="F43" s="507"/>
    </row>
    <row r="44" spans="1:6" s="614" customFormat="1">
      <c r="A44" s="557" t="s">
        <v>1409</v>
      </c>
      <c r="B44" s="825"/>
      <c r="C44" s="825"/>
      <c r="D44" s="837"/>
      <c r="E44" s="837"/>
      <c r="F44" s="507"/>
    </row>
    <row r="45" spans="1:6" s="614" customFormat="1">
      <c r="A45" s="557" t="s">
        <v>1410</v>
      </c>
      <c r="B45" s="825"/>
      <c r="C45" s="825"/>
      <c r="D45" s="837"/>
      <c r="E45" s="837"/>
      <c r="F45" s="507"/>
    </row>
    <row r="46" spans="1:6" s="614" customFormat="1">
      <c r="A46" s="557" t="s">
        <v>1411</v>
      </c>
      <c r="B46" s="825"/>
      <c r="C46" s="825"/>
      <c r="D46" s="837"/>
      <c r="E46" s="837"/>
      <c r="F46" s="507"/>
    </row>
    <row r="47" spans="1:6" s="614" customFormat="1">
      <c r="A47" s="557" t="s">
        <v>1412</v>
      </c>
      <c r="B47" s="825"/>
      <c r="C47" s="825"/>
      <c r="D47" s="837"/>
      <c r="E47" s="837"/>
      <c r="F47" s="507"/>
    </row>
    <row r="48" spans="1:6" s="614" customFormat="1">
      <c r="A48" s="557" t="s">
        <v>1413</v>
      </c>
      <c r="B48" s="825"/>
      <c r="C48" s="825"/>
      <c r="D48" s="837"/>
      <c r="E48" s="837"/>
      <c r="F48" s="507"/>
    </row>
    <row r="49" spans="1:11" s="614" customFormat="1">
      <c r="A49" s="557" t="s">
        <v>1414</v>
      </c>
      <c r="B49" s="825"/>
      <c r="C49" s="825"/>
      <c r="D49" s="837"/>
      <c r="E49" s="837"/>
      <c r="F49" s="507"/>
    </row>
    <row r="50" spans="1:11" s="614" customFormat="1">
      <c r="A50" s="557" t="s">
        <v>1415</v>
      </c>
      <c r="B50" s="825"/>
      <c r="C50" s="825"/>
      <c r="D50" s="837"/>
      <c r="E50" s="837"/>
      <c r="F50" s="507"/>
    </row>
    <row r="51" spans="1:11" s="614" customFormat="1">
      <c r="A51" s="557" t="s">
        <v>1416</v>
      </c>
      <c r="B51" s="825"/>
      <c r="C51" s="825"/>
      <c r="D51" s="837"/>
      <c r="E51" s="837"/>
      <c r="F51" s="507"/>
    </row>
    <row r="52" spans="1:11" s="614" customFormat="1">
      <c r="A52" s="557" t="s">
        <v>1417</v>
      </c>
      <c r="B52" s="825"/>
      <c r="C52" s="825"/>
      <c r="D52" s="837"/>
      <c r="E52" s="837"/>
      <c r="F52" s="507"/>
    </row>
    <row r="53" spans="1:11" s="614" customFormat="1" ht="12">
      <c r="A53" s="401"/>
      <c r="B53" s="558"/>
      <c r="C53" s="588"/>
      <c r="D53" s="588"/>
      <c r="E53" s="452"/>
      <c r="F53" s="452"/>
    </row>
    <row r="54" spans="1:11" s="614" customFormat="1" thickBot="1">
      <c r="A54" s="814"/>
      <c r="B54" s="556" t="s">
        <v>1418</v>
      </c>
      <c r="C54" s="467"/>
      <c r="D54" s="467"/>
      <c r="E54" s="643"/>
      <c r="F54" s="643"/>
    </row>
    <row r="55" spans="1:11" s="614" customFormat="1" ht="36">
      <c r="A55" s="673" t="s">
        <v>105</v>
      </c>
      <c r="B55" s="819" t="s">
        <v>1419</v>
      </c>
      <c r="C55" s="726" t="s">
        <v>4</v>
      </c>
      <c r="D55" s="834">
        <v>9</v>
      </c>
      <c r="E55" s="555">
        <v>0</v>
      </c>
      <c r="F55" s="555">
        <f>SUM(D55*E55)</f>
        <v>0</v>
      </c>
    </row>
    <row r="56" spans="1:11" s="614" customFormat="1" ht="12">
      <c r="A56" s="673"/>
      <c r="B56" s="819"/>
      <c r="C56" s="639"/>
      <c r="D56" s="789"/>
      <c r="E56" s="555"/>
      <c r="F56" s="555"/>
      <c r="G56" s="797"/>
      <c r="H56" s="797"/>
      <c r="I56" s="797"/>
      <c r="J56" s="797"/>
      <c r="K56" s="797"/>
    </row>
    <row r="57" spans="1:11" s="614" customFormat="1" ht="36">
      <c r="A57" s="673" t="s">
        <v>106</v>
      </c>
      <c r="B57" s="819" t="s">
        <v>1420</v>
      </c>
      <c r="C57" s="726" t="s">
        <v>4</v>
      </c>
      <c r="D57" s="834">
        <v>4</v>
      </c>
      <c r="E57" s="555">
        <v>0</v>
      </c>
      <c r="F57" s="555">
        <f>SUM(D57*E57)</f>
        <v>0</v>
      </c>
    </row>
    <row r="58" spans="1:11" s="614" customFormat="1" ht="12">
      <c r="A58" s="673" t="s">
        <v>1421</v>
      </c>
      <c r="B58" s="819"/>
      <c r="C58" s="639"/>
      <c r="D58" s="789"/>
      <c r="E58" s="555"/>
      <c r="F58" s="555"/>
      <c r="G58" s="797"/>
      <c r="H58" s="797"/>
      <c r="I58" s="797"/>
      <c r="J58" s="797"/>
      <c r="K58" s="797"/>
    </row>
    <row r="59" spans="1:11" s="614" customFormat="1" ht="36">
      <c r="A59" s="673" t="s">
        <v>107</v>
      </c>
      <c r="B59" s="819" t="s">
        <v>1422</v>
      </c>
      <c r="C59" s="726" t="s">
        <v>4</v>
      </c>
      <c r="D59" s="834">
        <v>2</v>
      </c>
      <c r="E59" s="555">
        <v>0</v>
      </c>
      <c r="F59" s="555">
        <f>SUM(D59*E59)</f>
        <v>0</v>
      </c>
    </row>
    <row r="60" spans="1:11" s="614" customFormat="1" ht="12">
      <c r="A60" s="673" t="s">
        <v>1421</v>
      </c>
      <c r="B60" s="819"/>
      <c r="C60" s="639"/>
      <c r="D60" s="789"/>
      <c r="E60" s="555"/>
      <c r="F60" s="555"/>
      <c r="G60" s="797"/>
      <c r="H60" s="797"/>
      <c r="I60" s="797"/>
      <c r="J60" s="797"/>
      <c r="K60" s="797"/>
    </row>
    <row r="61" spans="1:11" s="614" customFormat="1" ht="36">
      <c r="A61" s="673" t="s">
        <v>108</v>
      </c>
      <c r="B61" s="819" t="s">
        <v>1423</v>
      </c>
      <c r="C61" s="726" t="s">
        <v>4</v>
      </c>
      <c r="D61" s="834">
        <v>1</v>
      </c>
      <c r="E61" s="555">
        <v>0</v>
      </c>
      <c r="F61" s="555">
        <f>SUM(D61*E61)</f>
        <v>0</v>
      </c>
    </row>
    <row r="62" spans="1:11" s="614" customFormat="1" ht="12">
      <c r="A62" s="673"/>
      <c r="B62" s="819"/>
      <c r="C62" s="639"/>
      <c r="D62" s="789"/>
      <c r="E62" s="555"/>
      <c r="F62" s="555"/>
      <c r="G62" s="797"/>
      <c r="H62" s="797"/>
      <c r="I62" s="797"/>
      <c r="J62" s="797"/>
      <c r="K62" s="797"/>
    </row>
    <row r="63" spans="1:11" s="614" customFormat="1" ht="36">
      <c r="A63" s="673" t="s">
        <v>109</v>
      </c>
      <c r="B63" s="819" t="s">
        <v>1424</v>
      </c>
      <c r="C63" s="639" t="s">
        <v>4</v>
      </c>
      <c r="D63" s="789">
        <v>5</v>
      </c>
      <c r="E63" s="555">
        <v>0</v>
      </c>
      <c r="F63" s="555">
        <f>SUM(D63*E63)</f>
        <v>0</v>
      </c>
      <c r="G63" s="777"/>
      <c r="H63" s="777"/>
      <c r="I63" s="777"/>
      <c r="J63" s="777"/>
      <c r="K63" s="777"/>
    </row>
    <row r="64" spans="1:11" s="614" customFormat="1" ht="12">
      <c r="A64" s="673"/>
      <c r="B64" s="417"/>
      <c r="C64" s="639"/>
      <c r="D64" s="789"/>
      <c r="E64" s="555"/>
      <c r="F64" s="555"/>
    </row>
    <row r="65" spans="1:12" s="614" customFormat="1" ht="36">
      <c r="A65" s="673" t="s">
        <v>110</v>
      </c>
      <c r="B65" s="819" t="s">
        <v>1425</v>
      </c>
      <c r="C65" s="639" t="s">
        <v>4</v>
      </c>
      <c r="D65" s="789">
        <v>1</v>
      </c>
      <c r="E65" s="555">
        <v>0</v>
      </c>
      <c r="F65" s="555">
        <f>SUM(D65*E65)</f>
        <v>0</v>
      </c>
      <c r="G65" s="777"/>
      <c r="H65" s="777"/>
      <c r="I65" s="777"/>
      <c r="J65" s="777"/>
      <c r="K65" s="777"/>
    </row>
    <row r="66" spans="1:12" s="614" customFormat="1" ht="12">
      <c r="A66" s="673"/>
      <c r="B66" s="417"/>
      <c r="C66" s="639"/>
      <c r="D66" s="789"/>
      <c r="E66" s="555"/>
      <c r="F66" s="555"/>
    </row>
    <row r="67" spans="1:12" s="614" customFormat="1" ht="36">
      <c r="A67" s="673" t="s">
        <v>111</v>
      </c>
      <c r="B67" s="819" t="s">
        <v>1426</v>
      </c>
      <c r="C67" s="639" t="s">
        <v>4</v>
      </c>
      <c r="D67" s="789">
        <v>2</v>
      </c>
      <c r="E67" s="555">
        <v>0</v>
      </c>
      <c r="F67" s="555">
        <f>SUM(D67*E67)</f>
        <v>0</v>
      </c>
      <c r="L67" s="797"/>
    </row>
    <row r="68" spans="1:12" s="614" customFormat="1" ht="12">
      <c r="A68" s="673"/>
      <c r="B68" s="417"/>
    </row>
    <row r="69" spans="1:12" s="614" customFormat="1" ht="48">
      <c r="A69" s="673" t="s">
        <v>112</v>
      </c>
      <c r="B69" s="819" t="s">
        <v>1427</v>
      </c>
      <c r="C69" s="639" t="s">
        <v>4</v>
      </c>
      <c r="D69" s="789">
        <v>8</v>
      </c>
      <c r="E69" s="555">
        <v>0</v>
      </c>
      <c r="F69" s="555">
        <f>SUM(D69*E69)</f>
        <v>0</v>
      </c>
      <c r="L69" s="797"/>
    </row>
    <row r="70" spans="1:12" s="614" customFormat="1" ht="12">
      <c r="A70" s="673"/>
      <c r="B70" s="558"/>
      <c r="C70" s="639"/>
      <c r="D70" s="789"/>
      <c r="E70" s="555"/>
      <c r="F70" s="555"/>
    </row>
    <row r="71" spans="1:12" s="614" customFormat="1" ht="24">
      <c r="A71" s="673" t="s">
        <v>113</v>
      </c>
      <c r="B71" s="558" t="s">
        <v>1428</v>
      </c>
      <c r="C71" s="639" t="s">
        <v>4</v>
      </c>
      <c r="D71" s="789">
        <v>5</v>
      </c>
      <c r="E71" s="555">
        <v>0</v>
      </c>
      <c r="F71" s="555">
        <f>SUM(D71*E71)</f>
        <v>0</v>
      </c>
      <c r="L71" s="797"/>
    </row>
    <row r="72" spans="1:12" s="614" customFormat="1" ht="12">
      <c r="A72" s="673"/>
      <c r="B72" s="558"/>
      <c r="C72" s="639"/>
      <c r="D72" s="789"/>
      <c r="E72" s="555"/>
      <c r="F72" s="555"/>
    </row>
    <row r="73" spans="1:12" s="614" customFormat="1" ht="24">
      <c r="A73" s="673" t="s">
        <v>114</v>
      </c>
      <c r="B73" s="558" t="s">
        <v>1429</v>
      </c>
      <c r="C73" s="639" t="s">
        <v>4</v>
      </c>
      <c r="D73" s="789">
        <v>3</v>
      </c>
      <c r="E73" s="555">
        <v>0</v>
      </c>
      <c r="F73" s="555">
        <f>SUM(D73*E73)</f>
        <v>0</v>
      </c>
      <c r="L73" s="797"/>
    </row>
    <row r="74" spans="1:12" s="614" customFormat="1">
      <c r="A74" s="401"/>
      <c r="B74" s="558"/>
      <c r="C74" s="588"/>
      <c r="D74" s="588"/>
      <c r="E74" s="950"/>
      <c r="F74" s="950"/>
      <c r="L74" s="777"/>
    </row>
    <row r="75" spans="1:12" s="614" customFormat="1" ht="24">
      <c r="A75" s="673" t="s">
        <v>115</v>
      </c>
      <c r="B75" s="819" t="s">
        <v>1430</v>
      </c>
      <c r="C75" s="639" t="s">
        <v>4</v>
      </c>
      <c r="D75" s="789">
        <v>30</v>
      </c>
      <c r="E75" s="555">
        <v>0</v>
      </c>
      <c r="F75" s="555">
        <f>SUM(D75*E75)</f>
        <v>0</v>
      </c>
    </row>
    <row r="76" spans="1:12" s="614" customFormat="1">
      <c r="A76" s="673"/>
      <c r="B76" s="819"/>
      <c r="C76" s="726"/>
      <c r="D76" s="834"/>
      <c r="E76" s="555"/>
      <c r="F76" s="555"/>
      <c r="L76" s="777"/>
    </row>
    <row r="77" spans="1:12" s="614" customFormat="1" ht="12">
      <c r="A77" s="788" t="s">
        <v>116</v>
      </c>
      <c r="B77" s="917" t="s">
        <v>1431</v>
      </c>
      <c r="C77" s="554" t="s">
        <v>710</v>
      </c>
      <c r="D77" s="726">
        <v>120</v>
      </c>
      <c r="E77" s="555">
        <v>0</v>
      </c>
      <c r="F77" s="555">
        <f>D77*E77</f>
        <v>0</v>
      </c>
    </row>
    <row r="78" spans="1:12" s="614" customFormat="1" ht="12">
      <c r="A78" s="862"/>
      <c r="B78" s="687"/>
      <c r="C78" s="939"/>
      <c r="D78" s="834"/>
      <c r="E78" s="555"/>
      <c r="F78" s="555"/>
    </row>
    <row r="79" spans="1:12" s="614" customFormat="1" ht="24">
      <c r="A79" s="788" t="s">
        <v>117</v>
      </c>
      <c r="B79" s="917" t="s">
        <v>1432</v>
      </c>
      <c r="C79" s="554" t="s">
        <v>710</v>
      </c>
      <c r="D79" s="726">
        <v>100</v>
      </c>
      <c r="E79" s="555">
        <v>0</v>
      </c>
      <c r="F79" s="555">
        <f>D79*E79</f>
        <v>0</v>
      </c>
    </row>
    <row r="80" spans="1:12" s="614" customFormat="1" ht="12">
      <c r="A80" s="788"/>
      <c r="B80" s="917"/>
      <c r="C80" s="554"/>
      <c r="D80" s="554"/>
      <c r="E80" s="555"/>
      <c r="F80" s="555"/>
    </row>
    <row r="81" spans="1:11" s="614" customFormat="1" ht="12">
      <c r="A81" s="788" t="s">
        <v>118</v>
      </c>
      <c r="B81" s="917" t="s">
        <v>1433</v>
      </c>
      <c r="C81" s="939" t="s">
        <v>1434</v>
      </c>
      <c r="D81" s="554">
        <v>1</v>
      </c>
      <c r="E81" s="555">
        <v>0</v>
      </c>
      <c r="F81" s="555">
        <f>D81*E81</f>
        <v>0</v>
      </c>
    </row>
    <row r="82" spans="1:11" s="614" customFormat="1" ht="12">
      <c r="A82" s="788"/>
      <c r="B82" s="917"/>
      <c r="C82" s="554"/>
      <c r="D82" s="554"/>
      <c r="E82" s="555"/>
      <c r="F82" s="555"/>
    </row>
    <row r="83" spans="1:11" s="614" customFormat="1" ht="12">
      <c r="A83" s="788" t="s">
        <v>119</v>
      </c>
      <c r="B83" s="917" t="s">
        <v>1435</v>
      </c>
      <c r="C83" s="939" t="s">
        <v>1434</v>
      </c>
      <c r="D83" s="554">
        <v>1</v>
      </c>
      <c r="E83" s="555">
        <v>0</v>
      </c>
      <c r="F83" s="555">
        <f>D83*E83</f>
        <v>0</v>
      </c>
    </row>
    <row r="84" spans="1:11" s="614" customFormat="1" ht="12">
      <c r="A84" s="636"/>
      <c r="B84" s="733"/>
      <c r="C84" s="954"/>
      <c r="D84" s="466"/>
      <c r="E84" s="927"/>
      <c r="F84" s="661"/>
    </row>
    <row r="85" spans="1:11" s="614" customFormat="1" ht="12">
      <c r="A85" s="401"/>
      <c r="B85" s="558"/>
      <c r="C85" s="710"/>
      <c r="D85" s="834"/>
      <c r="E85" s="553"/>
      <c r="F85" s="470"/>
      <c r="G85" s="413"/>
    </row>
    <row r="86" spans="1:11" s="614" customFormat="1">
      <c r="A86" s="725"/>
      <c r="B86" s="483" t="s">
        <v>1436</v>
      </c>
      <c r="C86" s="548"/>
      <c r="D86" s="649"/>
      <c r="E86" s="1359">
        <f>SUM(F55:F84)</f>
        <v>0</v>
      </c>
      <c r="F86" s="1360"/>
      <c r="G86" s="777"/>
      <c r="H86" s="777"/>
      <c r="I86" s="777"/>
      <c r="J86" s="777"/>
      <c r="K86" s="777"/>
    </row>
    <row r="87" spans="1:11" s="614" customFormat="1">
      <c r="A87" s="828"/>
      <c r="B87" s="741"/>
      <c r="C87" s="772"/>
      <c r="D87" s="772"/>
      <c r="E87" s="549"/>
      <c r="F87" s="549"/>
      <c r="G87" s="754"/>
      <c r="H87" s="754"/>
      <c r="I87" s="754"/>
      <c r="J87" s="754"/>
      <c r="K87" s="754"/>
    </row>
    <row r="88" spans="1:11" s="614" customFormat="1">
      <c r="A88" s="720"/>
      <c r="B88" s="177"/>
      <c r="C88" s="757"/>
      <c r="D88" s="757"/>
      <c r="E88" s="550"/>
      <c r="F88" s="550"/>
      <c r="G88" s="777"/>
      <c r="H88" s="777"/>
      <c r="I88" s="777"/>
      <c r="J88" s="777"/>
      <c r="K88" s="777"/>
    </row>
    <row r="89" spans="1:11" s="614" customFormat="1">
      <c r="A89" s="720"/>
      <c r="B89" s="177"/>
      <c r="C89" s="757"/>
      <c r="D89" s="757"/>
      <c r="E89" s="550"/>
      <c r="F89" s="550"/>
      <c r="G89" s="777"/>
      <c r="H89" s="777"/>
      <c r="I89" s="777"/>
      <c r="J89" s="777"/>
      <c r="K89" s="777"/>
    </row>
    <row r="90" spans="1:11" s="614" customFormat="1">
      <c r="A90" s="720"/>
      <c r="B90" s="177"/>
      <c r="C90" s="757"/>
      <c r="D90" s="757"/>
      <c r="E90" s="550"/>
      <c r="F90" s="550"/>
      <c r="G90" s="777"/>
      <c r="H90" s="777"/>
      <c r="I90" s="777"/>
      <c r="J90" s="777"/>
      <c r="K90" s="777"/>
    </row>
    <row r="91" spans="1:11" s="614" customFormat="1">
      <c r="A91" s="720"/>
      <c r="B91" s="177"/>
      <c r="C91" s="757"/>
      <c r="D91" s="757"/>
      <c r="E91" s="550"/>
      <c r="F91" s="550"/>
      <c r="G91" s="777"/>
      <c r="H91" s="777"/>
      <c r="I91" s="777"/>
      <c r="J91" s="777"/>
      <c r="K91" s="777"/>
    </row>
    <row r="92" spans="1:11" s="614" customFormat="1">
      <c r="A92" s="720"/>
      <c r="B92" s="177"/>
      <c r="C92" s="757"/>
      <c r="D92" s="757"/>
      <c r="E92" s="550"/>
      <c r="F92" s="550"/>
      <c r="G92" s="777"/>
      <c r="H92" s="777"/>
      <c r="I92" s="777"/>
      <c r="J92" s="777"/>
      <c r="K92" s="777"/>
    </row>
    <row r="93" spans="1:11" s="614" customFormat="1">
      <c r="A93" s="720"/>
      <c r="B93" s="177"/>
      <c r="C93" s="757"/>
      <c r="D93" s="757"/>
      <c r="E93" s="550"/>
      <c r="F93" s="550"/>
      <c r="G93" s="777"/>
      <c r="H93" s="777"/>
      <c r="I93" s="777"/>
      <c r="J93" s="777"/>
      <c r="K93" s="777"/>
    </row>
    <row r="94" spans="1:11" s="614" customFormat="1">
      <c r="A94" s="720"/>
      <c r="B94" s="177"/>
      <c r="C94" s="757"/>
      <c r="D94" s="757"/>
      <c r="E94" s="550"/>
      <c r="F94" s="550"/>
      <c r="G94" s="777"/>
      <c r="H94" s="777"/>
      <c r="I94" s="777"/>
      <c r="J94" s="777"/>
      <c r="K94" s="777"/>
    </row>
    <row r="95" spans="1:11" s="614" customFormat="1">
      <c r="A95" s="720"/>
      <c r="B95" s="177"/>
      <c r="C95" s="757"/>
      <c r="D95" s="757"/>
      <c r="E95" s="550"/>
      <c r="F95" s="550"/>
      <c r="G95" s="777"/>
      <c r="H95" s="777"/>
      <c r="I95" s="777"/>
      <c r="J95" s="777"/>
      <c r="K95" s="777"/>
    </row>
    <row r="96" spans="1:11" s="614" customFormat="1">
      <c r="A96" s="720"/>
      <c r="B96" s="177"/>
      <c r="C96" s="757"/>
      <c r="D96" s="757"/>
      <c r="E96" s="550"/>
      <c r="F96" s="550"/>
      <c r="G96" s="777"/>
      <c r="H96" s="777"/>
      <c r="I96" s="777"/>
      <c r="J96" s="777"/>
      <c r="K96" s="777"/>
    </row>
    <row r="97" spans="1:12" s="614" customFormat="1">
      <c r="A97" s="720"/>
      <c r="B97" s="177"/>
      <c r="C97" s="757"/>
      <c r="D97" s="757"/>
      <c r="E97" s="550"/>
      <c r="F97" s="550"/>
      <c r="G97" s="777"/>
      <c r="H97" s="777"/>
      <c r="I97" s="777"/>
      <c r="J97" s="777"/>
      <c r="K97" s="777"/>
      <c r="L97" s="777"/>
    </row>
    <row r="98" spans="1:12" s="614" customFormat="1">
      <c r="A98" s="720"/>
      <c r="B98" s="177"/>
      <c r="C98" s="757"/>
      <c r="D98" s="757"/>
      <c r="E98" s="550"/>
      <c r="F98" s="550"/>
      <c r="G98" s="777"/>
      <c r="H98" s="777"/>
      <c r="I98" s="777"/>
      <c r="J98" s="777"/>
      <c r="K98" s="777"/>
      <c r="L98" s="754"/>
    </row>
    <row r="99" spans="1:12" s="614" customFormat="1">
      <c r="A99" s="720"/>
      <c r="B99" s="177"/>
      <c r="C99" s="757"/>
      <c r="D99" s="757"/>
      <c r="E99" s="550"/>
      <c r="F99" s="550"/>
      <c r="G99" s="777"/>
      <c r="H99" s="777"/>
      <c r="I99" s="777"/>
      <c r="J99" s="777"/>
      <c r="K99" s="777"/>
      <c r="L99" s="777"/>
    </row>
    <row r="100" spans="1:12" s="614" customFormat="1">
      <c r="A100" s="720"/>
      <c r="B100" s="177"/>
      <c r="C100" s="757"/>
      <c r="D100" s="757"/>
      <c r="E100" s="550"/>
      <c r="F100" s="550"/>
      <c r="G100" s="777"/>
      <c r="H100" s="777"/>
      <c r="I100" s="777"/>
      <c r="J100" s="777"/>
      <c r="K100" s="777"/>
      <c r="L100" s="777"/>
    </row>
    <row r="101" spans="1:12" s="797" customFormat="1">
      <c r="A101" s="720"/>
      <c r="B101" s="177"/>
      <c r="C101" s="757"/>
      <c r="D101" s="757"/>
      <c r="E101" s="550"/>
      <c r="F101" s="550"/>
      <c r="G101" s="777"/>
      <c r="H101" s="777"/>
      <c r="I101" s="777"/>
      <c r="J101" s="777"/>
      <c r="K101" s="777"/>
      <c r="L101" s="777"/>
    </row>
    <row r="102" spans="1:12" s="614" customFormat="1">
      <c r="A102" s="720"/>
      <c r="B102" s="177"/>
      <c r="C102" s="757"/>
      <c r="D102" s="757"/>
      <c r="E102" s="550"/>
      <c r="F102" s="550"/>
      <c r="G102" s="777"/>
      <c r="H102" s="777"/>
      <c r="I102" s="777"/>
      <c r="J102" s="777"/>
      <c r="K102" s="777"/>
      <c r="L102" s="777"/>
    </row>
    <row r="103" spans="1:12" s="797" customFormat="1">
      <c r="A103" s="720"/>
      <c r="B103" s="177"/>
      <c r="C103" s="757"/>
      <c r="D103" s="757"/>
      <c r="E103" s="550"/>
      <c r="F103" s="550"/>
      <c r="G103" s="777"/>
      <c r="H103" s="777"/>
      <c r="I103" s="777"/>
      <c r="J103" s="777"/>
      <c r="K103" s="777"/>
      <c r="L103" s="777"/>
    </row>
    <row r="104" spans="1:12" s="614" customFormat="1">
      <c r="A104" s="720"/>
      <c r="B104" s="177"/>
      <c r="C104" s="757"/>
      <c r="D104" s="757"/>
      <c r="E104" s="550"/>
      <c r="F104" s="550"/>
      <c r="G104" s="777"/>
      <c r="H104" s="777"/>
      <c r="I104" s="777"/>
      <c r="J104" s="777"/>
      <c r="K104" s="777"/>
      <c r="L104" s="777"/>
    </row>
    <row r="105" spans="1:12" s="797" customFormat="1">
      <c r="A105" s="720"/>
      <c r="B105" s="177"/>
      <c r="C105" s="757"/>
      <c r="D105" s="757"/>
      <c r="E105" s="550"/>
      <c r="F105" s="550"/>
      <c r="G105" s="777"/>
      <c r="H105" s="777"/>
      <c r="I105" s="777"/>
      <c r="J105" s="777"/>
      <c r="K105" s="777"/>
      <c r="L105" s="777"/>
    </row>
    <row r="106" spans="1:12" s="614" customFormat="1" ht="24" customHeight="1">
      <c r="A106" s="720"/>
      <c r="B106" s="177"/>
      <c r="C106" s="757"/>
      <c r="D106" s="757"/>
      <c r="E106" s="550"/>
      <c r="F106" s="550"/>
      <c r="G106" s="777"/>
      <c r="H106" s="777"/>
      <c r="I106" s="777"/>
      <c r="J106" s="777"/>
      <c r="K106" s="777"/>
      <c r="L106" s="777"/>
    </row>
    <row r="107" spans="1:12" s="797" customFormat="1">
      <c r="A107" s="720"/>
      <c r="B107" s="177"/>
      <c r="C107" s="757"/>
      <c r="D107" s="757"/>
      <c r="E107" s="550"/>
      <c r="F107" s="550"/>
      <c r="G107" s="777"/>
      <c r="H107" s="777"/>
      <c r="I107" s="777"/>
      <c r="J107" s="777"/>
      <c r="K107" s="777"/>
      <c r="L107" s="777"/>
    </row>
    <row r="109" spans="1:12" s="614" customFormat="1">
      <c r="A109" s="720"/>
      <c r="B109" s="177"/>
      <c r="C109" s="757"/>
      <c r="D109" s="757"/>
      <c r="E109" s="550"/>
      <c r="F109" s="550"/>
      <c r="G109" s="777"/>
      <c r="H109" s="777"/>
      <c r="I109" s="777"/>
      <c r="J109" s="777"/>
      <c r="K109" s="777"/>
      <c r="L109" s="777"/>
    </row>
    <row r="111" spans="1:12" s="614" customFormat="1">
      <c r="A111" s="720"/>
      <c r="B111" s="177"/>
      <c r="C111" s="757"/>
      <c r="D111" s="757"/>
      <c r="E111" s="550"/>
      <c r="F111" s="550"/>
      <c r="G111" s="777"/>
      <c r="H111" s="777"/>
      <c r="I111" s="777"/>
      <c r="J111" s="777"/>
      <c r="K111" s="777"/>
      <c r="L111" s="777"/>
    </row>
    <row r="112" spans="1:12" s="614" customFormat="1">
      <c r="A112" s="720"/>
      <c r="B112" s="177"/>
      <c r="C112" s="757"/>
      <c r="D112" s="757"/>
      <c r="E112" s="550"/>
      <c r="F112" s="550"/>
      <c r="G112" s="777"/>
      <c r="H112" s="777"/>
      <c r="I112" s="777"/>
      <c r="J112" s="777"/>
      <c r="K112" s="777"/>
      <c r="L112" s="777"/>
    </row>
    <row r="113" spans="1:12" s="614" customFormat="1">
      <c r="A113" s="720"/>
      <c r="B113" s="177"/>
      <c r="C113" s="757"/>
      <c r="D113" s="757"/>
      <c r="E113" s="550"/>
      <c r="F113" s="550"/>
      <c r="G113" s="777"/>
      <c r="H113" s="777"/>
      <c r="I113" s="777"/>
      <c r="J113" s="777"/>
      <c r="K113" s="777"/>
      <c r="L113" s="777"/>
    </row>
    <row r="114" spans="1:12" s="614" customFormat="1">
      <c r="A114" s="720"/>
      <c r="B114" s="177"/>
      <c r="C114" s="757"/>
      <c r="D114" s="757"/>
      <c r="E114" s="550"/>
      <c r="F114" s="550"/>
      <c r="G114" s="777"/>
      <c r="H114" s="777"/>
      <c r="I114" s="777"/>
      <c r="J114" s="777"/>
      <c r="K114" s="777"/>
      <c r="L114" s="777"/>
    </row>
    <row r="115" spans="1:12" s="614" customFormat="1">
      <c r="A115" s="720"/>
      <c r="B115" s="177"/>
      <c r="C115" s="757"/>
      <c r="D115" s="757"/>
      <c r="E115" s="550"/>
      <c r="F115" s="550"/>
      <c r="G115" s="777"/>
      <c r="H115" s="777"/>
      <c r="I115" s="777"/>
      <c r="J115" s="777"/>
      <c r="K115" s="777"/>
      <c r="L115" s="777"/>
    </row>
    <row r="116" spans="1:12" s="614" customFormat="1">
      <c r="A116" s="720"/>
      <c r="B116" s="177"/>
      <c r="C116" s="757"/>
      <c r="D116" s="757"/>
      <c r="E116" s="550"/>
      <c r="F116" s="550"/>
      <c r="G116" s="777"/>
      <c r="H116" s="777"/>
      <c r="I116" s="777"/>
      <c r="J116" s="777"/>
      <c r="K116" s="777"/>
      <c r="L116" s="777"/>
    </row>
    <row r="117" spans="1:12" s="614" customFormat="1">
      <c r="A117" s="720"/>
      <c r="B117" s="177"/>
      <c r="C117" s="757"/>
      <c r="D117" s="757"/>
      <c r="E117" s="550"/>
      <c r="F117" s="550"/>
      <c r="G117" s="777"/>
      <c r="H117" s="777"/>
      <c r="I117" s="777"/>
      <c r="J117" s="777"/>
      <c r="K117" s="777"/>
      <c r="L117" s="777"/>
    </row>
    <row r="118" spans="1:12" s="614" customFormat="1">
      <c r="A118" s="720"/>
      <c r="B118" s="177"/>
      <c r="C118" s="757"/>
      <c r="D118" s="757"/>
      <c r="E118" s="550"/>
      <c r="F118" s="550"/>
      <c r="G118" s="777"/>
      <c r="H118" s="777"/>
      <c r="I118" s="777"/>
      <c r="J118" s="777"/>
      <c r="K118" s="777"/>
      <c r="L118" s="777"/>
    </row>
    <row r="119" spans="1:12" s="614" customFormat="1">
      <c r="A119" s="720"/>
      <c r="B119" s="177"/>
      <c r="C119" s="757"/>
      <c r="D119" s="757"/>
      <c r="E119" s="550"/>
      <c r="F119" s="550"/>
      <c r="G119" s="777"/>
      <c r="H119" s="777"/>
      <c r="I119" s="777"/>
      <c r="J119" s="777"/>
      <c r="K119" s="777"/>
      <c r="L119" s="777"/>
    </row>
    <row r="120" spans="1:12" s="614" customFormat="1">
      <c r="A120" s="720"/>
      <c r="B120" s="177"/>
      <c r="C120" s="757"/>
      <c r="D120" s="757"/>
      <c r="E120" s="550"/>
      <c r="F120" s="550"/>
      <c r="G120" s="777"/>
      <c r="H120" s="777"/>
      <c r="I120" s="777"/>
      <c r="J120" s="777"/>
      <c r="K120" s="777"/>
      <c r="L120" s="777"/>
    </row>
    <row r="121" spans="1:12" s="614" customFormat="1">
      <c r="A121" s="720"/>
      <c r="B121" s="177"/>
      <c r="C121" s="757"/>
      <c r="D121" s="757"/>
      <c r="E121" s="550"/>
      <c r="F121" s="550"/>
      <c r="G121" s="777"/>
      <c r="H121" s="777"/>
      <c r="I121" s="777"/>
      <c r="J121" s="777"/>
      <c r="K121" s="777"/>
      <c r="L121" s="777"/>
    </row>
    <row r="122" spans="1:12" s="614" customFormat="1">
      <c r="A122" s="720"/>
      <c r="B122" s="177"/>
      <c r="C122" s="757"/>
      <c r="D122" s="757"/>
      <c r="E122" s="550"/>
      <c r="F122" s="550"/>
      <c r="G122" s="777"/>
      <c r="H122" s="777"/>
      <c r="I122" s="777"/>
      <c r="J122" s="777"/>
      <c r="K122" s="777"/>
      <c r="L122" s="777"/>
    </row>
    <row r="123" spans="1:12" s="614" customFormat="1">
      <c r="A123" s="720"/>
      <c r="B123" s="177"/>
      <c r="C123" s="757"/>
      <c r="D123" s="757"/>
      <c r="E123" s="550"/>
      <c r="F123" s="550"/>
      <c r="G123" s="777"/>
      <c r="H123" s="777"/>
      <c r="I123" s="777"/>
      <c r="J123" s="777"/>
      <c r="K123" s="777"/>
      <c r="L123" s="777"/>
    </row>
    <row r="124" spans="1:12" s="614" customFormat="1">
      <c r="A124" s="720"/>
      <c r="B124" s="177"/>
      <c r="C124" s="757"/>
      <c r="D124" s="757"/>
      <c r="E124" s="550"/>
      <c r="F124" s="550"/>
      <c r="G124" s="777"/>
      <c r="H124" s="777"/>
      <c r="I124" s="777"/>
      <c r="J124" s="777"/>
      <c r="K124" s="777"/>
      <c r="L124" s="777"/>
    </row>
    <row r="125" spans="1:12" s="614" customFormat="1">
      <c r="A125" s="720"/>
      <c r="B125" s="177"/>
      <c r="C125" s="757"/>
      <c r="D125" s="757"/>
      <c r="E125" s="550"/>
      <c r="F125" s="550"/>
      <c r="G125" s="777"/>
      <c r="H125" s="777"/>
      <c r="I125" s="777"/>
      <c r="J125" s="777"/>
      <c r="K125" s="777"/>
      <c r="L125" s="777"/>
    </row>
    <row r="126" spans="1:12" s="614" customFormat="1">
      <c r="A126" s="720"/>
      <c r="B126" s="177"/>
      <c r="C126" s="757"/>
      <c r="D126" s="757"/>
      <c r="E126" s="550"/>
      <c r="F126" s="550"/>
      <c r="G126" s="777"/>
      <c r="H126" s="777"/>
      <c r="I126" s="777"/>
      <c r="J126" s="777"/>
      <c r="K126" s="777"/>
      <c r="L126" s="777"/>
    </row>
    <row r="127" spans="1:12" s="614" customFormat="1">
      <c r="A127" s="720"/>
      <c r="B127" s="177"/>
      <c r="C127" s="757"/>
      <c r="D127" s="757"/>
      <c r="E127" s="550"/>
      <c r="F127" s="550"/>
      <c r="G127" s="777"/>
      <c r="H127" s="777"/>
      <c r="I127" s="777"/>
      <c r="J127" s="777"/>
      <c r="K127" s="777"/>
      <c r="L127" s="777"/>
    </row>
    <row r="128" spans="1:12" s="614" customFormat="1">
      <c r="A128" s="720"/>
      <c r="B128" s="177"/>
      <c r="C128" s="757"/>
      <c r="D128" s="757"/>
      <c r="E128" s="550"/>
      <c r="F128" s="550"/>
      <c r="G128" s="777"/>
      <c r="H128" s="777"/>
      <c r="I128" s="777"/>
      <c r="J128" s="777"/>
      <c r="K128" s="777"/>
      <c r="L128" s="777"/>
    </row>
    <row r="129" spans="1:12" s="614" customFormat="1">
      <c r="A129" s="720"/>
      <c r="B129" s="177"/>
      <c r="C129" s="757"/>
      <c r="D129" s="757"/>
      <c r="E129" s="550"/>
      <c r="F129" s="550"/>
      <c r="G129" s="777"/>
      <c r="H129" s="777"/>
      <c r="I129" s="777"/>
      <c r="J129" s="777"/>
      <c r="K129" s="777"/>
      <c r="L129" s="777"/>
    </row>
    <row r="130" spans="1:12" s="614" customFormat="1">
      <c r="A130" s="720"/>
      <c r="B130" s="177"/>
      <c r="C130" s="757"/>
      <c r="D130" s="757"/>
      <c r="E130" s="550"/>
      <c r="F130" s="550"/>
      <c r="G130" s="777"/>
      <c r="H130" s="777"/>
      <c r="I130" s="777"/>
      <c r="J130" s="777"/>
      <c r="K130" s="777"/>
      <c r="L130" s="777"/>
    </row>
    <row r="132" spans="1:12" s="754" customFormat="1" ht="18.75" hidden="1" customHeight="1">
      <c r="A132" s="720"/>
      <c r="B132" s="177"/>
      <c r="C132" s="757"/>
      <c r="D132" s="757"/>
      <c r="E132" s="550"/>
      <c r="F132" s="550"/>
      <c r="G132" s="777"/>
      <c r="H132" s="777"/>
      <c r="I132" s="777"/>
      <c r="J132" s="777"/>
      <c r="K132" s="777"/>
      <c r="L132" s="777"/>
    </row>
  </sheetData>
  <mergeCells count="10">
    <mergeCell ref="B5:D5"/>
    <mergeCell ref="B6:D6"/>
    <mergeCell ref="E6:F6"/>
    <mergeCell ref="E86:F86"/>
    <mergeCell ref="B2:D2"/>
    <mergeCell ref="E2:F2"/>
    <mergeCell ref="B3:D3"/>
    <mergeCell ref="E3:F3"/>
    <mergeCell ref="B4:D4"/>
    <mergeCell ref="E4:F4"/>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933FF"/>
  </sheetPr>
  <dimension ref="A1:H101"/>
  <sheetViews>
    <sheetView topLeftCell="A73" workbookViewId="0">
      <selection activeCell="K36" sqref="K36"/>
    </sheetView>
  </sheetViews>
  <sheetFormatPr defaultColWidth="10.42578125" defaultRowHeight="12"/>
  <cols>
    <col min="1" max="1" width="7.28515625" style="653" customWidth="1"/>
    <col min="2" max="2" width="26.5703125" style="932" customWidth="1"/>
    <col min="3" max="3" width="6.28515625" style="783" customWidth="1"/>
    <col min="4" max="4" width="10.42578125" style="783"/>
    <col min="5" max="5" width="6" style="783" customWidth="1"/>
    <col min="6" max="6" width="7.85546875" style="934" customWidth="1"/>
    <col min="7" max="7" width="10.42578125" style="934"/>
    <col min="8" max="8" width="10.42578125" style="783"/>
    <col min="9" max="16384" width="10.42578125" style="932"/>
  </cols>
  <sheetData>
    <row r="1" spans="1:8">
      <c r="A1" s="524"/>
      <c r="C1" s="520"/>
    </row>
    <row r="3" spans="1:8" ht="45">
      <c r="A3" s="510" t="s">
        <v>1873</v>
      </c>
      <c r="B3" s="669" t="s">
        <v>1874</v>
      </c>
      <c r="C3" s="669" t="s">
        <v>1875</v>
      </c>
      <c r="D3" s="669" t="s">
        <v>1876</v>
      </c>
      <c r="E3" s="669" t="s">
        <v>1877</v>
      </c>
      <c r="F3" s="781" t="s">
        <v>1878</v>
      </c>
      <c r="G3" s="458" t="s">
        <v>1879</v>
      </c>
      <c r="H3" s="932"/>
    </row>
    <row r="4" spans="1:8">
      <c r="A4" s="773">
        <v>1</v>
      </c>
      <c r="B4" s="913">
        <v>2</v>
      </c>
      <c r="C4" s="706">
        <v>3</v>
      </c>
      <c r="D4" s="706">
        <v>4</v>
      </c>
      <c r="E4" s="706">
        <v>5</v>
      </c>
      <c r="F4" s="706">
        <v>6</v>
      </c>
      <c r="G4" s="498" t="s">
        <v>1880</v>
      </c>
      <c r="H4" s="932"/>
    </row>
    <row r="5" spans="1:8">
      <c r="A5" s="750"/>
      <c r="B5" s="464" t="s">
        <v>1881</v>
      </c>
      <c r="C5" s="1366"/>
      <c r="D5" s="1366"/>
      <c r="E5" s="1366"/>
      <c r="F5" s="1366"/>
      <c r="G5" s="1366"/>
      <c r="H5" s="932"/>
    </row>
    <row r="6" spans="1:8">
      <c r="A6" s="770"/>
      <c r="B6" s="418"/>
      <c r="C6" s="796"/>
      <c r="D6" s="428"/>
      <c r="E6" s="731"/>
      <c r="F6" s="815"/>
      <c r="G6" s="815"/>
      <c r="H6" s="932"/>
    </row>
    <row r="7" spans="1:8">
      <c r="A7" s="750" t="s">
        <v>105</v>
      </c>
      <c r="B7" s="464" t="s">
        <v>1882</v>
      </c>
      <c r="C7" s="420"/>
      <c r="D7" s="420"/>
      <c r="E7" s="420"/>
      <c r="F7" s="791"/>
      <c r="G7" s="791"/>
      <c r="H7" s="932"/>
    </row>
    <row r="8" spans="1:8" ht="24">
      <c r="A8" s="419" t="s">
        <v>699</v>
      </c>
      <c r="B8" s="699" t="s">
        <v>1883</v>
      </c>
      <c r="C8" s="669" t="s">
        <v>1884</v>
      </c>
      <c r="D8" s="669" t="s">
        <v>1885</v>
      </c>
      <c r="E8" s="669">
        <v>1</v>
      </c>
      <c r="F8" s="781"/>
      <c r="G8" s="458">
        <f t="shared" ref="G8:G11" si="0">SUM(F8*E8)</f>
        <v>0</v>
      </c>
      <c r="H8" s="932"/>
    </row>
    <row r="9" spans="1:8" ht="24">
      <c r="A9" s="419" t="s">
        <v>701</v>
      </c>
      <c r="B9" s="699" t="s">
        <v>1883</v>
      </c>
      <c r="C9" s="669" t="s">
        <v>1884</v>
      </c>
      <c r="D9" s="669" t="s">
        <v>1886</v>
      </c>
      <c r="E9" s="669">
        <v>1</v>
      </c>
      <c r="F9" s="781"/>
      <c r="G9" s="458">
        <f t="shared" si="0"/>
        <v>0</v>
      </c>
      <c r="H9" s="932"/>
    </row>
    <row r="10" spans="1:8" ht="24">
      <c r="A10" s="419" t="s">
        <v>1594</v>
      </c>
      <c r="B10" s="699" t="s">
        <v>1887</v>
      </c>
      <c r="C10" s="637" t="s">
        <v>1888</v>
      </c>
      <c r="D10" s="669" t="s">
        <v>1889</v>
      </c>
      <c r="E10" s="669">
        <v>1</v>
      </c>
      <c r="F10" s="458"/>
      <c r="G10" s="458">
        <f t="shared" si="0"/>
        <v>0</v>
      </c>
      <c r="H10" s="932"/>
    </row>
    <row r="11" spans="1:8" ht="24">
      <c r="A11" s="419" t="s">
        <v>1596</v>
      </c>
      <c r="B11" s="699" t="s">
        <v>1890</v>
      </c>
      <c r="C11" s="669" t="s">
        <v>1891</v>
      </c>
      <c r="D11" s="669" t="s">
        <v>1889</v>
      </c>
      <c r="E11" s="669">
        <v>2</v>
      </c>
      <c r="F11" s="458"/>
      <c r="G11" s="458">
        <f t="shared" si="0"/>
        <v>0</v>
      </c>
      <c r="H11" s="932"/>
    </row>
    <row r="12" spans="1:8" ht="22.5">
      <c r="A12" s="419" t="s">
        <v>1598</v>
      </c>
      <c r="B12" s="699" t="s">
        <v>1892</v>
      </c>
      <c r="C12" s="669" t="s">
        <v>1893</v>
      </c>
      <c r="D12" s="669" t="s">
        <v>1894</v>
      </c>
      <c r="E12" s="669">
        <v>1</v>
      </c>
      <c r="F12" s="458"/>
      <c r="G12" s="458">
        <f t="shared" ref="G12" si="1">SUM(F12*E12)</f>
        <v>0</v>
      </c>
      <c r="H12" s="932"/>
    </row>
    <row r="13" spans="1:8">
      <c r="A13" s="770"/>
      <c r="B13" s="523"/>
      <c r="C13" s="428"/>
      <c r="E13" s="428"/>
      <c r="F13" s="791"/>
      <c r="G13" s="791"/>
      <c r="H13" s="932"/>
    </row>
    <row r="14" spans="1:8">
      <c r="A14" s="750" t="s">
        <v>106</v>
      </c>
      <c r="B14" s="464" t="s">
        <v>1895</v>
      </c>
      <c r="C14" s="428"/>
      <c r="D14" s="420"/>
      <c r="E14" s="420"/>
      <c r="F14" s="791"/>
      <c r="G14" s="791"/>
      <c r="H14" s="932"/>
    </row>
    <row r="15" spans="1:8" ht="36">
      <c r="A15" s="419" t="s">
        <v>705</v>
      </c>
      <c r="B15" s="699" t="s">
        <v>1896</v>
      </c>
      <c r="C15" s="669" t="s">
        <v>1897</v>
      </c>
      <c r="D15" s="669" t="s">
        <v>1898</v>
      </c>
      <c r="E15" s="669">
        <v>1</v>
      </c>
      <c r="F15" s="458"/>
      <c r="G15" s="458">
        <f t="shared" ref="G15:G58" si="2">SUM(F15*E15)</f>
        <v>0</v>
      </c>
      <c r="H15" s="932"/>
    </row>
    <row r="16" spans="1:8" ht="24">
      <c r="A16" s="419" t="s">
        <v>707</v>
      </c>
      <c r="B16" s="699" t="s">
        <v>1899</v>
      </c>
      <c r="C16" s="669" t="s">
        <v>1900</v>
      </c>
      <c r="D16" s="669" t="s">
        <v>1901</v>
      </c>
      <c r="E16" s="669">
        <v>1</v>
      </c>
      <c r="F16" s="458"/>
      <c r="G16" s="458">
        <f t="shared" si="2"/>
        <v>0</v>
      </c>
      <c r="H16" s="932"/>
    </row>
    <row r="17" spans="1:8" ht="24">
      <c r="A17" s="419" t="s">
        <v>717</v>
      </c>
      <c r="B17" s="699" t="s">
        <v>1902</v>
      </c>
      <c r="C17" s="669" t="s">
        <v>1903</v>
      </c>
      <c r="D17" s="669" t="s">
        <v>1904</v>
      </c>
      <c r="E17" s="669">
        <v>1</v>
      </c>
      <c r="F17" s="458"/>
      <c r="G17" s="458">
        <f t="shared" si="2"/>
        <v>0</v>
      </c>
      <c r="H17" s="932"/>
    </row>
    <row r="18" spans="1:8" ht="24">
      <c r="A18" s="419" t="s">
        <v>744</v>
      </c>
      <c r="B18" s="699" t="s">
        <v>1905</v>
      </c>
      <c r="C18" s="684" t="s">
        <v>1906</v>
      </c>
      <c r="D18" s="669" t="s">
        <v>1907</v>
      </c>
      <c r="E18" s="669">
        <v>1</v>
      </c>
      <c r="F18" s="458"/>
      <c r="G18" s="458">
        <f t="shared" si="2"/>
        <v>0</v>
      </c>
      <c r="H18" s="932"/>
    </row>
    <row r="19" spans="1:8" ht="24">
      <c r="A19" s="419" t="s">
        <v>1467</v>
      </c>
      <c r="B19" s="699" t="s">
        <v>1908</v>
      </c>
      <c r="C19" s="669" t="s">
        <v>1909</v>
      </c>
      <c r="D19" s="669" t="s">
        <v>1910</v>
      </c>
      <c r="E19" s="669">
        <v>2</v>
      </c>
      <c r="F19" s="458"/>
      <c r="G19" s="458">
        <f t="shared" si="2"/>
        <v>0</v>
      </c>
      <c r="H19" s="932"/>
    </row>
    <row r="20" spans="1:8" ht="33.75">
      <c r="A20" s="419" t="s">
        <v>1469</v>
      </c>
      <c r="B20" s="699" t="s">
        <v>1911</v>
      </c>
      <c r="C20" s="669" t="s">
        <v>1912</v>
      </c>
      <c r="D20" s="669" t="s">
        <v>1913</v>
      </c>
      <c r="E20" s="669">
        <v>1</v>
      </c>
      <c r="F20" s="458"/>
      <c r="G20" s="458">
        <f t="shared" si="2"/>
        <v>0</v>
      </c>
      <c r="H20" s="932"/>
    </row>
    <row r="21" spans="1:8" ht="24">
      <c r="A21" s="419" t="s">
        <v>1471</v>
      </c>
      <c r="B21" s="699" t="s">
        <v>1914</v>
      </c>
      <c r="C21" s="669" t="s">
        <v>1897</v>
      </c>
      <c r="D21" s="669" t="s">
        <v>1915</v>
      </c>
      <c r="E21" s="669">
        <v>1</v>
      </c>
      <c r="F21" s="458"/>
      <c r="G21" s="458">
        <f t="shared" si="2"/>
        <v>0</v>
      </c>
      <c r="H21" s="932"/>
    </row>
    <row r="22" spans="1:8" ht="24">
      <c r="A22" s="419" t="s">
        <v>1916</v>
      </c>
      <c r="B22" s="699" t="s">
        <v>1899</v>
      </c>
      <c r="C22" s="669" t="s">
        <v>1900</v>
      </c>
      <c r="D22" s="669" t="s">
        <v>1901</v>
      </c>
      <c r="E22" s="669">
        <v>1</v>
      </c>
      <c r="F22" s="458"/>
      <c r="G22" s="458">
        <f t="shared" si="2"/>
        <v>0</v>
      </c>
      <c r="H22" s="932"/>
    </row>
    <row r="23" spans="1:8">
      <c r="A23" s="491"/>
      <c r="B23" s="523"/>
      <c r="C23" s="428"/>
      <c r="D23" s="428"/>
      <c r="E23" s="428"/>
      <c r="F23" s="424"/>
      <c r="G23" s="424"/>
      <c r="H23" s="932"/>
    </row>
    <row r="24" spans="1:8">
      <c r="A24" s="750" t="s">
        <v>107</v>
      </c>
      <c r="B24" s="464" t="s">
        <v>1917</v>
      </c>
      <c r="C24" s="428"/>
      <c r="D24" s="428"/>
      <c r="E24" s="428"/>
      <c r="F24" s="424"/>
      <c r="G24" s="424"/>
      <c r="H24" s="932"/>
    </row>
    <row r="25" spans="1:8" ht="24">
      <c r="A25" s="419" t="s">
        <v>747</v>
      </c>
      <c r="B25" s="699" t="s">
        <v>1918</v>
      </c>
      <c r="C25" s="669" t="s">
        <v>1919</v>
      </c>
      <c r="D25" s="669" t="s">
        <v>1920</v>
      </c>
      <c r="E25" s="669">
        <v>1</v>
      </c>
      <c r="F25" s="458"/>
      <c r="G25" s="458">
        <f t="shared" si="2"/>
        <v>0</v>
      </c>
      <c r="H25" s="932"/>
    </row>
    <row r="26" spans="1:8" ht="24">
      <c r="A26" s="419" t="s">
        <v>749</v>
      </c>
      <c r="B26" s="699" t="s">
        <v>1899</v>
      </c>
      <c r="C26" s="669" t="s">
        <v>1900</v>
      </c>
      <c r="D26" s="669" t="s">
        <v>1901</v>
      </c>
      <c r="E26" s="669">
        <v>1</v>
      </c>
      <c r="F26" s="458"/>
      <c r="G26" s="458">
        <f t="shared" si="2"/>
        <v>0</v>
      </c>
      <c r="H26" s="932"/>
    </row>
    <row r="27" spans="1:8" ht="24">
      <c r="A27" s="419" t="s">
        <v>769</v>
      </c>
      <c r="B27" s="699" t="s">
        <v>1921</v>
      </c>
      <c r="C27" s="669" t="s">
        <v>1922</v>
      </c>
      <c r="D27" s="669" t="s">
        <v>1923</v>
      </c>
      <c r="E27" s="669">
        <v>1</v>
      </c>
      <c r="F27" s="458"/>
      <c r="G27" s="458">
        <f t="shared" si="2"/>
        <v>0</v>
      </c>
      <c r="H27" s="932"/>
    </row>
    <row r="28" spans="1:8" ht="60">
      <c r="A28" s="419" t="s">
        <v>783</v>
      </c>
      <c r="B28" s="699" t="s">
        <v>1924</v>
      </c>
      <c r="C28" s="669" t="s">
        <v>1925</v>
      </c>
      <c r="D28" s="669" t="s">
        <v>1926</v>
      </c>
      <c r="E28" s="669">
        <v>1</v>
      </c>
      <c r="F28" s="458"/>
      <c r="G28" s="458">
        <f t="shared" si="2"/>
        <v>0</v>
      </c>
      <c r="H28" s="932"/>
    </row>
    <row r="29" spans="1:8" ht="24">
      <c r="A29" s="419" t="s">
        <v>785</v>
      </c>
      <c r="B29" s="699" t="s">
        <v>1927</v>
      </c>
      <c r="C29" s="669" t="s">
        <v>1928</v>
      </c>
      <c r="D29" s="669" t="s">
        <v>1929</v>
      </c>
      <c r="E29" s="669">
        <v>1</v>
      </c>
      <c r="F29" s="458"/>
      <c r="G29" s="458">
        <f t="shared" si="2"/>
        <v>0</v>
      </c>
      <c r="H29" s="932"/>
    </row>
    <row r="30" spans="1:8" ht="24">
      <c r="A30" s="419" t="s">
        <v>1930</v>
      </c>
      <c r="B30" s="699" t="s">
        <v>1931</v>
      </c>
      <c r="C30" s="669" t="s">
        <v>1932</v>
      </c>
      <c r="D30" s="669" t="s">
        <v>1933</v>
      </c>
      <c r="E30" s="669">
        <v>1</v>
      </c>
      <c r="F30" s="458"/>
      <c r="G30" s="458">
        <f t="shared" si="2"/>
        <v>0</v>
      </c>
      <c r="H30" s="932"/>
    </row>
    <row r="31" spans="1:8" ht="24">
      <c r="A31" s="419" t="s">
        <v>1934</v>
      </c>
      <c r="B31" s="699" t="s">
        <v>1935</v>
      </c>
      <c r="C31" s="669" t="s">
        <v>1936</v>
      </c>
      <c r="D31" s="669" t="s">
        <v>1937</v>
      </c>
      <c r="E31" s="669">
        <v>1</v>
      </c>
      <c r="F31" s="458"/>
      <c r="G31" s="458">
        <f t="shared" si="2"/>
        <v>0</v>
      </c>
      <c r="H31" s="932"/>
    </row>
    <row r="32" spans="1:8">
      <c r="A32" s="419" t="s">
        <v>794</v>
      </c>
      <c r="B32" s="699" t="s">
        <v>1938</v>
      </c>
      <c r="C32" s="669" t="s">
        <v>1939</v>
      </c>
      <c r="D32" s="669" t="s">
        <v>1940</v>
      </c>
      <c r="E32" s="669">
        <v>1</v>
      </c>
      <c r="F32" s="458"/>
      <c r="G32" s="458">
        <f t="shared" si="2"/>
        <v>0</v>
      </c>
      <c r="H32" s="932"/>
    </row>
    <row r="33" spans="1:8">
      <c r="A33" s="419" t="s">
        <v>827</v>
      </c>
      <c r="B33" s="699" t="s">
        <v>1941</v>
      </c>
      <c r="C33" s="669" t="s">
        <v>1942</v>
      </c>
      <c r="D33" s="669" t="s">
        <v>1943</v>
      </c>
      <c r="E33" s="669">
        <v>1</v>
      </c>
      <c r="F33" s="458"/>
      <c r="G33" s="458">
        <f t="shared" si="2"/>
        <v>0</v>
      </c>
      <c r="H33" s="932"/>
    </row>
    <row r="34" spans="1:8" ht="24">
      <c r="A34" s="419" t="s">
        <v>1944</v>
      </c>
      <c r="B34" s="699" t="s">
        <v>1945</v>
      </c>
      <c r="C34" s="669" t="s">
        <v>1946</v>
      </c>
      <c r="D34" s="669" t="s">
        <v>1947</v>
      </c>
      <c r="E34" s="669">
        <v>1</v>
      </c>
      <c r="F34" s="458"/>
      <c r="G34" s="458">
        <f t="shared" si="2"/>
        <v>0</v>
      </c>
      <c r="H34" s="932"/>
    </row>
    <row r="35" spans="1:8" ht="24">
      <c r="A35" s="419" t="s">
        <v>1809</v>
      </c>
      <c r="B35" s="699" t="s">
        <v>1948</v>
      </c>
      <c r="C35" s="669" t="s">
        <v>1949</v>
      </c>
      <c r="D35" s="669" t="s">
        <v>1950</v>
      </c>
      <c r="E35" s="669">
        <v>1</v>
      </c>
      <c r="F35" s="458"/>
      <c r="G35" s="458">
        <f t="shared" si="2"/>
        <v>0</v>
      </c>
      <c r="H35" s="932"/>
    </row>
    <row r="36" spans="1:8" ht="24">
      <c r="A36" s="419" t="s">
        <v>1951</v>
      </c>
      <c r="B36" s="699" t="s">
        <v>1935</v>
      </c>
      <c r="C36" s="669" t="s">
        <v>1936</v>
      </c>
      <c r="D36" s="669" t="s">
        <v>1952</v>
      </c>
      <c r="E36" s="669">
        <v>1</v>
      </c>
      <c r="F36" s="458"/>
      <c r="G36" s="458">
        <f t="shared" si="2"/>
        <v>0</v>
      </c>
      <c r="H36" s="932"/>
    </row>
    <row r="37" spans="1:8">
      <c r="A37" s="419" t="s">
        <v>1953</v>
      </c>
      <c r="B37" s="699" t="s">
        <v>1938</v>
      </c>
      <c r="C37" s="669" t="s">
        <v>1939</v>
      </c>
      <c r="D37" s="669" t="s">
        <v>1940</v>
      </c>
      <c r="E37" s="669">
        <v>2</v>
      </c>
      <c r="F37" s="458"/>
      <c r="G37" s="458">
        <f t="shared" si="2"/>
        <v>0</v>
      </c>
      <c r="H37" s="932"/>
    </row>
    <row r="38" spans="1:8" ht="36">
      <c r="A38" s="419" t="s">
        <v>1811</v>
      </c>
      <c r="B38" s="699" t="s">
        <v>1954</v>
      </c>
      <c r="C38" s="669" t="s">
        <v>1955</v>
      </c>
      <c r="D38" s="669" t="s">
        <v>1956</v>
      </c>
      <c r="E38" s="669">
        <v>1</v>
      </c>
      <c r="F38" s="458"/>
      <c r="G38" s="458">
        <f t="shared" si="2"/>
        <v>0</v>
      </c>
      <c r="H38" s="932"/>
    </row>
    <row r="39" spans="1:8">
      <c r="A39" s="419" t="s">
        <v>1957</v>
      </c>
      <c r="B39" s="699" t="s">
        <v>1958</v>
      </c>
      <c r="C39" s="669" t="s">
        <v>1959</v>
      </c>
      <c r="D39" s="669" t="s">
        <v>1960</v>
      </c>
      <c r="E39" s="669">
        <v>1</v>
      </c>
      <c r="F39" s="458"/>
      <c r="G39" s="458">
        <f t="shared" si="2"/>
        <v>0</v>
      </c>
      <c r="H39" s="932"/>
    </row>
    <row r="40" spans="1:8" ht="24">
      <c r="A40" s="419" t="s">
        <v>1179</v>
      </c>
      <c r="B40" s="699" t="s">
        <v>1961</v>
      </c>
      <c r="C40" s="669" t="s">
        <v>1962</v>
      </c>
      <c r="D40" s="669" t="s">
        <v>1933</v>
      </c>
      <c r="E40" s="669">
        <v>1</v>
      </c>
      <c r="F40" s="458"/>
      <c r="G40" s="458">
        <f t="shared" si="2"/>
        <v>0</v>
      </c>
      <c r="H40" s="932"/>
    </row>
    <row r="41" spans="1:8">
      <c r="A41" s="419" t="s">
        <v>1184</v>
      </c>
      <c r="B41" s="699" t="s">
        <v>1941</v>
      </c>
      <c r="C41" s="669" t="s">
        <v>1942</v>
      </c>
      <c r="D41" s="669" t="s">
        <v>1943</v>
      </c>
      <c r="E41" s="669">
        <v>1</v>
      </c>
      <c r="F41" s="458"/>
      <c r="G41" s="458">
        <f t="shared" si="2"/>
        <v>0</v>
      </c>
      <c r="H41" s="932"/>
    </row>
    <row r="42" spans="1:8">
      <c r="A42" s="419" t="s">
        <v>1186</v>
      </c>
      <c r="B42" s="699" t="s">
        <v>1963</v>
      </c>
      <c r="C42" s="669" t="s">
        <v>1964</v>
      </c>
      <c r="D42" s="669" t="s">
        <v>1933</v>
      </c>
      <c r="E42" s="669">
        <v>1</v>
      </c>
      <c r="F42" s="458"/>
      <c r="G42" s="458">
        <f t="shared" si="2"/>
        <v>0</v>
      </c>
      <c r="H42" s="932"/>
    </row>
    <row r="43" spans="1:8">
      <c r="A43" s="419" t="s">
        <v>1187</v>
      </c>
      <c r="B43" s="699" t="s">
        <v>1965</v>
      </c>
      <c r="C43" s="669" t="s">
        <v>1966</v>
      </c>
      <c r="D43" s="669" t="s">
        <v>1950</v>
      </c>
      <c r="E43" s="669">
        <v>1</v>
      </c>
      <c r="F43" s="458"/>
      <c r="G43" s="458">
        <f t="shared" si="2"/>
        <v>0</v>
      </c>
      <c r="H43" s="932"/>
    </row>
    <row r="44" spans="1:8" ht="24">
      <c r="A44" s="419" t="s">
        <v>1967</v>
      </c>
      <c r="B44" s="699" t="s">
        <v>1968</v>
      </c>
      <c r="C44" s="669" t="s">
        <v>1969</v>
      </c>
      <c r="D44" s="669" t="s">
        <v>1970</v>
      </c>
      <c r="E44" s="669">
        <v>1</v>
      </c>
      <c r="F44" s="458"/>
      <c r="G44" s="458">
        <f t="shared" si="2"/>
        <v>0</v>
      </c>
      <c r="H44" s="932"/>
    </row>
    <row r="45" spans="1:8">
      <c r="A45" s="419" t="s">
        <v>1971</v>
      </c>
      <c r="B45" s="699" t="s">
        <v>1972</v>
      </c>
      <c r="C45" s="669" t="s">
        <v>1973</v>
      </c>
      <c r="D45" s="669" t="s">
        <v>1974</v>
      </c>
      <c r="E45" s="669">
        <v>1</v>
      </c>
      <c r="F45" s="458"/>
      <c r="G45" s="458">
        <f t="shared" si="2"/>
        <v>0</v>
      </c>
      <c r="H45" s="932"/>
    </row>
    <row r="46" spans="1:8" ht="24">
      <c r="A46" s="419" t="s">
        <v>1975</v>
      </c>
      <c r="B46" s="699" t="s">
        <v>1976</v>
      </c>
      <c r="C46" s="669" t="s">
        <v>1977</v>
      </c>
      <c r="D46" s="669" t="s">
        <v>1978</v>
      </c>
      <c r="E46" s="669">
        <v>1</v>
      </c>
      <c r="F46" s="458"/>
      <c r="G46" s="458">
        <f t="shared" si="2"/>
        <v>0</v>
      </c>
      <c r="H46" s="932"/>
    </row>
    <row r="47" spans="1:8">
      <c r="A47" s="491"/>
      <c r="B47" s="523"/>
      <c r="C47" s="428"/>
      <c r="D47" s="428"/>
      <c r="E47" s="428"/>
      <c r="F47" s="424"/>
      <c r="G47" s="424"/>
      <c r="H47" s="932"/>
    </row>
    <row r="48" spans="1:8">
      <c r="A48" s="658" t="s">
        <v>108</v>
      </c>
      <c r="B48" s="464" t="s">
        <v>1979</v>
      </c>
      <c r="C48" s="428"/>
      <c r="D48" s="428"/>
      <c r="E48" s="428"/>
      <c r="F48" s="424"/>
      <c r="G48" s="424"/>
      <c r="H48" s="932"/>
    </row>
    <row r="49" spans="1:8" ht="24">
      <c r="A49" s="419" t="s">
        <v>1488</v>
      </c>
      <c r="B49" s="699" t="s">
        <v>1980</v>
      </c>
      <c r="C49" s="669" t="s">
        <v>1981</v>
      </c>
      <c r="D49" s="669" t="s">
        <v>1982</v>
      </c>
      <c r="E49" s="669">
        <v>1</v>
      </c>
      <c r="F49" s="458"/>
      <c r="G49" s="458">
        <f t="shared" si="2"/>
        <v>0</v>
      </c>
      <c r="H49" s="932"/>
    </row>
    <row r="50" spans="1:8" ht="24">
      <c r="A50" s="419" t="s">
        <v>1490</v>
      </c>
      <c r="B50" s="699" t="s">
        <v>1983</v>
      </c>
      <c r="C50" s="669" t="s">
        <v>1984</v>
      </c>
      <c r="D50" s="612" t="s">
        <v>1985</v>
      </c>
      <c r="E50" s="669">
        <v>3</v>
      </c>
      <c r="F50" s="458"/>
      <c r="G50" s="458">
        <f t="shared" si="2"/>
        <v>0</v>
      </c>
      <c r="H50" s="932"/>
    </row>
    <row r="51" spans="1:8" ht="24">
      <c r="A51" s="419" t="s">
        <v>1492</v>
      </c>
      <c r="B51" s="699" t="s">
        <v>1986</v>
      </c>
      <c r="C51" s="669" t="s">
        <v>1987</v>
      </c>
      <c r="D51" s="669" t="s">
        <v>1988</v>
      </c>
      <c r="E51" s="669">
        <v>1</v>
      </c>
      <c r="F51" s="458"/>
      <c r="G51" s="458">
        <f t="shared" si="2"/>
        <v>0</v>
      </c>
      <c r="H51" s="932"/>
    </row>
    <row r="52" spans="1:8" ht="24">
      <c r="A52" s="419" t="s">
        <v>1494</v>
      </c>
      <c r="B52" s="699" t="s">
        <v>1989</v>
      </c>
      <c r="C52" s="669" t="s">
        <v>1990</v>
      </c>
      <c r="D52" s="669" t="s">
        <v>1991</v>
      </c>
      <c r="E52" s="669">
        <v>1</v>
      </c>
      <c r="F52" s="458"/>
      <c r="G52" s="458">
        <f t="shared" si="2"/>
        <v>0</v>
      </c>
      <c r="H52" s="932"/>
    </row>
    <row r="53" spans="1:8">
      <c r="A53" s="491"/>
      <c r="B53" s="523"/>
      <c r="C53" s="428"/>
      <c r="D53" s="428"/>
      <c r="E53" s="428"/>
      <c r="F53" s="424"/>
      <c r="G53" s="424"/>
      <c r="H53" s="932"/>
    </row>
    <row r="54" spans="1:8">
      <c r="A54" s="658" t="s">
        <v>109</v>
      </c>
      <c r="B54" s="464" t="s">
        <v>1992</v>
      </c>
      <c r="C54" s="428"/>
      <c r="D54" s="428"/>
      <c r="E54" s="428"/>
      <c r="F54" s="424"/>
      <c r="G54" s="424"/>
      <c r="H54" s="932"/>
    </row>
    <row r="55" spans="1:8" ht="24">
      <c r="A55" s="419" t="s">
        <v>1509</v>
      </c>
      <c r="B55" s="699" t="s">
        <v>1993</v>
      </c>
      <c r="C55" s="669" t="s">
        <v>1994</v>
      </c>
      <c r="D55" s="669" t="s">
        <v>1995</v>
      </c>
      <c r="E55" s="669">
        <v>1</v>
      </c>
      <c r="F55" s="458"/>
      <c r="G55" s="458">
        <f t="shared" si="2"/>
        <v>0</v>
      </c>
      <c r="H55" s="932"/>
    </row>
    <row r="56" spans="1:8" ht="24">
      <c r="A56" s="419" t="s">
        <v>1996</v>
      </c>
      <c r="B56" s="699" t="s">
        <v>1997</v>
      </c>
      <c r="C56" s="669" t="s">
        <v>1998</v>
      </c>
      <c r="D56" s="669" t="s">
        <v>1999</v>
      </c>
      <c r="E56" s="669">
        <v>1</v>
      </c>
      <c r="F56" s="458"/>
      <c r="G56" s="458">
        <f t="shared" si="2"/>
        <v>0</v>
      </c>
      <c r="H56" s="932"/>
    </row>
    <row r="57" spans="1:8" ht="24">
      <c r="A57" s="419" t="s">
        <v>1511</v>
      </c>
      <c r="B57" s="699" t="s">
        <v>2000</v>
      </c>
      <c r="C57" s="669" t="s">
        <v>2001</v>
      </c>
      <c r="D57" s="669" t="s">
        <v>2002</v>
      </c>
      <c r="E57" s="669">
        <v>1</v>
      </c>
      <c r="F57" s="458"/>
      <c r="G57" s="458">
        <f t="shared" si="2"/>
        <v>0</v>
      </c>
      <c r="H57" s="932"/>
    </row>
    <row r="58" spans="1:8" ht="24">
      <c r="A58" s="419" t="s">
        <v>1513</v>
      </c>
      <c r="B58" s="699" t="s">
        <v>2003</v>
      </c>
      <c r="C58" s="669" t="s">
        <v>2004</v>
      </c>
      <c r="D58" s="669" t="s">
        <v>2005</v>
      </c>
      <c r="E58" s="669">
        <v>1</v>
      </c>
      <c r="F58" s="458"/>
      <c r="G58" s="458">
        <f t="shared" si="2"/>
        <v>0</v>
      </c>
      <c r="H58" s="932"/>
    </row>
    <row r="59" spans="1:8">
      <c r="A59" s="491"/>
      <c r="B59" s="523"/>
      <c r="C59" s="428"/>
      <c r="D59" s="428"/>
      <c r="E59" s="428"/>
      <c r="F59" s="424"/>
      <c r="G59" s="424"/>
      <c r="H59" s="932"/>
    </row>
    <row r="60" spans="1:8">
      <c r="A60" s="658" t="s">
        <v>110</v>
      </c>
      <c r="B60" s="464" t="s">
        <v>2006</v>
      </c>
      <c r="C60" s="428"/>
      <c r="D60" s="428"/>
      <c r="E60" s="428"/>
      <c r="F60" s="424"/>
      <c r="G60" s="424"/>
      <c r="H60" s="932"/>
    </row>
    <row r="61" spans="1:8" ht="60">
      <c r="A61" s="918" t="s">
        <v>1524</v>
      </c>
      <c r="B61" s="699" t="s">
        <v>2007</v>
      </c>
      <c r="C61" s="669" t="s">
        <v>2008</v>
      </c>
      <c r="D61" s="669" t="s">
        <v>2009</v>
      </c>
      <c r="E61" s="669">
        <v>1</v>
      </c>
      <c r="F61" s="458"/>
      <c r="G61" s="458">
        <f t="shared" ref="G61:G69" si="3">SUM(F61*E61)</f>
        <v>0</v>
      </c>
      <c r="H61" s="932"/>
    </row>
    <row r="62" spans="1:8" ht="24">
      <c r="A62" s="485" t="s">
        <v>1526</v>
      </c>
      <c r="B62" s="699" t="s">
        <v>2000</v>
      </c>
      <c r="C62" s="669" t="s">
        <v>2001</v>
      </c>
      <c r="D62" s="669" t="s">
        <v>2002</v>
      </c>
      <c r="E62" s="669">
        <v>1</v>
      </c>
      <c r="F62" s="458"/>
      <c r="G62" s="458">
        <f t="shared" si="3"/>
        <v>0</v>
      </c>
      <c r="H62" s="932"/>
    </row>
    <row r="63" spans="1:8" ht="48">
      <c r="A63" s="419" t="s">
        <v>1526</v>
      </c>
      <c r="B63" s="699" t="s">
        <v>2010</v>
      </c>
      <c r="C63" s="669" t="s">
        <v>2011</v>
      </c>
      <c r="D63" s="669" t="s">
        <v>2012</v>
      </c>
      <c r="E63" s="669">
        <v>1</v>
      </c>
      <c r="F63" s="458"/>
      <c r="G63" s="458">
        <f t="shared" si="3"/>
        <v>0</v>
      </c>
      <c r="H63" s="932"/>
    </row>
    <row r="64" spans="1:8" ht="22.5">
      <c r="A64" s="419" t="s">
        <v>2013</v>
      </c>
      <c r="B64" s="699" t="s">
        <v>2014</v>
      </c>
      <c r="C64" s="669" t="s">
        <v>2015</v>
      </c>
      <c r="D64" s="669" t="s">
        <v>1999</v>
      </c>
      <c r="E64" s="669">
        <v>1</v>
      </c>
      <c r="F64" s="458"/>
      <c r="G64" s="458">
        <f t="shared" si="3"/>
        <v>0</v>
      </c>
      <c r="H64" s="932"/>
    </row>
    <row r="65" spans="1:8" ht="60">
      <c r="A65" s="419" t="s">
        <v>1528</v>
      </c>
      <c r="B65" s="699" t="s">
        <v>2016</v>
      </c>
      <c r="C65" s="669" t="s">
        <v>2017</v>
      </c>
      <c r="D65" s="669" t="s">
        <v>2018</v>
      </c>
      <c r="E65" s="669">
        <v>1</v>
      </c>
      <c r="F65" s="458"/>
      <c r="G65" s="458">
        <f t="shared" si="3"/>
        <v>0</v>
      </c>
      <c r="H65" s="932"/>
    </row>
    <row r="66" spans="1:8" ht="24">
      <c r="A66" s="419" t="s">
        <v>2019</v>
      </c>
      <c r="B66" s="699" t="s">
        <v>2020</v>
      </c>
      <c r="C66" s="669" t="s">
        <v>2021</v>
      </c>
      <c r="D66" s="669" t="s">
        <v>2022</v>
      </c>
      <c r="E66" s="669">
        <v>1</v>
      </c>
      <c r="F66" s="458"/>
      <c r="G66" s="458">
        <f t="shared" si="3"/>
        <v>0</v>
      </c>
      <c r="H66" s="932"/>
    </row>
    <row r="67" spans="1:8" ht="36">
      <c r="A67" s="419" t="s">
        <v>1530</v>
      </c>
      <c r="B67" s="699" t="s">
        <v>2024</v>
      </c>
      <c r="C67" s="669" t="s">
        <v>2025</v>
      </c>
      <c r="D67" s="669" t="s">
        <v>2026</v>
      </c>
      <c r="E67" s="669">
        <v>1</v>
      </c>
      <c r="F67" s="458"/>
      <c r="G67" s="458">
        <f t="shared" si="3"/>
        <v>0</v>
      </c>
      <c r="H67" s="932"/>
    </row>
    <row r="68" spans="1:8" ht="24">
      <c r="A68" s="918" t="s">
        <v>2023</v>
      </c>
      <c r="B68" s="699" t="s">
        <v>2003</v>
      </c>
      <c r="C68" s="669" t="s">
        <v>2004</v>
      </c>
      <c r="D68" s="669" t="s">
        <v>2028</v>
      </c>
      <c r="E68" s="669">
        <v>1</v>
      </c>
      <c r="F68" s="458"/>
      <c r="G68" s="458">
        <f t="shared" si="3"/>
        <v>0</v>
      </c>
      <c r="H68" s="932"/>
    </row>
    <row r="69" spans="1:8" ht="24">
      <c r="A69" s="918" t="s">
        <v>2027</v>
      </c>
      <c r="B69" s="699" t="s">
        <v>2029</v>
      </c>
      <c r="C69" s="669" t="s">
        <v>2030</v>
      </c>
      <c r="D69" s="669" t="s">
        <v>2031</v>
      </c>
      <c r="E69" s="669">
        <v>1</v>
      </c>
      <c r="F69" s="458"/>
      <c r="G69" s="458">
        <f t="shared" si="3"/>
        <v>0</v>
      </c>
      <c r="H69" s="932"/>
    </row>
    <row r="70" spans="1:8">
      <c r="A70" s="522"/>
      <c r="B70" s="523"/>
      <c r="C70" s="428"/>
      <c r="D70" s="428"/>
      <c r="E70" s="428"/>
      <c r="F70" s="424"/>
      <c r="G70" s="424"/>
      <c r="H70" s="932"/>
    </row>
    <row r="71" spans="1:8">
      <c r="A71" s="714" t="s">
        <v>111</v>
      </c>
      <c r="B71" s="464" t="s">
        <v>2032</v>
      </c>
      <c r="C71" s="428"/>
      <c r="D71" s="428"/>
      <c r="E71" s="428"/>
      <c r="F71" s="424"/>
      <c r="G71" s="424"/>
      <c r="H71" s="932"/>
    </row>
    <row r="72" spans="1:8" ht="22.5">
      <c r="A72" s="918" t="s">
        <v>1534</v>
      </c>
      <c r="B72" s="699" t="s">
        <v>2033</v>
      </c>
      <c r="C72" s="669" t="s">
        <v>2034</v>
      </c>
      <c r="D72" s="669" t="s">
        <v>2035</v>
      </c>
      <c r="E72" s="669">
        <v>1</v>
      </c>
      <c r="F72" s="458"/>
      <c r="G72" s="458">
        <f t="shared" ref="G72:G79" si="4">SUM(F72*E72)</f>
        <v>0</v>
      </c>
      <c r="H72" s="932"/>
    </row>
    <row r="73" spans="1:8" ht="36">
      <c r="A73" s="918" t="s">
        <v>1536</v>
      </c>
      <c r="B73" s="699" t="s">
        <v>2036</v>
      </c>
      <c r="C73" s="669" t="s">
        <v>2037</v>
      </c>
      <c r="D73" s="669" t="s">
        <v>2038</v>
      </c>
      <c r="E73" s="669">
        <v>1</v>
      </c>
      <c r="F73" s="458"/>
      <c r="G73" s="458">
        <f t="shared" si="4"/>
        <v>0</v>
      </c>
      <c r="H73" s="932"/>
    </row>
    <row r="74" spans="1:8" ht="24">
      <c r="A74" s="918" t="s">
        <v>2039</v>
      </c>
      <c r="B74" s="699" t="s">
        <v>1899</v>
      </c>
      <c r="C74" s="669" t="s">
        <v>1900</v>
      </c>
      <c r="D74" s="669" t="s">
        <v>1901</v>
      </c>
      <c r="E74" s="669">
        <v>1</v>
      </c>
      <c r="F74" s="458"/>
      <c r="G74" s="458">
        <f t="shared" si="4"/>
        <v>0</v>
      </c>
      <c r="H74" s="932"/>
    </row>
    <row r="75" spans="1:8" ht="36">
      <c r="A75" s="918" t="s">
        <v>1538</v>
      </c>
      <c r="B75" s="699" t="s">
        <v>2040</v>
      </c>
      <c r="C75" s="669" t="s">
        <v>2041</v>
      </c>
      <c r="D75" s="669" t="s">
        <v>2042</v>
      </c>
      <c r="E75" s="669">
        <v>1</v>
      </c>
      <c r="F75" s="458"/>
      <c r="G75" s="458">
        <f t="shared" si="4"/>
        <v>0</v>
      </c>
      <c r="H75" s="932"/>
    </row>
    <row r="76" spans="1:8" ht="36">
      <c r="A76" s="918" t="s">
        <v>2043</v>
      </c>
      <c r="B76" s="699" t="s">
        <v>2044</v>
      </c>
      <c r="C76" s="669" t="s">
        <v>2045</v>
      </c>
      <c r="D76" s="669" t="s">
        <v>2046</v>
      </c>
      <c r="E76" s="669">
        <v>1</v>
      </c>
      <c r="F76" s="458"/>
      <c r="G76" s="458">
        <f t="shared" si="4"/>
        <v>0</v>
      </c>
      <c r="H76" s="932"/>
    </row>
    <row r="77" spans="1:8" ht="24">
      <c r="A77" s="918" t="s">
        <v>2047</v>
      </c>
      <c r="B77" s="699" t="s">
        <v>2020</v>
      </c>
      <c r="C77" s="669" t="s">
        <v>2021</v>
      </c>
      <c r="D77" s="669" t="s">
        <v>2022</v>
      </c>
      <c r="E77" s="669">
        <v>1</v>
      </c>
      <c r="F77" s="458"/>
      <c r="G77" s="458">
        <f t="shared" si="4"/>
        <v>0</v>
      </c>
      <c r="H77" s="932"/>
    </row>
    <row r="78" spans="1:8" ht="36">
      <c r="A78" s="918" t="s">
        <v>2048</v>
      </c>
      <c r="B78" s="699" t="s">
        <v>2049</v>
      </c>
      <c r="C78" s="669" t="s">
        <v>2050</v>
      </c>
      <c r="D78" s="669" t="s">
        <v>2051</v>
      </c>
      <c r="E78" s="669">
        <v>1</v>
      </c>
      <c r="F78" s="458"/>
      <c r="G78" s="458">
        <f t="shared" si="4"/>
        <v>0</v>
      </c>
      <c r="H78" s="932"/>
    </row>
    <row r="79" spans="1:8" ht="24">
      <c r="A79" s="400" t="s">
        <v>2052</v>
      </c>
      <c r="B79" s="699" t="s">
        <v>2053</v>
      </c>
      <c r="C79" s="684" t="s">
        <v>2054</v>
      </c>
      <c r="D79" s="669" t="s">
        <v>2055</v>
      </c>
      <c r="E79" s="810">
        <v>1</v>
      </c>
      <c r="F79" s="458"/>
      <c r="G79" s="458">
        <f t="shared" si="4"/>
        <v>0</v>
      </c>
      <c r="H79" s="932"/>
    </row>
    <row r="80" spans="1:8">
      <c r="A80" s="522"/>
      <c r="B80" s="523"/>
      <c r="C80" s="428"/>
      <c r="D80" s="428"/>
      <c r="E80" s="428"/>
      <c r="F80" s="424"/>
      <c r="G80" s="424"/>
      <c r="H80" s="932"/>
    </row>
    <row r="81" spans="1:8">
      <c r="A81" s="522" t="s">
        <v>112</v>
      </c>
      <c r="B81" s="464" t="s">
        <v>2056</v>
      </c>
      <c r="C81" s="428"/>
      <c r="D81" s="428"/>
      <c r="E81" s="428"/>
      <c r="F81" s="424"/>
      <c r="G81" s="424"/>
      <c r="H81" s="932"/>
    </row>
    <row r="82" spans="1:8" ht="24">
      <c r="A82" s="918" t="s">
        <v>1552</v>
      </c>
      <c r="B82" s="699" t="s">
        <v>2057</v>
      </c>
      <c r="C82" s="669" t="s">
        <v>2058</v>
      </c>
      <c r="D82" s="669" t="s">
        <v>2059</v>
      </c>
      <c r="E82" s="669">
        <v>2</v>
      </c>
      <c r="F82" s="458"/>
      <c r="G82" s="458">
        <f t="shared" ref="G82:G83" si="5">SUM(F82*E82)</f>
        <v>0</v>
      </c>
      <c r="H82" s="932"/>
    </row>
    <row r="83" spans="1:8">
      <c r="A83" s="400" t="s">
        <v>1553</v>
      </c>
      <c r="B83" s="699" t="s">
        <v>2060</v>
      </c>
      <c r="C83" s="669" t="s">
        <v>2061</v>
      </c>
      <c r="D83" s="669" t="s">
        <v>2062</v>
      </c>
      <c r="E83" s="669">
        <v>2</v>
      </c>
      <c r="F83" s="458"/>
      <c r="G83" s="458">
        <f t="shared" si="5"/>
        <v>0</v>
      </c>
      <c r="H83" s="932"/>
    </row>
    <row r="84" spans="1:8" ht="12.75" thickBot="1">
      <c r="H84" s="932"/>
    </row>
    <row r="85" spans="1:8" ht="24.75" thickBot="1">
      <c r="A85" s="807"/>
      <c r="B85" s="898" t="s">
        <v>2063</v>
      </c>
      <c r="C85" s="397"/>
      <c r="D85" s="460"/>
      <c r="E85" s="460"/>
      <c r="F85" s="674"/>
      <c r="G85" s="415">
        <f>SUM(G8:G83)</f>
        <v>0</v>
      </c>
      <c r="H85" s="932"/>
    </row>
    <row r="86" spans="1:8">
      <c r="H86" s="932"/>
    </row>
    <row r="87" spans="1:8">
      <c r="H87" s="932"/>
    </row>
    <row r="88" spans="1:8">
      <c r="H88" s="932"/>
    </row>
    <row r="89" spans="1:8">
      <c r="H89" s="932"/>
    </row>
    <row r="90" spans="1:8">
      <c r="H90" s="932"/>
    </row>
    <row r="91" spans="1:8">
      <c r="H91" s="932"/>
    </row>
    <row r="92" spans="1:8" s="671" customFormat="1" ht="15">
      <c r="A92" s="774"/>
      <c r="B92" s="683"/>
      <c r="C92" s="409"/>
      <c r="D92" s="409"/>
      <c r="E92" s="409"/>
      <c r="F92" s="721"/>
      <c r="G92" s="721"/>
      <c r="H92" s="409"/>
    </row>
    <row r="93" spans="1:8" s="671" customFormat="1">
      <c r="A93" s="938"/>
      <c r="B93" s="758"/>
      <c r="C93" s="409"/>
      <c r="D93" s="409"/>
      <c r="E93" s="409"/>
      <c r="F93" s="721"/>
      <c r="G93" s="721"/>
      <c r="H93" s="409"/>
    </row>
    <row r="94" spans="1:8" s="671" customFormat="1">
      <c r="A94" s="938"/>
      <c r="B94" s="758"/>
      <c r="C94" s="409"/>
      <c r="D94" s="409"/>
      <c r="E94" s="409"/>
      <c r="F94" s="721"/>
      <c r="G94" s="843"/>
      <c r="H94" s="409"/>
    </row>
    <row r="95" spans="1:8" s="671" customFormat="1">
      <c r="A95" s="938"/>
      <c r="B95" s="758"/>
      <c r="C95" s="409"/>
      <c r="D95" s="409"/>
      <c r="E95" s="409"/>
      <c r="F95" s="721"/>
      <c r="G95" s="843"/>
      <c r="H95" s="409"/>
    </row>
    <row r="96" spans="1:8" s="671" customFormat="1">
      <c r="A96" s="774"/>
      <c r="B96" s="405"/>
      <c r="C96" s="409"/>
      <c r="D96" s="409"/>
      <c r="E96" s="409"/>
      <c r="F96" s="721"/>
      <c r="G96" s="843"/>
      <c r="H96" s="409"/>
    </row>
    <row r="97" spans="1:8" s="671" customFormat="1">
      <c r="A97" s="774"/>
      <c r="B97" s="405"/>
      <c r="C97" s="409"/>
      <c r="D97" s="409"/>
      <c r="E97" s="409"/>
      <c r="F97" s="721"/>
      <c r="G97" s="843"/>
      <c r="H97" s="409"/>
    </row>
    <row r="98" spans="1:8" s="671" customFormat="1">
      <c r="A98" s="774"/>
      <c r="B98" s="758"/>
      <c r="C98" s="409"/>
      <c r="D98" s="409"/>
      <c r="E98" s="409"/>
      <c r="F98" s="721"/>
      <c r="G98" s="843"/>
      <c r="H98" s="409"/>
    </row>
    <row r="99" spans="1:8" s="671" customFormat="1">
      <c r="F99" s="654"/>
      <c r="G99" s="512"/>
      <c r="H99" s="409"/>
    </row>
    <row r="100" spans="1:8">
      <c r="A100" s="932"/>
      <c r="C100" s="932"/>
      <c r="D100" s="932"/>
      <c r="E100" s="932"/>
      <c r="F100" s="521"/>
      <c r="G100" s="426"/>
    </row>
    <row r="101" spans="1:8">
      <c r="A101" s="932"/>
      <c r="C101" s="932"/>
      <c r="D101" s="932"/>
      <c r="E101" s="932"/>
      <c r="F101" s="521"/>
      <c r="G101" s="426"/>
    </row>
  </sheetData>
  <mergeCells count="1">
    <mergeCell ref="C5:G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N195"/>
  <sheetViews>
    <sheetView topLeftCell="A154" workbookViewId="0">
      <selection activeCell="I167" sqref="I167"/>
    </sheetView>
  </sheetViews>
  <sheetFormatPr defaultRowHeight="12.75"/>
  <cols>
    <col min="1" max="1" width="7.7109375" style="801" customWidth="1"/>
    <col min="2" max="2" width="39.28515625" style="879" customWidth="1"/>
    <col min="3" max="3" width="6.7109375" style="745" customWidth="1"/>
    <col min="4" max="4" width="5.7109375" style="399" customWidth="1"/>
    <col min="5" max="5" width="7.5703125" style="471" customWidth="1"/>
    <col min="6" max="6" width="10.7109375" style="471" customWidth="1"/>
    <col min="7" max="8" width="15.28515625" style="794" customWidth="1"/>
    <col min="9" max="256" width="9.140625" style="794"/>
    <col min="257" max="257" width="7.7109375" style="794" customWidth="1"/>
    <col min="258" max="258" width="44.7109375" style="794" customWidth="1"/>
    <col min="259" max="259" width="6.7109375" style="794" customWidth="1"/>
    <col min="260" max="260" width="5.7109375" style="794" customWidth="1"/>
    <col min="261" max="261" width="12.42578125" style="794" customWidth="1"/>
    <col min="262" max="264" width="15.28515625" style="794" customWidth="1"/>
    <col min="265" max="512" width="9.140625" style="794"/>
    <col min="513" max="513" width="7.7109375" style="794" customWidth="1"/>
    <col min="514" max="514" width="44.7109375" style="794" customWidth="1"/>
    <col min="515" max="515" width="6.7109375" style="794" customWidth="1"/>
    <col min="516" max="516" width="5.7109375" style="794" customWidth="1"/>
    <col min="517" max="517" width="12.42578125" style="794" customWidth="1"/>
    <col min="518" max="520" width="15.28515625" style="794" customWidth="1"/>
    <col min="521" max="768" width="9.140625" style="794"/>
    <col min="769" max="769" width="7.7109375" style="794" customWidth="1"/>
    <col min="770" max="770" width="44.7109375" style="794" customWidth="1"/>
    <col min="771" max="771" width="6.7109375" style="794" customWidth="1"/>
    <col min="772" max="772" width="5.7109375" style="794" customWidth="1"/>
    <col min="773" max="773" width="12.42578125" style="794" customWidth="1"/>
    <col min="774" max="776" width="15.28515625" style="794" customWidth="1"/>
    <col min="777" max="1024" width="9.140625" style="794"/>
    <col min="1025" max="1025" width="7.7109375" style="794" customWidth="1"/>
    <col min="1026" max="1026" width="44.7109375" style="794" customWidth="1"/>
    <col min="1027" max="1027" width="6.7109375" style="794" customWidth="1"/>
    <col min="1028" max="1028" width="5.7109375" style="794" customWidth="1"/>
    <col min="1029" max="1029" width="12.42578125" style="794" customWidth="1"/>
    <col min="1030" max="1032" width="15.28515625" style="794" customWidth="1"/>
    <col min="1033" max="1280" width="9.140625" style="794"/>
    <col min="1281" max="1281" width="7.7109375" style="794" customWidth="1"/>
    <col min="1282" max="1282" width="44.7109375" style="794" customWidth="1"/>
    <col min="1283" max="1283" width="6.7109375" style="794" customWidth="1"/>
    <col min="1284" max="1284" width="5.7109375" style="794" customWidth="1"/>
    <col min="1285" max="1285" width="12.42578125" style="794" customWidth="1"/>
    <col min="1286" max="1288" width="15.28515625" style="794" customWidth="1"/>
    <col min="1289" max="1536" width="9.140625" style="794"/>
    <col min="1537" max="1537" width="7.7109375" style="794" customWidth="1"/>
    <col min="1538" max="1538" width="44.7109375" style="794" customWidth="1"/>
    <col min="1539" max="1539" width="6.7109375" style="794" customWidth="1"/>
    <col min="1540" max="1540" width="5.7109375" style="794" customWidth="1"/>
    <col min="1541" max="1541" width="12.42578125" style="794" customWidth="1"/>
    <col min="1542" max="1544" width="15.28515625" style="794" customWidth="1"/>
    <col min="1545" max="1792" width="9.140625" style="794"/>
    <col min="1793" max="1793" width="7.7109375" style="794" customWidth="1"/>
    <col min="1794" max="1794" width="44.7109375" style="794" customWidth="1"/>
    <col min="1795" max="1795" width="6.7109375" style="794" customWidth="1"/>
    <col min="1796" max="1796" width="5.7109375" style="794" customWidth="1"/>
    <col min="1797" max="1797" width="12.42578125" style="794" customWidth="1"/>
    <col min="1798" max="1800" width="15.28515625" style="794" customWidth="1"/>
    <col min="1801" max="2048" width="9.140625" style="794"/>
    <col min="2049" max="2049" width="7.7109375" style="794" customWidth="1"/>
    <col min="2050" max="2050" width="44.7109375" style="794" customWidth="1"/>
    <col min="2051" max="2051" width="6.7109375" style="794" customWidth="1"/>
    <col min="2052" max="2052" width="5.7109375" style="794" customWidth="1"/>
    <col min="2053" max="2053" width="12.42578125" style="794" customWidth="1"/>
    <col min="2054" max="2056" width="15.28515625" style="794" customWidth="1"/>
    <col min="2057" max="2304" width="9.140625" style="794"/>
    <col min="2305" max="2305" width="7.7109375" style="794" customWidth="1"/>
    <col min="2306" max="2306" width="44.7109375" style="794" customWidth="1"/>
    <col min="2307" max="2307" width="6.7109375" style="794" customWidth="1"/>
    <col min="2308" max="2308" width="5.7109375" style="794" customWidth="1"/>
    <col min="2309" max="2309" width="12.42578125" style="794" customWidth="1"/>
    <col min="2310" max="2312" width="15.28515625" style="794" customWidth="1"/>
    <col min="2313" max="2560" width="9.140625" style="794"/>
    <col min="2561" max="2561" width="7.7109375" style="794" customWidth="1"/>
    <col min="2562" max="2562" width="44.7109375" style="794" customWidth="1"/>
    <col min="2563" max="2563" width="6.7109375" style="794" customWidth="1"/>
    <col min="2564" max="2564" width="5.7109375" style="794" customWidth="1"/>
    <col min="2565" max="2565" width="12.42578125" style="794" customWidth="1"/>
    <col min="2566" max="2568" width="15.28515625" style="794" customWidth="1"/>
    <col min="2569" max="2816" width="9.140625" style="794"/>
    <col min="2817" max="2817" width="7.7109375" style="794" customWidth="1"/>
    <col min="2818" max="2818" width="44.7109375" style="794" customWidth="1"/>
    <col min="2819" max="2819" width="6.7109375" style="794" customWidth="1"/>
    <col min="2820" max="2820" width="5.7109375" style="794" customWidth="1"/>
    <col min="2821" max="2821" width="12.42578125" style="794" customWidth="1"/>
    <col min="2822" max="2824" width="15.28515625" style="794" customWidth="1"/>
    <col min="2825" max="3072" width="9.140625" style="794"/>
    <col min="3073" max="3073" width="7.7109375" style="794" customWidth="1"/>
    <col min="3074" max="3074" width="44.7109375" style="794" customWidth="1"/>
    <col min="3075" max="3075" width="6.7109375" style="794" customWidth="1"/>
    <col min="3076" max="3076" width="5.7109375" style="794" customWidth="1"/>
    <col min="3077" max="3077" width="12.42578125" style="794" customWidth="1"/>
    <col min="3078" max="3080" width="15.28515625" style="794" customWidth="1"/>
    <col min="3081" max="3328" width="9.140625" style="794"/>
    <col min="3329" max="3329" width="7.7109375" style="794" customWidth="1"/>
    <col min="3330" max="3330" width="44.7109375" style="794" customWidth="1"/>
    <col min="3331" max="3331" width="6.7109375" style="794" customWidth="1"/>
    <col min="3332" max="3332" width="5.7109375" style="794" customWidth="1"/>
    <col min="3333" max="3333" width="12.42578125" style="794" customWidth="1"/>
    <col min="3334" max="3336" width="15.28515625" style="794" customWidth="1"/>
    <col min="3337" max="3584" width="9.140625" style="794"/>
    <col min="3585" max="3585" width="7.7109375" style="794" customWidth="1"/>
    <col min="3586" max="3586" width="44.7109375" style="794" customWidth="1"/>
    <col min="3587" max="3587" width="6.7109375" style="794" customWidth="1"/>
    <col min="3588" max="3588" width="5.7109375" style="794" customWidth="1"/>
    <col min="3589" max="3589" width="12.42578125" style="794" customWidth="1"/>
    <col min="3590" max="3592" width="15.28515625" style="794" customWidth="1"/>
    <col min="3593" max="3840" width="9.140625" style="794"/>
    <col min="3841" max="3841" width="7.7109375" style="794" customWidth="1"/>
    <col min="3842" max="3842" width="44.7109375" style="794" customWidth="1"/>
    <col min="3843" max="3843" width="6.7109375" style="794" customWidth="1"/>
    <col min="3844" max="3844" width="5.7109375" style="794" customWidth="1"/>
    <col min="3845" max="3845" width="12.42578125" style="794" customWidth="1"/>
    <col min="3846" max="3848" width="15.28515625" style="794" customWidth="1"/>
    <col min="3849" max="4096" width="9.140625" style="794"/>
    <col min="4097" max="4097" width="7.7109375" style="794" customWidth="1"/>
    <col min="4098" max="4098" width="44.7109375" style="794" customWidth="1"/>
    <col min="4099" max="4099" width="6.7109375" style="794" customWidth="1"/>
    <col min="4100" max="4100" width="5.7109375" style="794" customWidth="1"/>
    <col min="4101" max="4101" width="12.42578125" style="794" customWidth="1"/>
    <col min="4102" max="4104" width="15.28515625" style="794" customWidth="1"/>
    <col min="4105" max="4352" width="9.140625" style="794"/>
    <col min="4353" max="4353" width="7.7109375" style="794" customWidth="1"/>
    <col min="4354" max="4354" width="44.7109375" style="794" customWidth="1"/>
    <col min="4355" max="4355" width="6.7109375" style="794" customWidth="1"/>
    <col min="4356" max="4356" width="5.7109375" style="794" customWidth="1"/>
    <col min="4357" max="4357" width="12.42578125" style="794" customWidth="1"/>
    <col min="4358" max="4360" width="15.28515625" style="794" customWidth="1"/>
    <col min="4361" max="4608" width="9.140625" style="794"/>
    <col min="4609" max="4609" width="7.7109375" style="794" customWidth="1"/>
    <col min="4610" max="4610" width="44.7109375" style="794" customWidth="1"/>
    <col min="4611" max="4611" width="6.7109375" style="794" customWidth="1"/>
    <col min="4612" max="4612" width="5.7109375" style="794" customWidth="1"/>
    <col min="4613" max="4613" width="12.42578125" style="794" customWidth="1"/>
    <col min="4614" max="4616" width="15.28515625" style="794" customWidth="1"/>
    <col min="4617" max="4864" width="9.140625" style="794"/>
    <col min="4865" max="4865" width="7.7109375" style="794" customWidth="1"/>
    <col min="4866" max="4866" width="44.7109375" style="794" customWidth="1"/>
    <col min="4867" max="4867" width="6.7109375" style="794" customWidth="1"/>
    <col min="4868" max="4868" width="5.7109375" style="794" customWidth="1"/>
    <col min="4869" max="4869" width="12.42578125" style="794" customWidth="1"/>
    <col min="4870" max="4872" width="15.28515625" style="794" customWidth="1"/>
    <col min="4873" max="5120" width="9.140625" style="794"/>
    <col min="5121" max="5121" width="7.7109375" style="794" customWidth="1"/>
    <col min="5122" max="5122" width="44.7109375" style="794" customWidth="1"/>
    <col min="5123" max="5123" width="6.7109375" style="794" customWidth="1"/>
    <col min="5124" max="5124" width="5.7109375" style="794" customWidth="1"/>
    <col min="5125" max="5125" width="12.42578125" style="794" customWidth="1"/>
    <col min="5126" max="5128" width="15.28515625" style="794" customWidth="1"/>
    <col min="5129" max="5376" width="9.140625" style="794"/>
    <col min="5377" max="5377" width="7.7109375" style="794" customWidth="1"/>
    <col min="5378" max="5378" width="44.7109375" style="794" customWidth="1"/>
    <col min="5379" max="5379" width="6.7109375" style="794" customWidth="1"/>
    <col min="5380" max="5380" width="5.7109375" style="794" customWidth="1"/>
    <col min="5381" max="5381" width="12.42578125" style="794" customWidth="1"/>
    <col min="5382" max="5384" width="15.28515625" style="794" customWidth="1"/>
    <col min="5385" max="5632" width="9.140625" style="794"/>
    <col min="5633" max="5633" width="7.7109375" style="794" customWidth="1"/>
    <col min="5634" max="5634" width="44.7109375" style="794" customWidth="1"/>
    <col min="5635" max="5635" width="6.7109375" style="794" customWidth="1"/>
    <col min="5636" max="5636" width="5.7109375" style="794" customWidth="1"/>
    <col min="5637" max="5637" width="12.42578125" style="794" customWidth="1"/>
    <col min="5638" max="5640" width="15.28515625" style="794" customWidth="1"/>
    <col min="5641" max="5888" width="9.140625" style="794"/>
    <col min="5889" max="5889" width="7.7109375" style="794" customWidth="1"/>
    <col min="5890" max="5890" width="44.7109375" style="794" customWidth="1"/>
    <col min="5891" max="5891" width="6.7109375" style="794" customWidth="1"/>
    <col min="5892" max="5892" width="5.7109375" style="794" customWidth="1"/>
    <col min="5893" max="5893" width="12.42578125" style="794" customWidth="1"/>
    <col min="5894" max="5896" width="15.28515625" style="794" customWidth="1"/>
    <col min="5897" max="6144" width="9.140625" style="794"/>
    <col min="6145" max="6145" width="7.7109375" style="794" customWidth="1"/>
    <col min="6146" max="6146" width="44.7109375" style="794" customWidth="1"/>
    <col min="6147" max="6147" width="6.7109375" style="794" customWidth="1"/>
    <col min="6148" max="6148" width="5.7109375" style="794" customWidth="1"/>
    <col min="6149" max="6149" width="12.42578125" style="794" customWidth="1"/>
    <col min="6150" max="6152" width="15.28515625" style="794" customWidth="1"/>
    <col min="6153" max="6400" width="9.140625" style="794"/>
    <col min="6401" max="6401" width="7.7109375" style="794" customWidth="1"/>
    <col min="6402" max="6402" width="44.7109375" style="794" customWidth="1"/>
    <col min="6403" max="6403" width="6.7109375" style="794" customWidth="1"/>
    <col min="6404" max="6404" width="5.7109375" style="794" customWidth="1"/>
    <col min="6405" max="6405" width="12.42578125" style="794" customWidth="1"/>
    <col min="6406" max="6408" width="15.28515625" style="794" customWidth="1"/>
    <col min="6409" max="6656" width="9.140625" style="794"/>
    <col min="6657" max="6657" width="7.7109375" style="794" customWidth="1"/>
    <col min="6658" max="6658" width="44.7109375" style="794" customWidth="1"/>
    <col min="6659" max="6659" width="6.7109375" style="794" customWidth="1"/>
    <col min="6660" max="6660" width="5.7109375" style="794" customWidth="1"/>
    <col min="6661" max="6661" width="12.42578125" style="794" customWidth="1"/>
    <col min="6662" max="6664" width="15.28515625" style="794" customWidth="1"/>
    <col min="6665" max="6912" width="9.140625" style="794"/>
    <col min="6913" max="6913" width="7.7109375" style="794" customWidth="1"/>
    <col min="6914" max="6914" width="44.7109375" style="794" customWidth="1"/>
    <col min="6915" max="6915" width="6.7109375" style="794" customWidth="1"/>
    <col min="6916" max="6916" width="5.7109375" style="794" customWidth="1"/>
    <col min="6917" max="6917" width="12.42578125" style="794" customWidth="1"/>
    <col min="6918" max="6920" width="15.28515625" style="794" customWidth="1"/>
    <col min="6921" max="7168" width="9.140625" style="794"/>
    <col min="7169" max="7169" width="7.7109375" style="794" customWidth="1"/>
    <col min="7170" max="7170" width="44.7109375" style="794" customWidth="1"/>
    <col min="7171" max="7171" width="6.7109375" style="794" customWidth="1"/>
    <col min="7172" max="7172" width="5.7109375" style="794" customWidth="1"/>
    <col min="7173" max="7173" width="12.42578125" style="794" customWidth="1"/>
    <col min="7174" max="7176" width="15.28515625" style="794" customWidth="1"/>
    <col min="7177" max="7424" width="9.140625" style="794"/>
    <col min="7425" max="7425" width="7.7109375" style="794" customWidth="1"/>
    <col min="7426" max="7426" width="44.7109375" style="794" customWidth="1"/>
    <col min="7427" max="7427" width="6.7109375" style="794" customWidth="1"/>
    <col min="7428" max="7428" width="5.7109375" style="794" customWidth="1"/>
    <col min="7429" max="7429" width="12.42578125" style="794" customWidth="1"/>
    <col min="7430" max="7432" width="15.28515625" style="794" customWidth="1"/>
    <col min="7433" max="7680" width="9.140625" style="794"/>
    <col min="7681" max="7681" width="7.7109375" style="794" customWidth="1"/>
    <col min="7682" max="7682" width="44.7109375" style="794" customWidth="1"/>
    <col min="7683" max="7683" width="6.7109375" style="794" customWidth="1"/>
    <col min="7684" max="7684" width="5.7109375" style="794" customWidth="1"/>
    <col min="7685" max="7685" width="12.42578125" style="794" customWidth="1"/>
    <col min="7686" max="7688" width="15.28515625" style="794" customWidth="1"/>
    <col min="7689" max="7936" width="9.140625" style="794"/>
    <col min="7937" max="7937" width="7.7109375" style="794" customWidth="1"/>
    <col min="7938" max="7938" width="44.7109375" style="794" customWidth="1"/>
    <col min="7939" max="7939" width="6.7109375" style="794" customWidth="1"/>
    <col min="7940" max="7940" width="5.7109375" style="794" customWidth="1"/>
    <col min="7941" max="7941" width="12.42578125" style="794" customWidth="1"/>
    <col min="7942" max="7944" width="15.28515625" style="794" customWidth="1"/>
    <col min="7945" max="8192" width="9.140625" style="794"/>
    <col min="8193" max="8193" width="7.7109375" style="794" customWidth="1"/>
    <col min="8194" max="8194" width="44.7109375" style="794" customWidth="1"/>
    <col min="8195" max="8195" width="6.7109375" style="794" customWidth="1"/>
    <col min="8196" max="8196" width="5.7109375" style="794" customWidth="1"/>
    <col min="8197" max="8197" width="12.42578125" style="794" customWidth="1"/>
    <col min="8198" max="8200" width="15.28515625" style="794" customWidth="1"/>
    <col min="8201" max="8448" width="9.140625" style="794"/>
    <col min="8449" max="8449" width="7.7109375" style="794" customWidth="1"/>
    <col min="8450" max="8450" width="44.7109375" style="794" customWidth="1"/>
    <col min="8451" max="8451" width="6.7109375" style="794" customWidth="1"/>
    <col min="8452" max="8452" width="5.7109375" style="794" customWidth="1"/>
    <col min="8453" max="8453" width="12.42578125" style="794" customWidth="1"/>
    <col min="8454" max="8456" width="15.28515625" style="794" customWidth="1"/>
    <col min="8457" max="8704" width="9.140625" style="794"/>
    <col min="8705" max="8705" width="7.7109375" style="794" customWidth="1"/>
    <col min="8706" max="8706" width="44.7109375" style="794" customWidth="1"/>
    <col min="8707" max="8707" width="6.7109375" style="794" customWidth="1"/>
    <col min="8708" max="8708" width="5.7109375" style="794" customWidth="1"/>
    <col min="8709" max="8709" width="12.42578125" style="794" customWidth="1"/>
    <col min="8710" max="8712" width="15.28515625" style="794" customWidth="1"/>
    <col min="8713" max="8960" width="9.140625" style="794"/>
    <col min="8961" max="8961" width="7.7109375" style="794" customWidth="1"/>
    <col min="8962" max="8962" width="44.7109375" style="794" customWidth="1"/>
    <col min="8963" max="8963" width="6.7109375" style="794" customWidth="1"/>
    <col min="8964" max="8964" width="5.7109375" style="794" customWidth="1"/>
    <col min="8965" max="8965" width="12.42578125" style="794" customWidth="1"/>
    <col min="8966" max="8968" width="15.28515625" style="794" customWidth="1"/>
    <col min="8969" max="9216" width="9.140625" style="794"/>
    <col min="9217" max="9217" width="7.7109375" style="794" customWidth="1"/>
    <col min="9218" max="9218" width="44.7109375" style="794" customWidth="1"/>
    <col min="9219" max="9219" width="6.7109375" style="794" customWidth="1"/>
    <col min="9220" max="9220" width="5.7109375" style="794" customWidth="1"/>
    <col min="9221" max="9221" width="12.42578125" style="794" customWidth="1"/>
    <col min="9222" max="9224" width="15.28515625" style="794" customWidth="1"/>
    <col min="9225" max="9472" width="9.140625" style="794"/>
    <col min="9473" max="9473" width="7.7109375" style="794" customWidth="1"/>
    <col min="9474" max="9474" width="44.7109375" style="794" customWidth="1"/>
    <col min="9475" max="9475" width="6.7109375" style="794" customWidth="1"/>
    <col min="9476" max="9476" width="5.7109375" style="794" customWidth="1"/>
    <col min="9477" max="9477" width="12.42578125" style="794" customWidth="1"/>
    <col min="9478" max="9480" width="15.28515625" style="794" customWidth="1"/>
    <col min="9481" max="9728" width="9.140625" style="794"/>
    <col min="9729" max="9729" width="7.7109375" style="794" customWidth="1"/>
    <col min="9730" max="9730" width="44.7109375" style="794" customWidth="1"/>
    <col min="9731" max="9731" width="6.7109375" style="794" customWidth="1"/>
    <col min="9732" max="9732" width="5.7109375" style="794" customWidth="1"/>
    <col min="9733" max="9733" width="12.42578125" style="794" customWidth="1"/>
    <col min="9734" max="9736" width="15.28515625" style="794" customWidth="1"/>
    <col min="9737" max="9984" width="9.140625" style="794"/>
    <col min="9985" max="9985" width="7.7109375" style="794" customWidth="1"/>
    <col min="9986" max="9986" width="44.7109375" style="794" customWidth="1"/>
    <col min="9987" max="9987" width="6.7109375" style="794" customWidth="1"/>
    <col min="9988" max="9988" width="5.7109375" style="794" customWidth="1"/>
    <col min="9989" max="9989" width="12.42578125" style="794" customWidth="1"/>
    <col min="9990" max="9992" width="15.28515625" style="794" customWidth="1"/>
    <col min="9993" max="10240" width="9.140625" style="794"/>
    <col min="10241" max="10241" width="7.7109375" style="794" customWidth="1"/>
    <col min="10242" max="10242" width="44.7109375" style="794" customWidth="1"/>
    <col min="10243" max="10243" width="6.7109375" style="794" customWidth="1"/>
    <col min="10244" max="10244" width="5.7109375" style="794" customWidth="1"/>
    <col min="10245" max="10245" width="12.42578125" style="794" customWidth="1"/>
    <col min="10246" max="10248" width="15.28515625" style="794" customWidth="1"/>
    <col min="10249" max="10496" width="9.140625" style="794"/>
    <col min="10497" max="10497" width="7.7109375" style="794" customWidth="1"/>
    <col min="10498" max="10498" width="44.7109375" style="794" customWidth="1"/>
    <col min="10499" max="10499" width="6.7109375" style="794" customWidth="1"/>
    <col min="10500" max="10500" width="5.7109375" style="794" customWidth="1"/>
    <col min="10501" max="10501" width="12.42578125" style="794" customWidth="1"/>
    <col min="10502" max="10504" width="15.28515625" style="794" customWidth="1"/>
    <col min="10505" max="10752" width="9.140625" style="794"/>
    <col min="10753" max="10753" width="7.7109375" style="794" customWidth="1"/>
    <col min="10754" max="10754" width="44.7109375" style="794" customWidth="1"/>
    <col min="10755" max="10755" width="6.7109375" style="794" customWidth="1"/>
    <col min="10756" max="10756" width="5.7109375" style="794" customWidth="1"/>
    <col min="10757" max="10757" width="12.42578125" style="794" customWidth="1"/>
    <col min="10758" max="10760" width="15.28515625" style="794" customWidth="1"/>
    <col min="10761" max="11008" width="9.140625" style="794"/>
    <col min="11009" max="11009" width="7.7109375" style="794" customWidth="1"/>
    <col min="11010" max="11010" width="44.7109375" style="794" customWidth="1"/>
    <col min="11011" max="11011" width="6.7109375" style="794" customWidth="1"/>
    <col min="11012" max="11012" width="5.7109375" style="794" customWidth="1"/>
    <col min="11013" max="11013" width="12.42578125" style="794" customWidth="1"/>
    <col min="11014" max="11016" width="15.28515625" style="794" customWidth="1"/>
    <col min="11017" max="11264" width="9.140625" style="794"/>
    <col min="11265" max="11265" width="7.7109375" style="794" customWidth="1"/>
    <col min="11266" max="11266" width="44.7109375" style="794" customWidth="1"/>
    <col min="11267" max="11267" width="6.7109375" style="794" customWidth="1"/>
    <col min="11268" max="11268" width="5.7109375" style="794" customWidth="1"/>
    <col min="11269" max="11269" width="12.42578125" style="794" customWidth="1"/>
    <col min="11270" max="11272" width="15.28515625" style="794" customWidth="1"/>
    <col min="11273" max="11520" width="9.140625" style="794"/>
    <col min="11521" max="11521" width="7.7109375" style="794" customWidth="1"/>
    <col min="11522" max="11522" width="44.7109375" style="794" customWidth="1"/>
    <col min="11523" max="11523" width="6.7109375" style="794" customWidth="1"/>
    <col min="11524" max="11524" width="5.7109375" style="794" customWidth="1"/>
    <col min="11525" max="11525" width="12.42578125" style="794" customWidth="1"/>
    <col min="11526" max="11528" width="15.28515625" style="794" customWidth="1"/>
    <col min="11529" max="11776" width="9.140625" style="794"/>
    <col min="11777" max="11777" width="7.7109375" style="794" customWidth="1"/>
    <col min="11778" max="11778" width="44.7109375" style="794" customWidth="1"/>
    <col min="11779" max="11779" width="6.7109375" style="794" customWidth="1"/>
    <col min="11780" max="11780" width="5.7109375" style="794" customWidth="1"/>
    <col min="11781" max="11781" width="12.42578125" style="794" customWidth="1"/>
    <col min="11782" max="11784" width="15.28515625" style="794" customWidth="1"/>
    <col min="11785" max="12032" width="9.140625" style="794"/>
    <col min="12033" max="12033" width="7.7109375" style="794" customWidth="1"/>
    <col min="12034" max="12034" width="44.7109375" style="794" customWidth="1"/>
    <col min="12035" max="12035" width="6.7109375" style="794" customWidth="1"/>
    <col min="12036" max="12036" width="5.7109375" style="794" customWidth="1"/>
    <col min="12037" max="12037" width="12.42578125" style="794" customWidth="1"/>
    <col min="12038" max="12040" width="15.28515625" style="794" customWidth="1"/>
    <col min="12041" max="12288" width="9.140625" style="794"/>
    <col min="12289" max="12289" width="7.7109375" style="794" customWidth="1"/>
    <col min="12290" max="12290" width="44.7109375" style="794" customWidth="1"/>
    <col min="12291" max="12291" width="6.7109375" style="794" customWidth="1"/>
    <col min="12292" max="12292" width="5.7109375" style="794" customWidth="1"/>
    <col min="12293" max="12293" width="12.42578125" style="794" customWidth="1"/>
    <col min="12294" max="12296" width="15.28515625" style="794" customWidth="1"/>
    <col min="12297" max="12544" width="9.140625" style="794"/>
    <col min="12545" max="12545" width="7.7109375" style="794" customWidth="1"/>
    <col min="12546" max="12546" width="44.7109375" style="794" customWidth="1"/>
    <col min="12547" max="12547" width="6.7109375" style="794" customWidth="1"/>
    <col min="12548" max="12548" width="5.7109375" style="794" customWidth="1"/>
    <col min="12549" max="12549" width="12.42578125" style="794" customWidth="1"/>
    <col min="12550" max="12552" width="15.28515625" style="794" customWidth="1"/>
    <col min="12553" max="12800" width="9.140625" style="794"/>
    <col min="12801" max="12801" width="7.7109375" style="794" customWidth="1"/>
    <col min="12802" max="12802" width="44.7109375" style="794" customWidth="1"/>
    <col min="12803" max="12803" width="6.7109375" style="794" customWidth="1"/>
    <col min="12804" max="12804" width="5.7109375" style="794" customWidth="1"/>
    <col min="12805" max="12805" width="12.42578125" style="794" customWidth="1"/>
    <col min="12806" max="12808" width="15.28515625" style="794" customWidth="1"/>
    <col min="12809" max="13056" width="9.140625" style="794"/>
    <col min="13057" max="13057" width="7.7109375" style="794" customWidth="1"/>
    <col min="13058" max="13058" width="44.7109375" style="794" customWidth="1"/>
    <col min="13059" max="13059" width="6.7109375" style="794" customWidth="1"/>
    <col min="13060" max="13060" width="5.7109375" style="794" customWidth="1"/>
    <col min="13061" max="13061" width="12.42578125" style="794" customWidth="1"/>
    <col min="13062" max="13064" width="15.28515625" style="794" customWidth="1"/>
    <col min="13065" max="13312" width="9.140625" style="794"/>
    <col min="13313" max="13313" width="7.7109375" style="794" customWidth="1"/>
    <col min="13314" max="13314" width="44.7109375" style="794" customWidth="1"/>
    <col min="13315" max="13315" width="6.7109375" style="794" customWidth="1"/>
    <col min="13316" max="13316" width="5.7109375" style="794" customWidth="1"/>
    <col min="13317" max="13317" width="12.42578125" style="794" customWidth="1"/>
    <col min="13318" max="13320" width="15.28515625" style="794" customWidth="1"/>
    <col min="13321" max="13568" width="9.140625" style="794"/>
    <col min="13569" max="13569" width="7.7109375" style="794" customWidth="1"/>
    <col min="13570" max="13570" width="44.7109375" style="794" customWidth="1"/>
    <col min="13571" max="13571" width="6.7109375" style="794" customWidth="1"/>
    <col min="13572" max="13572" width="5.7109375" style="794" customWidth="1"/>
    <col min="13573" max="13573" width="12.42578125" style="794" customWidth="1"/>
    <col min="13574" max="13576" width="15.28515625" style="794" customWidth="1"/>
    <col min="13577" max="13824" width="9.140625" style="794"/>
    <col min="13825" max="13825" width="7.7109375" style="794" customWidth="1"/>
    <col min="13826" max="13826" width="44.7109375" style="794" customWidth="1"/>
    <col min="13827" max="13827" width="6.7109375" style="794" customWidth="1"/>
    <col min="13828" max="13828" width="5.7109375" style="794" customWidth="1"/>
    <col min="13829" max="13829" width="12.42578125" style="794" customWidth="1"/>
    <col min="13830" max="13832" width="15.28515625" style="794" customWidth="1"/>
    <col min="13833" max="14080" width="9.140625" style="794"/>
    <col min="14081" max="14081" width="7.7109375" style="794" customWidth="1"/>
    <col min="14082" max="14082" width="44.7109375" style="794" customWidth="1"/>
    <col min="14083" max="14083" width="6.7109375" style="794" customWidth="1"/>
    <col min="14084" max="14084" width="5.7109375" style="794" customWidth="1"/>
    <col min="14085" max="14085" width="12.42578125" style="794" customWidth="1"/>
    <col min="14086" max="14088" width="15.28515625" style="794" customWidth="1"/>
    <col min="14089" max="14336" width="9.140625" style="794"/>
    <col min="14337" max="14337" width="7.7109375" style="794" customWidth="1"/>
    <col min="14338" max="14338" width="44.7109375" style="794" customWidth="1"/>
    <col min="14339" max="14339" width="6.7109375" style="794" customWidth="1"/>
    <col min="14340" max="14340" width="5.7109375" style="794" customWidth="1"/>
    <col min="14341" max="14341" width="12.42578125" style="794" customWidth="1"/>
    <col min="14342" max="14344" width="15.28515625" style="794" customWidth="1"/>
    <col min="14345" max="14592" width="9.140625" style="794"/>
    <col min="14593" max="14593" width="7.7109375" style="794" customWidth="1"/>
    <col min="14594" max="14594" width="44.7109375" style="794" customWidth="1"/>
    <col min="14595" max="14595" width="6.7109375" style="794" customWidth="1"/>
    <col min="14596" max="14596" width="5.7109375" style="794" customWidth="1"/>
    <col min="14597" max="14597" width="12.42578125" style="794" customWidth="1"/>
    <col min="14598" max="14600" width="15.28515625" style="794" customWidth="1"/>
    <col min="14601" max="14848" width="9.140625" style="794"/>
    <col min="14849" max="14849" width="7.7109375" style="794" customWidth="1"/>
    <col min="14850" max="14850" width="44.7109375" style="794" customWidth="1"/>
    <col min="14851" max="14851" width="6.7109375" style="794" customWidth="1"/>
    <col min="14852" max="14852" width="5.7109375" style="794" customWidth="1"/>
    <col min="14853" max="14853" width="12.42578125" style="794" customWidth="1"/>
    <col min="14854" max="14856" width="15.28515625" style="794" customWidth="1"/>
    <col min="14857" max="15104" width="9.140625" style="794"/>
    <col min="15105" max="15105" width="7.7109375" style="794" customWidth="1"/>
    <col min="15106" max="15106" width="44.7109375" style="794" customWidth="1"/>
    <col min="15107" max="15107" width="6.7109375" style="794" customWidth="1"/>
    <col min="15108" max="15108" width="5.7109375" style="794" customWidth="1"/>
    <col min="15109" max="15109" width="12.42578125" style="794" customWidth="1"/>
    <col min="15110" max="15112" width="15.28515625" style="794" customWidth="1"/>
    <col min="15113" max="15360" width="9.140625" style="794"/>
    <col min="15361" max="15361" width="7.7109375" style="794" customWidth="1"/>
    <col min="15362" max="15362" width="44.7109375" style="794" customWidth="1"/>
    <col min="15363" max="15363" width="6.7109375" style="794" customWidth="1"/>
    <col min="15364" max="15364" width="5.7109375" style="794" customWidth="1"/>
    <col min="15365" max="15365" width="12.42578125" style="794" customWidth="1"/>
    <col min="15366" max="15368" width="15.28515625" style="794" customWidth="1"/>
    <col min="15369" max="15616" width="9.140625" style="794"/>
    <col min="15617" max="15617" width="7.7109375" style="794" customWidth="1"/>
    <col min="15618" max="15618" width="44.7109375" style="794" customWidth="1"/>
    <col min="15619" max="15619" width="6.7109375" style="794" customWidth="1"/>
    <col min="15620" max="15620" width="5.7109375" style="794" customWidth="1"/>
    <col min="15621" max="15621" width="12.42578125" style="794" customWidth="1"/>
    <col min="15622" max="15624" width="15.28515625" style="794" customWidth="1"/>
    <col min="15625" max="15872" width="9.140625" style="794"/>
    <col min="15873" max="15873" width="7.7109375" style="794" customWidth="1"/>
    <col min="15874" max="15874" width="44.7109375" style="794" customWidth="1"/>
    <col min="15875" max="15875" width="6.7109375" style="794" customWidth="1"/>
    <col min="15876" max="15876" width="5.7109375" style="794" customWidth="1"/>
    <col min="15877" max="15877" width="12.42578125" style="794" customWidth="1"/>
    <col min="15878" max="15880" width="15.28515625" style="794" customWidth="1"/>
    <col min="15881" max="16128" width="9.140625" style="794"/>
    <col min="16129" max="16129" width="7.7109375" style="794" customWidth="1"/>
    <col min="16130" max="16130" width="44.7109375" style="794" customWidth="1"/>
    <col min="16131" max="16131" width="6.7109375" style="794" customWidth="1"/>
    <col min="16132" max="16132" width="5.7109375" style="794" customWidth="1"/>
    <col min="16133" max="16133" width="12.42578125" style="794" customWidth="1"/>
    <col min="16134" max="16136" width="15.28515625" style="794" customWidth="1"/>
    <col min="16137" max="16384" width="9.140625" style="794"/>
  </cols>
  <sheetData>
    <row r="1" spans="1:6" ht="12.75" customHeight="1">
      <c r="A1" s="1368" t="s">
        <v>1779</v>
      </c>
      <c r="B1" s="1368"/>
      <c r="C1" s="1368"/>
      <c r="D1" s="1368"/>
      <c r="E1" s="1368"/>
    </row>
    <row r="2" spans="1:6">
      <c r="A2" s="1368"/>
      <c r="B2" s="1368"/>
      <c r="C2" s="1368"/>
      <c r="D2" s="1368"/>
      <c r="E2" s="1368"/>
    </row>
    <row r="3" spans="1:6">
      <c r="A3" s="1368"/>
      <c r="B3" s="1368"/>
      <c r="C3" s="1368"/>
      <c r="D3" s="1368"/>
      <c r="E3" s="1368"/>
    </row>
    <row r="4" spans="1:6">
      <c r="A4" s="1368"/>
      <c r="B4" s="1368"/>
      <c r="C4" s="1368"/>
      <c r="D4" s="1368"/>
      <c r="E4" s="1368"/>
    </row>
    <row r="5" spans="1:6" ht="27.75" customHeight="1">
      <c r="A5" s="1368"/>
      <c r="B5" s="1368"/>
      <c r="C5" s="1368"/>
      <c r="D5" s="1368"/>
      <c r="E5" s="1368"/>
    </row>
    <row r="7" spans="1:6" ht="12.75" customHeight="1">
      <c r="A7" s="1369" t="s">
        <v>139</v>
      </c>
      <c r="B7" s="1370"/>
    </row>
    <row r="8" spans="1:6">
      <c r="B8" s="1371" t="s">
        <v>1780</v>
      </c>
      <c r="C8" s="1372"/>
      <c r="D8" s="1372"/>
    </row>
    <row r="9" spans="1:6" ht="25.5" customHeight="1">
      <c r="B9" s="1372"/>
      <c r="C9" s="1372"/>
      <c r="D9" s="1372"/>
    </row>
    <row r="10" spans="1:6">
      <c r="B10" s="641"/>
      <c r="C10" s="641"/>
      <c r="D10" s="641"/>
    </row>
    <row r="12" spans="1:6">
      <c r="A12" s="1373" t="s">
        <v>1781</v>
      </c>
      <c r="B12" s="1373"/>
    </row>
    <row r="13" spans="1:6" ht="12.75" customHeight="1">
      <c r="B13" s="1371" t="s">
        <v>1782</v>
      </c>
      <c r="C13" s="1372"/>
      <c r="D13" s="1372"/>
      <c r="E13" s="1372"/>
      <c r="F13" s="1372"/>
    </row>
    <row r="14" spans="1:6">
      <c r="B14" s="1372"/>
      <c r="C14" s="1372"/>
      <c r="D14" s="1372"/>
      <c r="E14" s="1372"/>
      <c r="F14" s="1372"/>
    </row>
    <row r="15" spans="1:6">
      <c r="B15" s="1372"/>
      <c r="C15" s="1372"/>
      <c r="D15" s="1372"/>
      <c r="E15" s="1372"/>
      <c r="F15" s="1372"/>
    </row>
    <row r="16" spans="1:6">
      <c r="B16" s="641"/>
      <c r="C16" s="641"/>
      <c r="D16" s="641"/>
    </row>
    <row r="18" spans="1:6">
      <c r="A18" s="1373" t="s">
        <v>1783</v>
      </c>
      <c r="B18" s="1373"/>
    </row>
    <row r="19" spans="1:6" ht="12.75" customHeight="1">
      <c r="B19" s="641" t="s">
        <v>1784</v>
      </c>
      <c r="C19" s="879"/>
      <c r="D19" s="879"/>
    </row>
    <row r="20" spans="1:6" ht="12.75" customHeight="1">
      <c r="B20" s="641"/>
      <c r="C20" s="879"/>
      <c r="D20" s="879"/>
    </row>
    <row r="22" spans="1:6">
      <c r="A22" s="1373" t="s">
        <v>1785</v>
      </c>
      <c r="B22" s="1373"/>
    </row>
    <row r="23" spans="1:6" ht="12.75" customHeight="1">
      <c r="B23" s="450" t="s">
        <v>192</v>
      </c>
      <c r="C23" s="879"/>
      <c r="D23" s="879"/>
    </row>
    <row r="24" spans="1:6" ht="12.75" customHeight="1">
      <c r="B24" s="641"/>
      <c r="C24" s="879"/>
      <c r="D24" s="879"/>
    </row>
    <row r="25" spans="1:6" ht="64.5" customHeight="1"/>
    <row r="26" spans="1:6" ht="12.75" customHeight="1">
      <c r="A26" s="1374" t="s">
        <v>1786</v>
      </c>
      <c r="B26" s="1374"/>
      <c r="C26" s="1374"/>
      <c r="D26" s="1374"/>
      <c r="E26" s="1374"/>
      <c r="F26" s="1374"/>
    </row>
    <row r="27" spans="1:6" ht="12.75" customHeight="1">
      <c r="A27" s="1374"/>
      <c r="B27" s="1374"/>
      <c r="C27" s="1374"/>
      <c r="D27" s="1374"/>
      <c r="E27" s="1374"/>
      <c r="F27" s="1374"/>
    </row>
    <row r="28" spans="1:6" ht="12.75" customHeight="1">
      <c r="A28" s="1374"/>
      <c r="B28" s="1374"/>
      <c r="C28" s="1374"/>
      <c r="D28" s="1374"/>
      <c r="E28" s="1374"/>
      <c r="F28" s="1374"/>
    </row>
    <row r="29" spans="1:6" ht="12.75" customHeight="1">
      <c r="A29" s="1374"/>
      <c r="B29" s="1374"/>
      <c r="C29" s="1374"/>
      <c r="D29" s="1374"/>
      <c r="E29" s="1374"/>
      <c r="F29" s="1374"/>
    </row>
    <row r="30" spans="1:6" ht="12.75" customHeight="1">
      <c r="A30" s="1374"/>
      <c r="B30" s="1374"/>
      <c r="C30" s="1374"/>
      <c r="D30" s="1374"/>
      <c r="E30" s="1374"/>
      <c r="F30" s="1374"/>
    </row>
    <row r="31" spans="1:6" ht="29.45" customHeight="1">
      <c r="A31" s="1374"/>
      <c r="B31" s="1374"/>
      <c r="C31" s="1374"/>
      <c r="D31" s="1374"/>
      <c r="E31" s="1374"/>
      <c r="F31" s="1374"/>
    </row>
    <row r="32" spans="1:6" ht="12.75" customHeight="1">
      <c r="A32" s="488"/>
      <c r="B32" s="488"/>
      <c r="C32" s="488"/>
      <c r="D32" s="488"/>
      <c r="E32" s="488"/>
      <c r="F32" s="488"/>
    </row>
    <row r="33" spans="1:6" ht="12.75" customHeight="1">
      <c r="A33" s="488"/>
      <c r="B33" s="488"/>
      <c r="C33" s="488"/>
      <c r="D33" s="488"/>
      <c r="E33" s="488"/>
      <c r="F33" s="488"/>
    </row>
    <row r="35" spans="1:6">
      <c r="A35" s="1373" t="s">
        <v>1787</v>
      </c>
      <c r="B35" s="1373"/>
    </row>
    <row r="36" spans="1:6">
      <c r="A36" s="868"/>
      <c r="B36" s="1375"/>
    </row>
    <row r="37" spans="1:6">
      <c r="A37" s="868"/>
      <c r="B37" s="1367"/>
    </row>
    <row r="38" spans="1:6">
      <c r="B38" s="1367"/>
    </row>
    <row r="39" spans="1:6">
      <c r="B39" s="1367"/>
    </row>
    <row r="41" spans="1:6">
      <c r="A41" s="1373" t="s">
        <v>159</v>
      </c>
      <c r="B41" s="1373"/>
    </row>
    <row r="42" spans="1:6">
      <c r="A42" s="868"/>
      <c r="B42" s="1367" t="s">
        <v>1788</v>
      </c>
    </row>
    <row r="43" spans="1:6">
      <c r="A43" s="868"/>
      <c r="B43" s="1367"/>
    </row>
    <row r="44" spans="1:6">
      <c r="B44" s="1367"/>
    </row>
    <row r="45" spans="1:6">
      <c r="B45" s="1367"/>
    </row>
    <row r="46" spans="1:6">
      <c r="B46" s="463"/>
    </row>
    <row r="47" spans="1:6">
      <c r="A47" s="1373" t="s">
        <v>1789</v>
      </c>
      <c r="B47" s="1373"/>
    </row>
    <row r="48" spans="1:6">
      <c r="A48" s="868"/>
      <c r="B48" s="1367" t="s">
        <v>1790</v>
      </c>
    </row>
    <row r="49" spans="1:6">
      <c r="A49" s="868"/>
      <c r="B49" s="1367"/>
    </row>
    <row r="50" spans="1:6">
      <c r="B50" s="1367"/>
    </row>
    <row r="51" spans="1:6">
      <c r="B51" s="1367"/>
    </row>
    <row r="54" spans="1:6">
      <c r="B54" s="1378" t="s">
        <v>1791</v>
      </c>
      <c r="C54" s="1378"/>
      <c r="D54" s="1378"/>
      <c r="E54" s="1378"/>
    </row>
    <row r="57" spans="1:6" s="755" customFormat="1" ht="12.75" customHeight="1">
      <c r="A57" s="1379" t="s">
        <v>1792</v>
      </c>
      <c r="B57" s="1380"/>
      <c r="C57" s="1380"/>
      <c r="D57" s="1380"/>
      <c r="E57" s="1380"/>
      <c r="F57" s="1380"/>
    </row>
    <row r="58" spans="1:6" s="457" customFormat="1" ht="8.25">
      <c r="A58" s="605"/>
      <c r="B58" s="447"/>
      <c r="C58" s="942"/>
      <c r="D58" s="480"/>
      <c r="E58" s="890"/>
      <c r="F58" s="890"/>
    </row>
    <row r="59" spans="1:6" s="457" customFormat="1" ht="25.5" customHeight="1">
      <c r="A59" s="605"/>
      <c r="B59" s="1377" t="s">
        <v>1793</v>
      </c>
      <c r="C59" s="1377"/>
      <c r="D59" s="1377"/>
      <c r="E59" s="1377"/>
      <c r="F59" s="1377"/>
    </row>
    <row r="60" spans="1:6" s="708" customFormat="1" ht="60.75" customHeight="1">
      <c r="A60" s="503" t="s">
        <v>699</v>
      </c>
      <c r="B60" s="1381" t="s">
        <v>1794</v>
      </c>
      <c r="C60" s="1382"/>
      <c r="D60" s="1382"/>
      <c r="E60" s="1382"/>
      <c r="F60" s="1382"/>
    </row>
    <row r="61" spans="1:6" s="708" customFormat="1" ht="12">
      <c r="A61" s="718"/>
      <c r="B61" s="530"/>
      <c r="C61" s="530"/>
      <c r="D61" s="530"/>
      <c r="E61" s="530"/>
      <c r="F61" s="530"/>
    </row>
    <row r="62" spans="1:6" s="708" customFormat="1" ht="66.75" customHeight="1">
      <c r="A62" s="503" t="s">
        <v>701</v>
      </c>
      <c r="B62" s="1381" t="s">
        <v>1795</v>
      </c>
      <c r="C62" s="1382"/>
      <c r="D62" s="1382"/>
      <c r="E62" s="1382"/>
      <c r="F62" s="1382"/>
    </row>
    <row r="64" spans="1:6" s="755" customFormat="1">
      <c r="A64" s="1380" t="s">
        <v>1796</v>
      </c>
      <c r="B64" s="1380"/>
      <c r="C64" s="1380"/>
      <c r="D64" s="1380"/>
      <c r="E64" s="1380"/>
      <c r="F64" s="1380"/>
    </row>
    <row r="65" spans="1:6" s="457" customFormat="1" ht="8.25">
      <c r="A65" s="605"/>
      <c r="B65" s="447"/>
      <c r="C65" s="942"/>
      <c r="D65" s="480"/>
      <c r="E65" s="890"/>
      <c r="F65" s="890"/>
    </row>
    <row r="66" spans="1:6" s="708" customFormat="1" ht="55.5" customHeight="1">
      <c r="A66" s="513" t="s">
        <v>705</v>
      </c>
      <c r="B66" s="1377" t="s">
        <v>1797</v>
      </c>
      <c r="C66" s="1377"/>
      <c r="D66" s="1377"/>
      <c r="E66" s="1377"/>
      <c r="F66" s="1377"/>
    </row>
    <row r="67" spans="1:6" s="708" customFormat="1" ht="12">
      <c r="A67" s="513"/>
      <c r="B67" s="481"/>
      <c r="C67" s="438"/>
      <c r="D67" s="740"/>
      <c r="E67" s="672"/>
      <c r="F67" s="672"/>
    </row>
    <row r="68" spans="1:6" s="708" customFormat="1" ht="12" customHeight="1">
      <c r="A68" s="1376" t="s">
        <v>717</v>
      </c>
      <c r="B68" s="1377" t="s">
        <v>1798</v>
      </c>
      <c r="C68" s="1377"/>
      <c r="D68" s="1377"/>
      <c r="E68" s="1377"/>
      <c r="F68" s="1377"/>
    </row>
    <row r="69" spans="1:6" s="708" customFormat="1" ht="71.25" customHeight="1">
      <c r="A69" s="1376"/>
      <c r="B69" s="1377"/>
      <c r="C69" s="1377"/>
      <c r="D69" s="1377"/>
      <c r="E69" s="1377"/>
      <c r="F69" s="1377"/>
    </row>
    <row r="70" spans="1:6" s="708" customFormat="1" ht="12">
      <c r="A70" s="753"/>
    </row>
    <row r="71" spans="1:6" s="708" customFormat="1" ht="12" customHeight="1">
      <c r="A71" s="1376" t="s">
        <v>744</v>
      </c>
      <c r="B71" s="1377" t="s">
        <v>1799</v>
      </c>
      <c r="C71" s="1377"/>
      <c r="D71" s="1377"/>
      <c r="E71" s="1377"/>
      <c r="F71" s="1377"/>
    </row>
    <row r="72" spans="1:6" s="708" customFormat="1" ht="12">
      <c r="A72" s="1376"/>
      <c r="B72" s="1377"/>
      <c r="C72" s="1377"/>
      <c r="D72" s="1377"/>
      <c r="E72" s="1377"/>
      <c r="F72" s="1377"/>
    </row>
    <row r="73" spans="1:6" s="708" customFormat="1" ht="12">
      <c r="A73" s="513"/>
      <c r="B73" s="694"/>
      <c r="C73" s="694"/>
      <c r="D73" s="694"/>
      <c r="E73" s="694"/>
      <c r="F73" s="694"/>
    </row>
    <row r="74" spans="1:6" s="708" customFormat="1" ht="72.75" customHeight="1">
      <c r="A74" s="769" t="s">
        <v>1467</v>
      </c>
      <c r="B74" s="1383" t="s">
        <v>1800</v>
      </c>
      <c r="C74" s="1383"/>
      <c r="D74" s="1383"/>
      <c r="E74" s="1383"/>
      <c r="F74" s="1383"/>
    </row>
    <row r="75" spans="1:6" s="708" customFormat="1" ht="12">
      <c r="A75" s="513"/>
      <c r="B75" s="694"/>
      <c r="C75" s="694"/>
      <c r="D75" s="694"/>
      <c r="E75" s="694"/>
      <c r="F75" s="694"/>
    </row>
    <row r="76" spans="1:6" s="708" customFormat="1" ht="42.75" customHeight="1">
      <c r="A76" s="769" t="s">
        <v>1469</v>
      </c>
      <c r="B76" s="1383" t="s">
        <v>1801</v>
      </c>
      <c r="C76" s="1383"/>
      <c r="D76" s="1383"/>
      <c r="E76" s="1383"/>
      <c r="F76" s="1383"/>
    </row>
    <row r="77" spans="1:6" s="708" customFormat="1" ht="12">
      <c r="A77" s="513"/>
      <c r="B77" s="694"/>
      <c r="C77" s="694"/>
      <c r="D77" s="694"/>
      <c r="E77" s="694"/>
      <c r="F77" s="694"/>
    </row>
    <row r="78" spans="1:6" s="708" customFormat="1" ht="26.25" customHeight="1">
      <c r="A78" s="769" t="s">
        <v>1471</v>
      </c>
      <c r="B78" s="1383" t="s">
        <v>1802</v>
      </c>
      <c r="C78" s="1383"/>
      <c r="D78" s="1383"/>
      <c r="E78" s="1383"/>
      <c r="F78" s="1383"/>
    </row>
    <row r="79" spans="1:6" s="708" customFormat="1" ht="12">
      <c r="A79" s="513"/>
      <c r="B79" s="694"/>
      <c r="C79" s="694"/>
      <c r="D79" s="694"/>
      <c r="E79" s="694"/>
      <c r="F79" s="694"/>
    </row>
    <row r="80" spans="1:6" s="708" customFormat="1" ht="26.25" customHeight="1">
      <c r="A80" s="769" t="s">
        <v>1473</v>
      </c>
      <c r="B80" s="1383" t="s">
        <v>1803</v>
      </c>
      <c r="C80" s="1383"/>
      <c r="D80" s="1383"/>
      <c r="E80" s="1383"/>
      <c r="F80" s="1383"/>
    </row>
    <row r="81" spans="1:6" s="708" customFormat="1" ht="12">
      <c r="A81" s="513"/>
      <c r="B81" s="694"/>
      <c r="C81" s="694"/>
      <c r="D81" s="694"/>
      <c r="E81" s="694"/>
      <c r="F81" s="694"/>
    </row>
    <row r="82" spans="1:6" s="708" customFormat="1" ht="26.25" customHeight="1">
      <c r="A82" s="769" t="s">
        <v>1475</v>
      </c>
      <c r="B82" s="1383" t="s">
        <v>1804</v>
      </c>
      <c r="C82" s="1383"/>
      <c r="D82" s="1383"/>
      <c r="E82" s="1383"/>
      <c r="F82" s="1383"/>
    </row>
    <row r="83" spans="1:6" ht="12.75" customHeight="1">
      <c r="A83" s="769"/>
      <c r="B83" s="558"/>
      <c r="C83" s="558"/>
      <c r="D83" s="558"/>
      <c r="E83" s="558"/>
      <c r="F83" s="558"/>
    </row>
    <row r="84" spans="1:6" ht="12.75" customHeight="1">
      <c r="A84" s="946"/>
      <c r="B84" s="1383"/>
      <c r="C84" s="1383"/>
      <c r="D84" s="1383"/>
      <c r="E84" s="1383"/>
      <c r="F84" s="794"/>
    </row>
    <row r="85" spans="1:6" s="755" customFormat="1">
      <c r="A85" s="1380" t="s">
        <v>1805</v>
      </c>
      <c r="B85" s="1380"/>
      <c r="C85" s="1380"/>
      <c r="D85" s="1380"/>
      <c r="E85" s="1380"/>
      <c r="F85" s="1380"/>
    </row>
    <row r="86" spans="1:6" s="457" customFormat="1" ht="8.25">
      <c r="A86" s="605"/>
      <c r="B86" s="447"/>
      <c r="C86" s="942"/>
      <c r="D86" s="480"/>
      <c r="E86" s="890"/>
      <c r="F86" s="890"/>
    </row>
    <row r="87" spans="1:6" s="708" customFormat="1" ht="44.25" customHeight="1">
      <c r="A87" s="513" t="s">
        <v>747</v>
      </c>
      <c r="B87" s="1377" t="s">
        <v>1806</v>
      </c>
      <c r="C87" s="1377"/>
      <c r="D87" s="1377"/>
      <c r="E87" s="1377"/>
      <c r="F87" s="1377"/>
    </row>
    <row r="88" spans="1:6" s="708" customFormat="1" ht="12">
      <c r="A88" s="513"/>
      <c r="B88" s="694"/>
      <c r="C88" s="694"/>
      <c r="D88" s="694"/>
      <c r="E88" s="694"/>
      <c r="F88" s="694"/>
    </row>
    <row r="89" spans="1:6" s="708" customFormat="1" ht="61.5" customHeight="1">
      <c r="A89" s="769" t="s">
        <v>769</v>
      </c>
      <c r="B89" s="1384" t="s">
        <v>2385</v>
      </c>
      <c r="C89" s="1384"/>
      <c r="D89" s="1384"/>
      <c r="E89" s="1384"/>
      <c r="F89" s="1384"/>
    </row>
    <row r="90" spans="1:6" s="708" customFormat="1" ht="12">
      <c r="A90" s="513"/>
      <c r="B90" s="481"/>
      <c r="C90" s="438"/>
      <c r="D90" s="740"/>
      <c r="E90" s="672"/>
      <c r="F90" s="672"/>
    </row>
    <row r="91" spans="1:6" s="708" customFormat="1" ht="12">
      <c r="A91" s="769" t="s">
        <v>783</v>
      </c>
      <c r="B91" s="1383" t="s">
        <v>1807</v>
      </c>
      <c r="C91" s="1383"/>
      <c r="D91" s="1383"/>
      <c r="E91" s="1383"/>
      <c r="F91" s="1383"/>
    </row>
    <row r="92" spans="1:6" s="708" customFormat="1" ht="12">
      <c r="A92" s="769"/>
      <c r="B92" s="558"/>
      <c r="C92" s="558"/>
      <c r="D92" s="558"/>
      <c r="E92" s="558"/>
      <c r="F92" s="558"/>
    </row>
    <row r="93" spans="1:6" s="708" customFormat="1" ht="24.75" customHeight="1">
      <c r="A93" s="769" t="s">
        <v>788</v>
      </c>
      <c r="B93" s="1383" t="s">
        <v>1808</v>
      </c>
      <c r="C93" s="1383"/>
      <c r="D93" s="1383"/>
      <c r="E93" s="1383"/>
      <c r="F93" s="1383"/>
    </row>
    <row r="94" spans="1:6" s="708" customFormat="1" ht="12">
      <c r="A94" s="769"/>
      <c r="B94" s="558"/>
      <c r="C94" s="558"/>
      <c r="D94" s="558"/>
      <c r="E94" s="558"/>
      <c r="F94" s="558"/>
    </row>
    <row r="95" spans="1:6" s="708" customFormat="1" ht="24.75" customHeight="1">
      <c r="A95" s="769" t="s">
        <v>827</v>
      </c>
      <c r="B95" s="1383" t="s">
        <v>1810</v>
      </c>
      <c r="C95" s="1383"/>
      <c r="D95" s="1383"/>
      <c r="E95" s="1383"/>
      <c r="F95" s="1383"/>
    </row>
    <row r="96" spans="1:6" s="708" customFormat="1" ht="12">
      <c r="A96" s="769"/>
      <c r="B96" s="558"/>
      <c r="C96" s="558"/>
      <c r="D96" s="558"/>
      <c r="E96" s="558"/>
      <c r="F96" s="558"/>
    </row>
    <row r="97" spans="1:14" s="708" customFormat="1" ht="30.75" customHeight="1">
      <c r="A97" s="769" t="s">
        <v>1809</v>
      </c>
      <c r="B97" s="1383" t="s">
        <v>1812</v>
      </c>
      <c r="C97" s="1383"/>
      <c r="D97" s="1383"/>
      <c r="E97" s="1383"/>
      <c r="F97" s="1383"/>
    </row>
    <row r="98" spans="1:14" s="708" customFormat="1">
      <c r="A98" s="769"/>
      <c r="B98" s="558"/>
      <c r="C98" s="558"/>
      <c r="D98" s="558"/>
      <c r="E98" s="558"/>
      <c r="F98" s="558"/>
      <c r="G98" s="794"/>
      <c r="H98" s="794"/>
      <c r="I98" s="794"/>
      <c r="J98" s="794"/>
      <c r="K98" s="794"/>
      <c r="L98" s="794"/>
      <c r="M98" s="794"/>
      <c r="N98" s="794"/>
    </row>
    <row r="99" spans="1:14" s="708" customFormat="1" ht="24.75" customHeight="1">
      <c r="A99" s="946"/>
      <c r="B99" s="1383"/>
      <c r="C99" s="1383"/>
      <c r="D99" s="1383"/>
      <c r="E99" s="1383"/>
      <c r="F99" s="794"/>
      <c r="G99" s="794"/>
      <c r="H99" s="794"/>
      <c r="I99" s="794"/>
      <c r="J99" s="794"/>
      <c r="K99" s="794"/>
      <c r="L99" s="794"/>
      <c r="M99" s="794"/>
      <c r="N99" s="794"/>
    </row>
    <row r="100" spans="1:14" ht="12.75" customHeight="1">
      <c r="A100" s="1380" t="s">
        <v>1813</v>
      </c>
      <c r="B100" s="1380"/>
      <c r="C100" s="1380"/>
      <c r="D100" s="1380"/>
      <c r="E100" s="1380"/>
      <c r="F100" s="1380"/>
      <c r="G100" s="755"/>
      <c r="H100" s="755"/>
      <c r="I100" s="755"/>
      <c r="J100" s="755"/>
      <c r="K100" s="755"/>
      <c r="L100" s="755"/>
      <c r="M100" s="755"/>
      <c r="N100" s="755"/>
    </row>
    <row r="101" spans="1:14" ht="12.75" customHeight="1">
      <c r="A101" s="605"/>
      <c r="B101" s="447"/>
      <c r="C101" s="942"/>
      <c r="D101" s="480"/>
      <c r="E101" s="890"/>
      <c r="F101" s="890"/>
      <c r="G101" s="457"/>
      <c r="H101" s="457"/>
      <c r="I101" s="457"/>
      <c r="J101" s="457"/>
      <c r="K101" s="457"/>
      <c r="L101" s="457"/>
      <c r="M101" s="457"/>
      <c r="N101" s="457"/>
    </row>
    <row r="102" spans="1:14" s="755" customFormat="1" ht="78" customHeight="1">
      <c r="A102" s="513" t="s">
        <v>1488</v>
      </c>
      <c r="B102" s="1377" t="s">
        <v>1814</v>
      </c>
      <c r="C102" s="1377"/>
      <c r="D102" s="1377"/>
      <c r="E102" s="1377"/>
      <c r="F102" s="1377"/>
      <c r="G102" s="708"/>
      <c r="H102" s="708"/>
      <c r="I102" s="708"/>
      <c r="J102" s="708"/>
      <c r="K102" s="708"/>
      <c r="L102" s="708"/>
      <c r="M102" s="708"/>
      <c r="N102" s="708"/>
    </row>
    <row r="103" spans="1:14" s="457" customFormat="1">
      <c r="A103" s="801"/>
      <c r="B103" s="891"/>
      <c r="C103" s="891"/>
      <c r="D103" s="891"/>
      <c r="E103" s="891"/>
      <c r="F103" s="891"/>
      <c r="G103" s="794"/>
      <c r="H103" s="794"/>
      <c r="I103" s="794"/>
      <c r="J103" s="794"/>
      <c r="K103" s="794"/>
      <c r="L103" s="794"/>
      <c r="M103" s="794"/>
      <c r="N103" s="794"/>
    </row>
    <row r="104" spans="1:14" s="708" customFormat="1">
      <c r="A104" s="946"/>
      <c r="B104" s="1383"/>
      <c r="C104" s="1383"/>
      <c r="D104" s="1383"/>
      <c r="E104" s="1383"/>
      <c r="F104" s="794"/>
      <c r="G104" s="794"/>
      <c r="H104" s="794"/>
      <c r="I104" s="794"/>
      <c r="J104" s="794"/>
      <c r="K104" s="794"/>
      <c r="L104" s="794"/>
      <c r="M104" s="794"/>
      <c r="N104" s="794"/>
    </row>
    <row r="105" spans="1:14" ht="12.75" customHeight="1">
      <c r="A105" s="1379" t="s">
        <v>1815</v>
      </c>
      <c r="B105" s="1380"/>
      <c r="C105" s="1380"/>
      <c r="D105" s="1380"/>
      <c r="E105" s="1380"/>
      <c r="F105" s="1380"/>
      <c r="G105" s="755"/>
      <c r="H105" s="755"/>
      <c r="I105" s="755"/>
      <c r="J105" s="755"/>
      <c r="K105" s="755"/>
      <c r="L105" s="755"/>
      <c r="M105" s="755"/>
      <c r="N105" s="755"/>
    </row>
    <row r="106" spans="1:14" ht="12.75" customHeight="1">
      <c r="A106" s="529"/>
      <c r="B106" s="694"/>
      <c r="C106" s="694"/>
      <c r="D106" s="694"/>
      <c r="E106" s="694"/>
      <c r="F106" s="694"/>
      <c r="G106" s="457"/>
      <c r="H106" s="457"/>
      <c r="I106" s="457"/>
      <c r="J106" s="457"/>
      <c r="K106" s="457"/>
      <c r="L106" s="457"/>
      <c r="M106" s="457"/>
      <c r="N106" s="457"/>
    </row>
    <row r="107" spans="1:14" s="755" customFormat="1" ht="12.75" customHeight="1">
      <c r="A107" s="529"/>
      <c r="B107" s="1377" t="s">
        <v>1816</v>
      </c>
      <c r="C107" s="1377"/>
      <c r="D107" s="1377"/>
      <c r="E107" s="1377"/>
      <c r="F107" s="1377"/>
      <c r="G107" s="708"/>
      <c r="H107" s="708"/>
      <c r="I107" s="708"/>
      <c r="J107" s="708"/>
      <c r="K107" s="708"/>
      <c r="L107" s="708"/>
      <c r="M107" s="708"/>
      <c r="N107" s="708"/>
    </row>
    <row r="108" spans="1:14" s="457" customFormat="1" ht="90.75" customHeight="1">
      <c r="A108" s="769" t="s">
        <v>1509</v>
      </c>
      <c r="B108" s="1385" t="s">
        <v>2386</v>
      </c>
      <c r="C108" s="1385"/>
      <c r="D108" s="1385"/>
      <c r="E108" s="1385"/>
      <c r="F108" s="1385"/>
      <c r="G108" s="708"/>
      <c r="H108" s="708"/>
      <c r="I108" s="708"/>
      <c r="J108" s="708"/>
      <c r="K108" s="708"/>
      <c r="L108" s="708"/>
      <c r="M108" s="708"/>
      <c r="N108" s="708"/>
    </row>
    <row r="109" spans="1:14" s="708" customFormat="1">
      <c r="A109" s="504"/>
      <c r="B109" s="694"/>
      <c r="C109" s="694"/>
      <c r="D109" s="694"/>
      <c r="E109" s="694"/>
      <c r="F109" s="694"/>
    </row>
    <row r="110" spans="1:14" s="708" customFormat="1" ht="88.5" customHeight="1">
      <c r="A110" s="769" t="s">
        <v>1511</v>
      </c>
      <c r="B110" s="1383" t="s">
        <v>1817</v>
      </c>
      <c r="C110" s="1383"/>
      <c r="D110" s="1383"/>
      <c r="E110" s="1383"/>
      <c r="F110" s="1383"/>
    </row>
    <row r="111" spans="1:14" s="708" customFormat="1" ht="12.75" customHeight="1">
      <c r="A111" s="504"/>
      <c r="B111" s="694"/>
      <c r="C111" s="694"/>
      <c r="D111" s="694"/>
      <c r="E111" s="694"/>
      <c r="F111" s="694"/>
    </row>
    <row r="112" spans="1:14" s="708" customFormat="1" ht="64.5" customHeight="1">
      <c r="A112" s="769" t="s">
        <v>1513</v>
      </c>
      <c r="B112" s="1383" t="s">
        <v>1818</v>
      </c>
      <c r="C112" s="1383"/>
      <c r="D112" s="1383"/>
      <c r="E112" s="1383"/>
      <c r="F112" s="1383"/>
    </row>
    <row r="113" spans="1:14" s="708" customFormat="1" ht="12.75" customHeight="1">
      <c r="A113" s="504"/>
      <c r="B113" s="694"/>
      <c r="C113" s="694"/>
      <c r="D113" s="694"/>
      <c r="E113" s="694"/>
      <c r="F113" s="694"/>
    </row>
    <row r="114" spans="1:14" s="708" customFormat="1" ht="154.5" customHeight="1">
      <c r="A114" s="769" t="s">
        <v>1515</v>
      </c>
      <c r="B114" s="1383" t="s">
        <v>1819</v>
      </c>
      <c r="C114" s="1383"/>
      <c r="D114" s="1383"/>
      <c r="E114" s="1383"/>
      <c r="F114" s="1383"/>
    </row>
    <row r="115" spans="1:14" s="708" customFormat="1">
      <c r="A115" s="427"/>
      <c r="B115" s="558"/>
      <c r="C115" s="558"/>
      <c r="D115" s="558"/>
      <c r="E115" s="558"/>
      <c r="F115" s="558"/>
      <c r="G115" s="794"/>
      <c r="H115" s="794"/>
      <c r="I115" s="794"/>
      <c r="J115" s="794"/>
      <c r="K115" s="794"/>
      <c r="L115" s="794"/>
      <c r="M115" s="794"/>
      <c r="N115" s="794"/>
    </row>
    <row r="116" spans="1:14" s="708" customFormat="1">
      <c r="A116" s="1380" t="s">
        <v>1820</v>
      </c>
      <c r="B116" s="1380"/>
      <c r="C116" s="1380"/>
      <c r="D116" s="1380"/>
      <c r="E116" s="1380"/>
      <c r="F116" s="1380"/>
    </row>
    <row r="117" spans="1:14">
      <c r="A117" s="605"/>
      <c r="B117" s="447"/>
      <c r="C117" s="942"/>
      <c r="D117" s="480"/>
      <c r="E117" s="890"/>
      <c r="F117" s="890"/>
      <c r="G117" s="708"/>
      <c r="H117" s="708"/>
      <c r="I117" s="708"/>
      <c r="J117" s="708"/>
      <c r="K117" s="708"/>
      <c r="L117" s="708"/>
      <c r="M117" s="708"/>
      <c r="N117" s="708"/>
    </row>
    <row r="118" spans="1:14" s="708" customFormat="1" ht="28.5" customHeight="1">
      <c r="A118" s="513" t="s">
        <v>1524</v>
      </c>
      <c r="B118" s="1377" t="s">
        <v>1821</v>
      </c>
      <c r="C118" s="1377"/>
      <c r="D118" s="1377"/>
      <c r="E118" s="1377"/>
      <c r="F118" s="1377"/>
    </row>
    <row r="119" spans="1:14" s="708" customFormat="1" ht="12">
      <c r="A119" s="513"/>
      <c r="B119" s="481"/>
      <c r="C119" s="438"/>
      <c r="D119" s="740"/>
      <c r="E119" s="672"/>
      <c r="F119" s="672"/>
    </row>
    <row r="120" spans="1:14" s="708" customFormat="1" ht="25.5" customHeight="1">
      <c r="A120" s="513" t="s">
        <v>1526</v>
      </c>
      <c r="B120" s="1377" t="s">
        <v>1822</v>
      </c>
      <c r="C120" s="1377"/>
      <c r="D120" s="1377"/>
      <c r="E120" s="1377"/>
      <c r="F120" s="1377"/>
      <c r="G120" s="728"/>
    </row>
    <row r="121" spans="1:14" s="708" customFormat="1" ht="12">
      <c r="A121" s="513"/>
      <c r="B121" s="481"/>
      <c r="C121" s="438"/>
      <c r="D121" s="740"/>
      <c r="E121" s="672"/>
      <c r="F121" s="672"/>
      <c r="G121" s="728"/>
    </row>
    <row r="122" spans="1:14" s="708" customFormat="1" ht="23.25" customHeight="1">
      <c r="A122" s="513" t="s">
        <v>1528</v>
      </c>
      <c r="B122" s="1377" t="s">
        <v>1823</v>
      </c>
      <c r="C122" s="1377"/>
      <c r="D122" s="1377"/>
      <c r="E122" s="1377"/>
      <c r="F122" s="1377"/>
      <c r="G122" s="728"/>
    </row>
    <row r="123" spans="1:14" s="708" customFormat="1" ht="12">
      <c r="A123" s="513"/>
      <c r="B123" s="481"/>
      <c r="C123" s="438"/>
      <c r="D123" s="740"/>
      <c r="E123" s="672"/>
      <c r="F123" s="672"/>
      <c r="G123" s="728"/>
    </row>
    <row r="124" spans="1:14" s="708" customFormat="1" ht="30.75" customHeight="1">
      <c r="A124" s="513" t="s">
        <v>1530</v>
      </c>
      <c r="B124" s="1377" t="s">
        <v>1824</v>
      </c>
      <c r="C124" s="1377"/>
      <c r="D124" s="1377"/>
      <c r="E124" s="1377"/>
      <c r="F124" s="1377"/>
      <c r="G124" s="728"/>
    </row>
    <row r="125" spans="1:14" s="708" customFormat="1" ht="12">
      <c r="A125" s="513"/>
      <c r="B125" s="694"/>
      <c r="C125" s="694"/>
      <c r="D125" s="694"/>
      <c r="E125" s="694"/>
      <c r="F125" s="694"/>
      <c r="G125" s="728"/>
    </row>
    <row r="126" spans="1:14" s="708" customFormat="1" ht="23.25" customHeight="1">
      <c r="A126" s="689"/>
      <c r="B126" s="794"/>
      <c r="C126" s="794"/>
      <c r="D126" s="794"/>
      <c r="E126" s="844"/>
      <c r="F126" s="794"/>
      <c r="G126" s="728"/>
    </row>
    <row r="127" spans="1:14" s="708" customFormat="1" ht="12">
      <c r="A127" s="648"/>
      <c r="B127" s="696"/>
      <c r="C127" s="425"/>
      <c r="D127" s="752"/>
      <c r="E127" s="935"/>
      <c r="F127" s="528"/>
      <c r="G127" s="728"/>
    </row>
    <row r="128" spans="1:14" s="708" customFormat="1" ht="12">
      <c r="A128" s="1388" t="s">
        <v>1825</v>
      </c>
      <c r="B128" s="1388"/>
      <c r="C128" s="1388"/>
      <c r="D128" s="1388"/>
      <c r="E128" s="1388"/>
      <c r="F128" s="1388"/>
    </row>
    <row r="129" spans="1:7" s="708" customFormat="1" ht="60">
      <c r="A129" s="711" t="s">
        <v>699</v>
      </c>
      <c r="B129" s="949" t="s">
        <v>1826</v>
      </c>
      <c r="C129" s="713" t="s">
        <v>1434</v>
      </c>
      <c r="D129" s="906">
        <v>1</v>
      </c>
      <c r="E129" s="839"/>
      <c r="F129" s="421" t="str">
        <f t="shared" ref="F129:F157" si="0">IF(D129*E129,D129*E129,"")</f>
        <v/>
      </c>
      <c r="G129" s="728"/>
    </row>
    <row r="130" spans="1:7" s="708" customFormat="1" ht="24">
      <c r="A130" s="711" t="s">
        <v>701</v>
      </c>
      <c r="B130" s="949" t="s">
        <v>1827</v>
      </c>
      <c r="C130" s="713" t="s">
        <v>1434</v>
      </c>
      <c r="D130" s="906">
        <v>1</v>
      </c>
      <c r="E130" s="839"/>
      <c r="F130" s="421" t="str">
        <f t="shared" si="0"/>
        <v/>
      </c>
      <c r="G130" s="728"/>
    </row>
    <row r="131" spans="1:7" s="708" customFormat="1" ht="24">
      <c r="A131" s="711" t="s">
        <v>1594</v>
      </c>
      <c r="B131" s="949" t="s">
        <v>1828</v>
      </c>
      <c r="C131" s="713" t="s">
        <v>1434</v>
      </c>
      <c r="D131" s="906">
        <v>2</v>
      </c>
      <c r="E131" s="656"/>
      <c r="F131" s="421" t="str">
        <f t="shared" si="0"/>
        <v/>
      </c>
    </row>
    <row r="132" spans="1:7" s="708" customFormat="1" ht="24">
      <c r="A132" s="711" t="s">
        <v>1596</v>
      </c>
      <c r="B132" s="949" t="s">
        <v>1829</v>
      </c>
      <c r="C132" s="713" t="s">
        <v>1041</v>
      </c>
      <c r="D132" s="906">
        <v>2</v>
      </c>
      <c r="E132" s="839"/>
      <c r="F132" s="421" t="str">
        <f t="shared" si="0"/>
        <v/>
      </c>
      <c r="G132" s="728"/>
    </row>
    <row r="133" spans="1:7" s="708" customFormat="1" ht="24">
      <c r="A133" s="711" t="s">
        <v>1598</v>
      </c>
      <c r="B133" s="949" t="s">
        <v>1830</v>
      </c>
      <c r="C133" s="713" t="s">
        <v>1041</v>
      </c>
      <c r="D133" s="906">
        <v>1</v>
      </c>
      <c r="E133" s="839"/>
      <c r="F133" s="421" t="str">
        <f t="shared" si="0"/>
        <v/>
      </c>
      <c r="G133" s="728"/>
    </row>
    <row r="134" spans="1:7" s="708" customFormat="1" ht="12">
      <c r="A134" s="711" t="s">
        <v>1600</v>
      </c>
      <c r="B134" s="949" t="s">
        <v>1831</v>
      </c>
      <c r="C134" s="713" t="s">
        <v>1041</v>
      </c>
      <c r="D134" s="906">
        <v>3</v>
      </c>
      <c r="E134" s="839"/>
      <c r="F134" s="421" t="str">
        <f t="shared" si="0"/>
        <v/>
      </c>
      <c r="G134" s="728"/>
    </row>
    <row r="135" spans="1:7" s="708" customFormat="1" ht="12">
      <c r="A135" s="711" t="s">
        <v>1602</v>
      </c>
      <c r="B135" s="949" t="s">
        <v>1832</v>
      </c>
      <c r="C135" s="713" t="s">
        <v>1041</v>
      </c>
      <c r="D135" s="906">
        <v>4</v>
      </c>
      <c r="E135" s="839"/>
      <c r="F135" s="421" t="str">
        <f t="shared" si="0"/>
        <v/>
      </c>
      <c r="G135" s="728"/>
    </row>
    <row r="136" spans="1:7" s="708" customFormat="1" ht="12">
      <c r="A136" s="711" t="s">
        <v>1604</v>
      </c>
      <c r="B136" s="949" t="s">
        <v>1833</v>
      </c>
      <c r="C136" s="713" t="s">
        <v>1041</v>
      </c>
      <c r="D136" s="906">
        <v>2</v>
      </c>
      <c r="E136" s="839"/>
      <c r="F136" s="421" t="str">
        <f t="shared" si="0"/>
        <v/>
      </c>
      <c r="G136" s="728"/>
    </row>
    <row r="137" spans="1:7" s="708" customFormat="1" ht="12">
      <c r="A137" s="711" t="s">
        <v>1684</v>
      </c>
      <c r="B137" s="949" t="s">
        <v>1834</v>
      </c>
      <c r="C137" s="713" t="s">
        <v>1041</v>
      </c>
      <c r="D137" s="906">
        <v>1</v>
      </c>
      <c r="E137" s="839"/>
      <c r="F137" s="421" t="str">
        <f t="shared" si="0"/>
        <v/>
      </c>
      <c r="G137" s="728"/>
    </row>
    <row r="138" spans="1:7" s="708" customFormat="1" ht="12">
      <c r="A138" s="711" t="s">
        <v>1686</v>
      </c>
      <c r="B138" s="949" t="s">
        <v>1835</v>
      </c>
      <c r="C138" s="713" t="s">
        <v>1041</v>
      </c>
      <c r="D138" s="906">
        <v>2</v>
      </c>
      <c r="E138" s="839"/>
      <c r="F138" s="421" t="str">
        <f t="shared" si="0"/>
        <v/>
      </c>
      <c r="G138" s="728"/>
    </row>
    <row r="139" spans="1:7" s="708" customFormat="1" ht="24">
      <c r="A139" s="711" t="s">
        <v>1688</v>
      </c>
      <c r="B139" s="949" t="s">
        <v>1836</v>
      </c>
      <c r="C139" s="713" t="s">
        <v>1041</v>
      </c>
      <c r="D139" s="906">
        <v>6</v>
      </c>
      <c r="E139" s="839"/>
      <c r="F139" s="421" t="str">
        <f t="shared" si="0"/>
        <v/>
      </c>
      <c r="G139" s="728"/>
    </row>
    <row r="140" spans="1:7" s="708" customFormat="1" ht="36">
      <c r="A140" s="711" t="s">
        <v>1690</v>
      </c>
      <c r="B140" s="949" t="s">
        <v>1837</v>
      </c>
      <c r="C140" s="713" t="s">
        <v>1434</v>
      </c>
      <c r="D140" s="906">
        <v>6</v>
      </c>
      <c r="E140" s="839"/>
      <c r="F140" s="421" t="str">
        <f t="shared" si="0"/>
        <v/>
      </c>
      <c r="G140" s="728"/>
    </row>
    <row r="141" spans="1:7" s="708" customFormat="1" ht="24">
      <c r="A141" s="711" t="s">
        <v>1692</v>
      </c>
      <c r="B141" s="949" t="s">
        <v>1838</v>
      </c>
      <c r="C141" s="713" t="s">
        <v>1041</v>
      </c>
      <c r="D141" s="906">
        <v>6</v>
      </c>
      <c r="E141" s="839"/>
      <c r="F141" s="421" t="str">
        <f t="shared" si="0"/>
        <v/>
      </c>
      <c r="G141" s="728"/>
    </row>
    <row r="142" spans="1:7" s="708" customFormat="1" ht="24">
      <c r="A142" s="711" t="s">
        <v>1839</v>
      </c>
      <c r="B142" s="949" t="s">
        <v>1840</v>
      </c>
      <c r="C142" s="713" t="s">
        <v>1041</v>
      </c>
      <c r="D142" s="906">
        <v>6</v>
      </c>
      <c r="E142" s="839"/>
      <c r="F142" s="421" t="str">
        <f t="shared" si="0"/>
        <v/>
      </c>
      <c r="G142" s="728"/>
    </row>
    <row r="143" spans="1:7" s="708" customFormat="1" ht="24">
      <c r="A143" s="711" t="s">
        <v>1841</v>
      </c>
      <c r="B143" s="949" t="s">
        <v>1842</v>
      </c>
      <c r="C143" s="713" t="s">
        <v>1041</v>
      </c>
      <c r="D143" s="906">
        <v>3</v>
      </c>
      <c r="E143" s="839"/>
      <c r="F143" s="421" t="str">
        <f t="shared" si="0"/>
        <v/>
      </c>
      <c r="G143" s="728"/>
    </row>
    <row r="144" spans="1:7" s="708" customFormat="1" ht="36">
      <c r="A144" s="711" t="s">
        <v>1843</v>
      </c>
      <c r="B144" s="949" t="s">
        <v>1844</v>
      </c>
      <c r="C144" s="713" t="s">
        <v>1041</v>
      </c>
      <c r="D144" s="906">
        <v>3</v>
      </c>
      <c r="E144" s="839"/>
      <c r="F144" s="421" t="str">
        <f t="shared" si="0"/>
        <v/>
      </c>
      <c r="G144" s="728"/>
    </row>
    <row r="145" spans="1:7" s="708" customFormat="1" ht="24">
      <c r="A145" s="711" t="s">
        <v>1845</v>
      </c>
      <c r="B145" s="949" t="s">
        <v>1846</v>
      </c>
      <c r="C145" s="713" t="s">
        <v>1041</v>
      </c>
      <c r="D145" s="906">
        <v>10</v>
      </c>
      <c r="E145" s="839"/>
      <c r="F145" s="421" t="str">
        <f t="shared" si="0"/>
        <v/>
      </c>
      <c r="G145" s="728"/>
    </row>
    <row r="146" spans="1:7" s="708" customFormat="1" ht="36">
      <c r="A146" s="711" t="s">
        <v>1847</v>
      </c>
      <c r="B146" s="949" t="s">
        <v>1848</v>
      </c>
      <c r="C146" s="713" t="s">
        <v>1434</v>
      </c>
      <c r="D146" s="906">
        <v>1</v>
      </c>
      <c r="E146" s="839"/>
      <c r="F146" s="421" t="str">
        <f t="shared" si="0"/>
        <v/>
      </c>
      <c r="G146" s="728"/>
    </row>
    <row r="147" spans="1:7" s="708" customFormat="1" ht="24">
      <c r="A147" s="711" t="s">
        <v>1849</v>
      </c>
      <c r="B147" s="949" t="s">
        <v>1850</v>
      </c>
      <c r="C147" s="713" t="s">
        <v>710</v>
      </c>
      <c r="D147" s="906">
        <v>20</v>
      </c>
      <c r="E147" s="839"/>
      <c r="F147" s="421" t="str">
        <f t="shared" si="0"/>
        <v/>
      </c>
      <c r="G147" s="728"/>
    </row>
    <row r="148" spans="1:7" s="708" customFormat="1" ht="24">
      <c r="A148" s="711" t="s">
        <v>1851</v>
      </c>
      <c r="B148" s="949" t="s">
        <v>1852</v>
      </c>
      <c r="C148" s="713" t="s">
        <v>1434</v>
      </c>
      <c r="D148" s="906">
        <v>5</v>
      </c>
      <c r="E148" s="839"/>
      <c r="F148" s="421" t="str">
        <f t="shared" si="0"/>
        <v/>
      </c>
      <c r="G148" s="728"/>
    </row>
    <row r="149" spans="1:7" s="708" customFormat="1" ht="84">
      <c r="A149" s="711" t="s">
        <v>1853</v>
      </c>
      <c r="B149" s="949" t="s">
        <v>1854</v>
      </c>
      <c r="C149" s="713" t="s">
        <v>1041</v>
      </c>
      <c r="D149" s="906">
        <v>5</v>
      </c>
      <c r="E149" s="839"/>
      <c r="F149" s="421" t="str">
        <f t="shared" si="0"/>
        <v/>
      </c>
      <c r="G149" s="728"/>
    </row>
    <row r="150" spans="1:7" s="708" customFormat="1" ht="96">
      <c r="A150" s="711" t="s">
        <v>1855</v>
      </c>
      <c r="B150" s="435" t="s">
        <v>1856</v>
      </c>
      <c r="C150" s="713" t="s">
        <v>710</v>
      </c>
      <c r="D150" s="906">
        <v>25</v>
      </c>
      <c r="E150" s="839"/>
      <c r="F150" s="421" t="str">
        <f t="shared" si="0"/>
        <v/>
      </c>
      <c r="G150" s="728"/>
    </row>
    <row r="151" spans="1:7" s="708" customFormat="1" ht="24">
      <c r="A151" s="711" t="s">
        <v>1857</v>
      </c>
      <c r="B151" s="949" t="s">
        <v>1858</v>
      </c>
      <c r="C151" s="713" t="s">
        <v>710</v>
      </c>
      <c r="D151" s="906">
        <v>20</v>
      </c>
      <c r="E151" s="839"/>
      <c r="F151" s="421" t="str">
        <f t="shared" si="0"/>
        <v/>
      </c>
      <c r="G151" s="728"/>
    </row>
    <row r="152" spans="1:7" s="708" customFormat="1" ht="36">
      <c r="A152" s="711" t="s">
        <v>1859</v>
      </c>
      <c r="B152" s="949" t="s">
        <v>1860</v>
      </c>
      <c r="C152" s="713" t="s">
        <v>1434</v>
      </c>
      <c r="D152" s="906">
        <v>36</v>
      </c>
      <c r="E152" s="839"/>
      <c r="F152" s="421" t="str">
        <f t="shared" si="0"/>
        <v/>
      </c>
      <c r="G152" s="728"/>
    </row>
    <row r="153" spans="1:7" s="708" customFormat="1" ht="12">
      <c r="A153" s="711" t="s">
        <v>1861</v>
      </c>
      <c r="B153" s="949" t="s">
        <v>1862</v>
      </c>
      <c r="C153" s="713" t="s">
        <v>1434</v>
      </c>
      <c r="D153" s="906">
        <v>1</v>
      </c>
      <c r="E153" s="839"/>
      <c r="F153" s="421" t="str">
        <f t="shared" si="0"/>
        <v/>
      </c>
      <c r="G153" s="728"/>
    </row>
    <row r="154" spans="1:7" s="708" customFormat="1" ht="12">
      <c r="A154" s="711" t="s">
        <v>1863</v>
      </c>
      <c r="B154" s="949" t="s">
        <v>1864</v>
      </c>
      <c r="C154" s="713" t="s">
        <v>1434</v>
      </c>
      <c r="D154" s="906">
        <v>1</v>
      </c>
      <c r="E154" s="839"/>
      <c r="F154" s="421" t="str">
        <f t="shared" si="0"/>
        <v/>
      </c>
      <c r="G154" s="728"/>
    </row>
    <row r="155" spans="1:7" s="708" customFormat="1" ht="72">
      <c r="A155" s="711" t="s">
        <v>1865</v>
      </c>
      <c r="B155" s="949" t="s">
        <v>1866</v>
      </c>
      <c r="C155" s="713" t="s">
        <v>1434</v>
      </c>
      <c r="D155" s="906">
        <v>1</v>
      </c>
      <c r="E155" s="839"/>
      <c r="F155" s="421" t="str">
        <f t="shared" si="0"/>
        <v/>
      </c>
      <c r="G155" s="728"/>
    </row>
    <row r="156" spans="1:7" s="708" customFormat="1" ht="12" customHeight="1">
      <c r="A156" s="711" t="s">
        <v>1867</v>
      </c>
      <c r="B156" s="949" t="s">
        <v>1868</v>
      </c>
      <c r="C156" s="713" t="s">
        <v>1434</v>
      </c>
      <c r="D156" s="906">
        <v>1</v>
      </c>
      <c r="E156" s="839"/>
      <c r="F156" s="421" t="str">
        <f t="shared" si="0"/>
        <v/>
      </c>
      <c r="G156" s="728"/>
    </row>
    <row r="157" spans="1:7" s="708" customFormat="1" ht="36">
      <c r="A157" s="711" t="s">
        <v>1869</v>
      </c>
      <c r="B157" s="949" t="s">
        <v>1870</v>
      </c>
      <c r="C157" s="713" t="s">
        <v>1434</v>
      </c>
      <c r="D157" s="906">
        <v>1</v>
      </c>
      <c r="E157" s="839"/>
      <c r="F157" s="421" t="str">
        <f t="shared" si="0"/>
        <v/>
      </c>
      <c r="G157" s="728"/>
    </row>
    <row r="158" spans="1:7" s="708" customFormat="1" ht="12">
      <c r="A158" s="527"/>
      <c r="B158" s="696"/>
      <c r="C158" s="829"/>
      <c r="E158" s="935"/>
      <c r="F158" s="528"/>
      <c r="G158" s="728"/>
    </row>
    <row r="159" spans="1:7" s="708" customFormat="1">
      <c r="A159" s="801"/>
      <c r="B159" s="879"/>
      <c r="C159" s="745"/>
      <c r="D159" s="399"/>
      <c r="E159" s="471"/>
      <c r="F159" s="471"/>
      <c r="G159" s="728"/>
    </row>
    <row r="160" spans="1:7" s="708" customFormat="1" ht="12">
      <c r="A160" s="1386" t="s">
        <v>1871</v>
      </c>
      <c r="B160" s="1386"/>
      <c r="C160" s="416"/>
      <c r="D160" s="790"/>
      <c r="E160" s="663"/>
      <c r="F160" s="526" t="str">
        <f>IF(SUM(F129:F157),SUM(F129:F157),"")</f>
        <v/>
      </c>
      <c r="G160" s="728"/>
    </row>
    <row r="161" spans="1:8" s="708" customFormat="1">
      <c r="A161" s="801"/>
      <c r="B161" s="879"/>
      <c r="C161" s="745"/>
      <c r="D161" s="399"/>
      <c r="E161" s="471"/>
      <c r="F161" s="471"/>
      <c r="G161" s="728"/>
      <c r="H161" s="728"/>
    </row>
    <row r="162" spans="1:8" s="708" customFormat="1">
      <c r="A162" s="801"/>
      <c r="B162" s="879"/>
      <c r="C162" s="745"/>
      <c r="D162" s="399"/>
      <c r="E162" s="471"/>
      <c r="F162" s="471"/>
      <c r="G162" s="728"/>
    </row>
    <row r="163" spans="1:8" s="708" customFormat="1">
      <c r="A163" s="1387" t="s">
        <v>835</v>
      </c>
      <c r="B163" s="1387"/>
      <c r="C163" s="679"/>
      <c r="D163" s="410"/>
      <c r="E163" s="650"/>
      <c r="F163" s="650"/>
      <c r="G163" s="728"/>
    </row>
    <row r="164" spans="1:8" s="708" customFormat="1" ht="12">
      <c r="A164" s="494"/>
      <c r="B164" s="481"/>
      <c r="C164" s="438"/>
      <c r="D164" s="740"/>
      <c r="E164" s="672"/>
      <c r="F164" s="528"/>
      <c r="G164" s="728"/>
    </row>
    <row r="165" spans="1:8" s="708" customFormat="1" ht="12">
      <c r="A165" s="494" t="s">
        <v>105</v>
      </c>
      <c r="B165" s="481" t="s">
        <v>1872</v>
      </c>
      <c r="C165" s="438"/>
      <c r="D165" s="740"/>
      <c r="E165" s="672"/>
      <c r="F165" s="528" t="str">
        <f>F160</f>
        <v/>
      </c>
      <c r="G165" s="728"/>
    </row>
    <row r="166" spans="1:8" s="708" customFormat="1" ht="12">
      <c r="A166" s="494"/>
      <c r="B166" s="481"/>
      <c r="C166" s="438"/>
      <c r="D166" s="740"/>
      <c r="E166" s="672"/>
      <c r="F166" s="528"/>
      <c r="G166" s="728"/>
    </row>
    <row r="167" spans="1:8" s="708" customFormat="1">
      <c r="A167" s="795"/>
      <c r="B167" s="729" t="s">
        <v>1370</v>
      </c>
      <c r="C167" s="414"/>
      <c r="D167" s="406"/>
      <c r="E167" s="842"/>
      <c r="F167" s="509">
        <f>SUM(F164:F166)</f>
        <v>0</v>
      </c>
      <c r="G167" s="728"/>
    </row>
    <row r="168" spans="1:8" s="708" customFormat="1">
      <c r="A168" s="525"/>
      <c r="B168" s="879"/>
      <c r="C168" s="745"/>
      <c r="D168" s="399"/>
      <c r="E168" s="471"/>
      <c r="F168" s="471"/>
      <c r="G168" s="728"/>
    </row>
    <row r="169" spans="1:8" s="708" customFormat="1">
      <c r="A169" s="801"/>
      <c r="B169" s="879"/>
      <c r="C169" s="745"/>
      <c r="D169" s="399"/>
      <c r="E169" s="471"/>
      <c r="F169" s="471"/>
      <c r="G169" s="728"/>
    </row>
    <row r="170" spans="1:8" s="708" customFormat="1">
      <c r="A170" s="801"/>
      <c r="B170" s="879"/>
      <c r="C170" s="745"/>
      <c r="D170" s="399"/>
      <c r="E170" s="471"/>
      <c r="F170" s="471">
        <f>F167*0.03</f>
        <v>0</v>
      </c>
      <c r="G170" s="728"/>
    </row>
    <row r="171" spans="1:8" s="708" customFormat="1">
      <c r="A171" s="801"/>
      <c r="B171" s="879"/>
      <c r="C171" s="745"/>
      <c r="D171" s="399"/>
      <c r="E171" s="471"/>
      <c r="F171" s="471"/>
      <c r="G171" s="728"/>
    </row>
    <row r="172" spans="1:8" s="708" customFormat="1" ht="25.5" customHeight="1">
      <c r="A172" s="801"/>
      <c r="B172" s="879"/>
      <c r="C172" s="745"/>
      <c r="D172" s="399"/>
      <c r="E172" s="471"/>
      <c r="F172" s="471"/>
      <c r="G172" s="728"/>
    </row>
    <row r="173" spans="1:8" s="708" customFormat="1" ht="12" customHeight="1">
      <c r="A173" s="801"/>
      <c r="B173" s="879"/>
      <c r="C173" s="745"/>
      <c r="D173" s="399"/>
      <c r="E173" s="471"/>
      <c r="F173" s="471"/>
      <c r="G173" s="728"/>
    </row>
    <row r="174" spans="1:8" s="708" customFormat="1">
      <c r="A174" s="801"/>
      <c r="B174" s="879"/>
      <c r="C174" s="745"/>
      <c r="D174" s="399"/>
      <c r="E174" s="471"/>
      <c r="F174" s="471"/>
      <c r="G174" s="728"/>
    </row>
    <row r="175" spans="1:8" s="708" customFormat="1">
      <c r="A175" s="801"/>
      <c r="B175" s="879"/>
      <c r="C175" s="745"/>
      <c r="D175" s="399"/>
      <c r="E175" s="471"/>
      <c r="F175" s="471"/>
      <c r="G175" s="728"/>
    </row>
    <row r="176" spans="1:8" s="708" customFormat="1">
      <c r="A176" s="801"/>
      <c r="B176" s="879"/>
      <c r="C176" s="745"/>
      <c r="D176" s="399"/>
      <c r="E176" s="471"/>
      <c r="F176" s="471"/>
      <c r="G176" s="728"/>
    </row>
    <row r="177" spans="1:14" s="708" customFormat="1">
      <c r="A177" s="801"/>
      <c r="B177" s="879"/>
      <c r="C177" s="745"/>
      <c r="D177" s="399"/>
      <c r="E177" s="471"/>
      <c r="F177" s="471"/>
      <c r="G177" s="728"/>
    </row>
    <row r="178" spans="1:14" s="708" customFormat="1">
      <c r="A178" s="801"/>
      <c r="B178" s="879"/>
      <c r="C178" s="745"/>
      <c r="D178" s="399"/>
      <c r="E178" s="471"/>
      <c r="F178" s="471"/>
      <c r="G178" s="728"/>
    </row>
    <row r="179" spans="1:14" s="708" customFormat="1">
      <c r="A179" s="801"/>
      <c r="B179" s="879"/>
      <c r="C179" s="745"/>
      <c r="D179" s="399"/>
      <c r="E179" s="471"/>
      <c r="F179" s="471"/>
      <c r="G179" s="728"/>
    </row>
    <row r="180" spans="1:14" s="708" customFormat="1">
      <c r="A180" s="801"/>
      <c r="B180" s="879"/>
      <c r="C180" s="745"/>
      <c r="D180" s="399"/>
      <c r="E180" s="471"/>
      <c r="F180" s="471"/>
      <c r="G180" s="728"/>
    </row>
    <row r="181" spans="1:14" s="708" customFormat="1">
      <c r="A181" s="801"/>
      <c r="B181" s="879"/>
      <c r="C181" s="745"/>
      <c r="D181" s="399"/>
      <c r="E181" s="471"/>
      <c r="F181" s="471"/>
    </row>
    <row r="182" spans="1:14" s="708" customFormat="1">
      <c r="A182" s="801"/>
      <c r="B182" s="879"/>
      <c r="C182" s="745"/>
      <c r="D182" s="399"/>
      <c r="E182" s="471"/>
      <c r="F182" s="471"/>
      <c r="G182" s="728"/>
    </row>
    <row r="183" spans="1:14" s="708" customFormat="1" ht="24.75" customHeight="1">
      <c r="A183" s="801"/>
      <c r="B183" s="879"/>
      <c r="C183" s="745"/>
      <c r="D183" s="399"/>
      <c r="E183" s="471"/>
      <c r="F183" s="471"/>
    </row>
    <row r="184" spans="1:14" s="708" customFormat="1">
      <c r="A184" s="801"/>
      <c r="B184" s="879"/>
      <c r="C184" s="745"/>
      <c r="D184" s="399"/>
      <c r="E184" s="471"/>
      <c r="F184" s="471"/>
      <c r="G184" s="728"/>
    </row>
    <row r="185" spans="1:14" s="708" customFormat="1">
      <c r="A185" s="801"/>
      <c r="B185" s="879"/>
      <c r="C185" s="745"/>
      <c r="D185" s="399"/>
      <c r="E185" s="471"/>
      <c r="F185" s="471"/>
    </row>
    <row r="186" spans="1:14" s="708" customFormat="1">
      <c r="A186" s="801"/>
      <c r="B186" s="879"/>
      <c r="C186" s="745"/>
      <c r="D186" s="399"/>
      <c r="E186" s="471"/>
      <c r="F186" s="471"/>
      <c r="G186" s="667"/>
      <c r="H186" s="812"/>
      <c r="I186" s="812"/>
      <c r="J186" s="812"/>
      <c r="K186" s="812"/>
      <c r="L186" s="812"/>
      <c r="M186" s="812"/>
      <c r="N186" s="812"/>
    </row>
    <row r="187" spans="1:14" s="708" customFormat="1">
      <c r="A187" s="801"/>
      <c r="B187" s="879"/>
      <c r="C187" s="745"/>
      <c r="D187" s="399"/>
      <c r="E187" s="471"/>
      <c r="F187" s="471"/>
      <c r="G187" s="779"/>
      <c r="H187" s="393"/>
      <c r="I187" s="393"/>
      <c r="J187" s="393"/>
      <c r="K187" s="393"/>
      <c r="L187" s="393"/>
      <c r="M187" s="393"/>
      <c r="N187" s="393"/>
    </row>
    <row r="188" spans="1:14" s="812" customFormat="1">
      <c r="A188" s="801"/>
      <c r="B188" s="879"/>
      <c r="C188" s="745"/>
      <c r="D188" s="399"/>
      <c r="E188" s="471"/>
      <c r="F188" s="471"/>
      <c r="G188" s="667"/>
    </row>
    <row r="189" spans="1:14" s="393" customFormat="1" ht="12.75" customHeight="1">
      <c r="A189" s="801"/>
      <c r="B189" s="879"/>
      <c r="C189" s="745"/>
      <c r="D189" s="399"/>
      <c r="E189" s="471"/>
      <c r="F189" s="471"/>
      <c r="G189" s="794"/>
      <c r="H189" s="794"/>
      <c r="I189" s="794"/>
      <c r="J189" s="794"/>
      <c r="K189" s="794"/>
      <c r="L189" s="794"/>
      <c r="M189" s="794"/>
      <c r="N189" s="794"/>
    </row>
    <row r="190" spans="1:14" s="812" customFormat="1">
      <c r="A190" s="801"/>
      <c r="B190" s="879"/>
      <c r="C190" s="745"/>
      <c r="D190" s="399"/>
      <c r="E190" s="471"/>
      <c r="F190" s="471"/>
      <c r="G190" s="794"/>
      <c r="H190" s="794"/>
      <c r="I190" s="794"/>
      <c r="J190" s="794"/>
      <c r="K190" s="794"/>
      <c r="L190" s="794"/>
      <c r="M190" s="794"/>
      <c r="N190" s="794"/>
    </row>
    <row r="191" spans="1:14" ht="49.5" customHeight="1"/>
    <row r="193" ht="25.5" customHeight="1"/>
    <row r="195" ht="14.25" customHeight="1"/>
  </sheetData>
  <protectedRanges>
    <protectedRange sqref="E1:E56 E127:E128 E161:E65533" name="Range1"/>
    <protectedRange sqref="E158:E159" name="Range1_9"/>
    <protectedRange sqref="E160" name="Range1_9_1"/>
    <protectedRange sqref="E129 E132:E157" name="Range1_4_4_2"/>
    <protectedRange sqref="E131" name="Range1_7_1_4_3"/>
    <protectedRange sqref="E130" name="Range1_7_1_4_1_2"/>
    <protectedRange sqref="E103:E104 E91:E99 E116:E126 E63:E90" name="Range1_10"/>
    <protectedRange sqref="E57:E58" name="Range1_3_1"/>
    <protectedRange sqref="E59" name="Range1_4_1"/>
    <protectedRange sqref="E60:E62" name="Range1_3_1_1_1"/>
    <protectedRange sqref="E100:E102" name="Range1_7_2_1"/>
    <protectedRange sqref="E105" name="Range1_3_1_2_1_1"/>
    <protectedRange sqref="E109 E111 E113 E106:E107" name="Range1_4_1_1_1_3_1"/>
    <protectedRange sqref="E108" name="Range1_3_1_1_7_1_1"/>
    <protectedRange sqref="E110" name="Range1_3_1_1_8_1_1"/>
    <protectedRange sqref="E112" name="Range1_3_1_1_9_1_1"/>
    <protectedRange sqref="E114:E115" name="Range1_3_1_1_10_1_1"/>
  </protectedRanges>
  <mergeCells count="56">
    <mergeCell ref="A160:B160"/>
    <mergeCell ref="A163:B163"/>
    <mergeCell ref="A116:F116"/>
    <mergeCell ref="B118:F118"/>
    <mergeCell ref="B120:F120"/>
    <mergeCell ref="B122:F122"/>
    <mergeCell ref="B124:F124"/>
    <mergeCell ref="A128:F128"/>
    <mergeCell ref="B114:F114"/>
    <mergeCell ref="B95:F95"/>
    <mergeCell ref="B97:F97"/>
    <mergeCell ref="B99:E99"/>
    <mergeCell ref="A100:F100"/>
    <mergeCell ref="B102:F102"/>
    <mergeCell ref="B104:E104"/>
    <mergeCell ref="A105:F105"/>
    <mergeCell ref="B107:F107"/>
    <mergeCell ref="B108:F108"/>
    <mergeCell ref="B110:F110"/>
    <mergeCell ref="B112:F112"/>
    <mergeCell ref="B93:F93"/>
    <mergeCell ref="B74:F74"/>
    <mergeCell ref="B76:F76"/>
    <mergeCell ref="B78:F78"/>
    <mergeCell ref="B80:F80"/>
    <mergeCell ref="B82:F82"/>
    <mergeCell ref="B84:E84"/>
    <mergeCell ref="A85:F85"/>
    <mergeCell ref="B87:F87"/>
    <mergeCell ref="B89:F89"/>
    <mergeCell ref="B91:F91"/>
    <mergeCell ref="A71:A72"/>
    <mergeCell ref="B71:F72"/>
    <mergeCell ref="A47:B47"/>
    <mergeCell ref="B48:B51"/>
    <mergeCell ref="B54:E54"/>
    <mergeCell ref="A57:F57"/>
    <mergeCell ref="B59:F59"/>
    <mergeCell ref="B60:F60"/>
    <mergeCell ref="B62:F62"/>
    <mergeCell ref="A64:F64"/>
    <mergeCell ref="B66:F66"/>
    <mergeCell ref="A68:A69"/>
    <mergeCell ref="B68:F69"/>
    <mergeCell ref="B42:B45"/>
    <mergeCell ref="A1:E5"/>
    <mergeCell ref="A7:B7"/>
    <mergeCell ref="B8:D9"/>
    <mergeCell ref="A12:B12"/>
    <mergeCell ref="B13:F15"/>
    <mergeCell ref="A18:B18"/>
    <mergeCell ref="A22:B22"/>
    <mergeCell ref="A26:F31"/>
    <mergeCell ref="A35:B35"/>
    <mergeCell ref="B36:B39"/>
    <mergeCell ref="A41:B4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35"/>
  <sheetViews>
    <sheetView workbookViewId="0">
      <selection activeCell="N32" sqref="N32"/>
    </sheetView>
  </sheetViews>
  <sheetFormatPr defaultRowHeight="15"/>
  <cols>
    <col min="8" max="8" width="10.140625" customWidth="1"/>
  </cols>
  <sheetData>
    <row r="1" spans="1:14">
      <c r="A1" s="347"/>
      <c r="B1" s="1389"/>
      <c r="C1" s="1389"/>
      <c r="D1" s="1389"/>
      <c r="E1" s="1389"/>
      <c r="F1" s="1389"/>
      <c r="G1" s="1389"/>
      <c r="H1" s="347"/>
      <c r="I1" s="341"/>
      <c r="J1" s="341"/>
      <c r="K1" s="341"/>
      <c r="L1" s="341"/>
      <c r="M1" s="341"/>
      <c r="N1" s="341"/>
    </row>
    <row r="2" spans="1:14">
      <c r="A2" s="347"/>
      <c r="B2" s="347"/>
      <c r="C2" s="347"/>
      <c r="D2" s="347"/>
      <c r="E2" s="347"/>
      <c r="F2" s="347"/>
      <c r="G2" s="347"/>
      <c r="H2" s="347"/>
      <c r="I2" s="370"/>
      <c r="J2" s="371"/>
      <c r="K2" s="371"/>
      <c r="L2" s="371"/>
      <c r="M2" s="371"/>
      <c r="N2" s="371"/>
    </row>
    <row r="3" spans="1:14">
      <c r="A3" s="343"/>
      <c r="B3" s="343" t="s">
        <v>675</v>
      </c>
      <c r="C3" s="343"/>
      <c r="D3" s="343"/>
      <c r="E3" s="343"/>
      <c r="F3" s="343"/>
      <c r="G3" s="343"/>
      <c r="H3" s="352"/>
      <c r="I3" s="376"/>
      <c r="J3" s="371"/>
      <c r="K3" s="371"/>
      <c r="L3" s="371"/>
      <c r="M3" s="371"/>
      <c r="N3" s="371"/>
    </row>
    <row r="4" spans="1:14">
      <c r="A4" s="347"/>
      <c r="B4" s="1389"/>
      <c r="C4" s="1389"/>
      <c r="D4" s="1389"/>
      <c r="E4" s="1389"/>
      <c r="F4" s="1389"/>
      <c r="G4" s="1389"/>
      <c r="H4" s="353"/>
      <c r="I4" s="370"/>
      <c r="J4" s="371"/>
      <c r="K4" s="371"/>
      <c r="L4" s="371"/>
      <c r="M4" s="371"/>
      <c r="N4" s="371"/>
    </row>
    <row r="5" spans="1:14">
      <c r="A5" s="347"/>
      <c r="B5" s="351"/>
      <c r="C5" s="351"/>
      <c r="D5" s="351"/>
      <c r="E5" s="351"/>
      <c r="F5" s="351"/>
      <c r="G5" s="351"/>
      <c r="H5" s="353"/>
      <c r="I5" s="370"/>
      <c r="J5" s="371"/>
      <c r="K5" s="371"/>
      <c r="L5" s="371"/>
      <c r="M5" s="371"/>
      <c r="N5" s="371"/>
    </row>
    <row r="6" spans="1:14">
      <c r="A6" s="347"/>
      <c r="B6" s="351"/>
      <c r="C6" s="351"/>
      <c r="D6" s="351"/>
      <c r="E6" s="351"/>
      <c r="F6" s="351"/>
      <c r="G6" s="351"/>
      <c r="H6" s="353"/>
      <c r="I6" s="370"/>
      <c r="J6" s="371"/>
      <c r="K6" s="371"/>
      <c r="L6" s="371"/>
      <c r="M6" s="371"/>
      <c r="N6" s="371"/>
    </row>
    <row r="7" spans="1:14">
      <c r="A7" s="347"/>
      <c r="B7" s="347"/>
      <c r="C7" s="347"/>
      <c r="D7" s="347"/>
      <c r="E7" s="347"/>
      <c r="F7" s="347"/>
      <c r="G7" s="347"/>
      <c r="H7" s="353"/>
      <c r="I7" s="370"/>
      <c r="J7" s="371"/>
      <c r="K7" s="371"/>
      <c r="L7" s="371"/>
      <c r="M7" s="371"/>
      <c r="N7" s="371"/>
    </row>
    <row r="8" spans="1:14">
      <c r="A8" s="347"/>
      <c r="B8" s="347" t="s">
        <v>676</v>
      </c>
      <c r="C8" s="347"/>
      <c r="D8" s="347"/>
      <c r="E8" s="347"/>
      <c r="F8" s="347"/>
      <c r="G8" s="347"/>
      <c r="H8" s="353"/>
      <c r="I8" s="370"/>
      <c r="J8" s="377"/>
      <c r="K8" s="377"/>
      <c r="L8" s="378"/>
      <c r="M8" s="379"/>
      <c r="N8" s="377"/>
    </row>
    <row r="9" spans="1:14">
      <c r="A9" s="347"/>
      <c r="B9" s="347"/>
      <c r="C9" s="347"/>
      <c r="D9" s="347"/>
      <c r="E9" s="347"/>
      <c r="F9" s="347"/>
      <c r="G9" s="347"/>
      <c r="H9" s="353"/>
      <c r="I9" s="370"/>
      <c r="J9" s="371"/>
      <c r="K9" s="371"/>
      <c r="L9" s="371"/>
      <c r="M9" s="371"/>
      <c r="N9" s="371"/>
    </row>
    <row r="10" spans="1:14">
      <c r="A10" s="359" t="s">
        <v>677</v>
      </c>
      <c r="B10" s="1391" t="s">
        <v>678</v>
      </c>
      <c r="C10" s="1391"/>
      <c r="D10" s="1391"/>
      <c r="E10" s="1391"/>
      <c r="F10" s="1391"/>
      <c r="G10" s="359"/>
      <c r="H10" s="360">
        <f>'REKAPITULACIJA GRAĐ. OBRTNIČKI'!F23</f>
        <v>0</v>
      </c>
      <c r="I10" s="370"/>
      <c r="J10" s="371"/>
      <c r="K10" s="371"/>
      <c r="L10" s="371"/>
      <c r="M10" s="371"/>
      <c r="N10" s="371"/>
    </row>
    <row r="11" spans="1:14">
      <c r="A11" s="347"/>
      <c r="B11" s="347"/>
      <c r="C11" s="347"/>
      <c r="D11" s="347"/>
      <c r="E11" s="347"/>
      <c r="F11" s="347"/>
      <c r="G11" s="347"/>
      <c r="H11" s="353"/>
      <c r="I11" s="370"/>
      <c r="J11" s="371"/>
      <c r="K11" s="371"/>
      <c r="L11" s="371"/>
      <c r="M11" s="371"/>
      <c r="N11" s="371"/>
    </row>
    <row r="12" spans="1:14">
      <c r="A12" s="361" t="s">
        <v>679</v>
      </c>
      <c r="B12" s="361" t="s">
        <v>680</v>
      </c>
      <c r="C12" s="362"/>
      <c r="D12" s="362"/>
      <c r="E12" s="362"/>
      <c r="F12" s="362"/>
      <c r="G12" s="361"/>
      <c r="H12" s="363">
        <f>HIDROINSTALACIJE!F243</f>
        <v>0</v>
      </c>
      <c r="I12" s="370"/>
      <c r="J12" s="371"/>
      <c r="K12" s="371"/>
      <c r="L12" s="371"/>
      <c r="M12" s="371"/>
      <c r="N12" s="371"/>
    </row>
    <row r="13" spans="1:14">
      <c r="A13" s="347"/>
      <c r="B13" s="345"/>
      <c r="C13" s="345"/>
      <c r="D13" s="345"/>
      <c r="E13" s="345"/>
      <c r="F13" s="345"/>
      <c r="G13" s="347"/>
      <c r="H13" s="354"/>
      <c r="I13" s="370"/>
      <c r="J13" s="380"/>
      <c r="K13" s="380"/>
      <c r="L13" s="380"/>
      <c r="M13" s="380"/>
      <c r="N13" s="380"/>
    </row>
    <row r="14" spans="1:14">
      <c r="A14" s="355" t="s">
        <v>681</v>
      </c>
      <c r="B14" s="346" t="s">
        <v>682</v>
      </c>
      <c r="C14" s="355"/>
      <c r="D14" s="355"/>
      <c r="E14" s="355"/>
      <c r="F14" s="355"/>
      <c r="G14" s="355"/>
      <c r="H14" s="356">
        <f>TERMOTEH.REKAPITULACIJA!F20</f>
        <v>0</v>
      </c>
      <c r="I14" s="370"/>
      <c r="J14" s="377"/>
      <c r="K14" s="377"/>
      <c r="L14" s="378"/>
      <c r="M14" s="381"/>
      <c r="N14" s="371"/>
    </row>
    <row r="15" spans="1:14">
      <c r="A15" s="347"/>
      <c r="B15" s="1389"/>
      <c r="C15" s="1389"/>
      <c r="D15" s="1389"/>
      <c r="E15" s="1389"/>
      <c r="F15" s="1389"/>
      <c r="G15" s="347"/>
      <c r="H15" s="354"/>
      <c r="I15" s="370"/>
      <c r="J15" s="377"/>
      <c r="K15" s="377"/>
      <c r="L15" s="377"/>
      <c r="M15" s="377"/>
      <c r="N15" s="377"/>
    </row>
    <row r="16" spans="1:14">
      <c r="A16" s="364" t="s">
        <v>683</v>
      </c>
      <c r="B16" s="364" t="s">
        <v>684</v>
      </c>
      <c r="C16" s="365"/>
      <c r="D16" s="365"/>
      <c r="E16" s="365"/>
      <c r="F16" s="365"/>
      <c r="G16" s="364"/>
      <c r="H16" s="366">
        <f>ELEKTROINSTALACIJE!E542</f>
        <v>0</v>
      </c>
      <c r="I16" s="370"/>
      <c r="J16" s="371"/>
      <c r="K16" s="371"/>
      <c r="L16" s="371"/>
      <c r="M16" s="371"/>
      <c r="N16" s="371"/>
    </row>
    <row r="17" spans="1:14">
      <c r="A17" s="722"/>
      <c r="B17" s="722"/>
      <c r="C17" s="704"/>
      <c r="D17" s="704"/>
      <c r="E17" s="704"/>
      <c r="F17" s="704"/>
      <c r="G17" s="722"/>
      <c r="H17" s="902"/>
      <c r="I17" s="370"/>
      <c r="J17" s="371"/>
      <c r="K17" s="371"/>
      <c r="L17" s="371"/>
      <c r="M17" s="371"/>
      <c r="N17" s="371"/>
    </row>
    <row r="18" spans="1:14">
      <c r="A18" s="647" t="s">
        <v>2066</v>
      </c>
      <c r="B18" s="647" t="s">
        <v>2067</v>
      </c>
      <c r="C18" s="756"/>
      <c r="D18" s="756"/>
      <c r="E18" s="756"/>
      <c r="F18" s="756"/>
      <c r="G18" s="647"/>
      <c r="H18" s="959">
        <f>ELEKTROINST.VATRODOJAVE!E86</f>
        <v>0</v>
      </c>
      <c r="I18" s="370"/>
      <c r="J18" s="371"/>
      <c r="K18" s="371"/>
      <c r="L18" s="371"/>
      <c r="M18" s="371"/>
      <c r="N18" s="371"/>
    </row>
    <row r="19" spans="1:14">
      <c r="A19" s="367"/>
      <c r="B19" s="367"/>
      <c r="C19" s="368"/>
      <c r="D19" s="368"/>
      <c r="E19" s="368"/>
      <c r="F19" s="368"/>
      <c r="G19" s="367"/>
      <c r="H19" s="369"/>
      <c r="I19" s="370"/>
      <c r="J19" s="371"/>
      <c r="K19" s="371"/>
      <c r="L19" s="371"/>
      <c r="M19" s="371"/>
      <c r="N19" s="371"/>
    </row>
    <row r="20" spans="1:14">
      <c r="A20" s="372" t="s">
        <v>1778</v>
      </c>
      <c r="B20" s="372" t="s">
        <v>685</v>
      </c>
      <c r="C20" s="373"/>
      <c r="D20" s="373"/>
      <c r="E20" s="373"/>
      <c r="F20" s="373"/>
      <c r="G20" s="372"/>
      <c r="H20" s="374">
        <f>'TEHNOLOGIJA KUHINJE'!G85</f>
        <v>0</v>
      </c>
      <c r="I20" s="370"/>
      <c r="J20" s="371"/>
      <c r="K20" s="371"/>
      <c r="L20" s="371"/>
      <c r="M20" s="371"/>
      <c r="N20" s="371"/>
    </row>
    <row r="21" spans="1:14">
      <c r="A21" s="367"/>
      <c r="B21" s="367"/>
      <c r="C21" s="368"/>
      <c r="D21" s="368"/>
      <c r="E21" s="368"/>
      <c r="F21" s="368"/>
      <c r="G21" s="367"/>
      <c r="H21" s="369"/>
      <c r="I21" s="370"/>
      <c r="J21" s="371"/>
      <c r="K21" s="371"/>
      <c r="L21" s="371"/>
      <c r="M21" s="371"/>
      <c r="N21" s="371"/>
    </row>
    <row r="22" spans="1:14">
      <c r="A22" s="690" t="s">
        <v>2065</v>
      </c>
      <c r="B22" s="690" t="s">
        <v>1777</v>
      </c>
      <c r="C22" s="531"/>
      <c r="D22" s="531"/>
      <c r="E22" s="531"/>
      <c r="F22" s="531"/>
      <c r="G22" s="690"/>
      <c r="H22" s="907">
        <f>'PROTUPOŽARNA ZAŠTITA KUHINJE'!F167</f>
        <v>0</v>
      </c>
      <c r="I22" s="370"/>
      <c r="J22" s="371"/>
      <c r="K22" s="371"/>
      <c r="L22" s="371"/>
      <c r="M22" s="371"/>
      <c r="N22" s="371"/>
    </row>
    <row r="23" spans="1:14">
      <c r="A23" s="347"/>
      <c r="B23" s="1389"/>
      <c r="C23" s="1389"/>
      <c r="D23" s="1389"/>
      <c r="E23" s="1389"/>
      <c r="F23" s="1389"/>
      <c r="G23" s="347"/>
      <c r="H23" s="354"/>
      <c r="I23" s="370"/>
      <c r="J23" s="371"/>
      <c r="K23" s="371"/>
      <c r="L23" s="371"/>
      <c r="M23" s="371"/>
      <c r="N23" s="371"/>
    </row>
    <row r="24" spans="1:14" ht="15.75">
      <c r="A24" s="343"/>
      <c r="B24" s="1390" t="s">
        <v>686</v>
      </c>
      <c r="C24" s="1390"/>
      <c r="D24" s="1390"/>
      <c r="E24" s="1390"/>
      <c r="F24" s="1390"/>
      <c r="G24" s="343"/>
      <c r="H24" s="357">
        <f>SUM(H10:H22)</f>
        <v>0</v>
      </c>
      <c r="I24" s="382"/>
      <c r="J24" s="371"/>
      <c r="K24" s="371"/>
      <c r="L24" s="371"/>
      <c r="M24" s="371"/>
      <c r="N24" s="371"/>
    </row>
    <row r="25" spans="1:14">
      <c r="A25" s="343"/>
      <c r="B25" s="344"/>
      <c r="C25" s="344"/>
      <c r="D25" s="344"/>
      <c r="E25" s="344"/>
      <c r="F25" s="344"/>
      <c r="G25" s="343"/>
      <c r="H25" s="358"/>
      <c r="I25" s="382"/>
      <c r="J25" s="383"/>
      <c r="K25" s="371"/>
      <c r="L25" s="371"/>
      <c r="M25" s="371"/>
      <c r="N25" s="371"/>
    </row>
    <row r="26" spans="1:14">
      <c r="A26" s="343"/>
      <c r="B26" s="350" t="s">
        <v>687</v>
      </c>
      <c r="C26" s="344"/>
      <c r="D26" s="344"/>
      <c r="E26" s="344"/>
      <c r="F26" s="344"/>
      <c r="G26" s="343"/>
      <c r="H26" s="358"/>
      <c r="I26" s="382"/>
      <c r="J26" s="383"/>
      <c r="K26" s="371"/>
      <c r="L26" s="371"/>
      <c r="M26" s="371"/>
      <c r="N26" s="371"/>
    </row>
    <row r="27" spans="1:14">
      <c r="A27" s="342"/>
      <c r="B27" s="345"/>
      <c r="C27" s="345"/>
      <c r="D27" s="342"/>
      <c r="E27" s="342"/>
      <c r="F27" s="342"/>
      <c r="G27" s="342"/>
      <c r="H27" s="342"/>
      <c r="I27" s="371"/>
      <c r="J27" s="371"/>
      <c r="K27" s="371"/>
      <c r="L27" s="371"/>
      <c r="M27" s="371"/>
      <c r="N27" s="371"/>
    </row>
    <row r="28" spans="1:14">
      <c r="A28" s="342"/>
      <c r="B28" s="345"/>
      <c r="C28" s="345"/>
      <c r="D28" s="342"/>
      <c r="E28" s="342"/>
      <c r="F28" s="342"/>
      <c r="G28" s="342"/>
      <c r="H28" s="375"/>
      <c r="I28" s="371"/>
      <c r="J28" s="371"/>
      <c r="K28" s="371"/>
      <c r="L28" s="371"/>
      <c r="M28" s="371"/>
      <c r="N28" s="371"/>
    </row>
    <row r="29" spans="1:14">
      <c r="A29" s="342"/>
      <c r="B29" s="348" t="s">
        <v>688</v>
      </c>
      <c r="C29" s="342"/>
      <c r="D29" s="342"/>
      <c r="E29" s="342"/>
      <c r="F29" s="342"/>
      <c r="G29" s="342"/>
      <c r="H29" s="342"/>
      <c r="I29" s="371"/>
      <c r="J29" s="371"/>
      <c r="K29" s="371"/>
      <c r="L29" s="371"/>
      <c r="M29" s="371"/>
      <c r="N29" s="371"/>
    </row>
    <row r="30" spans="1:14">
      <c r="A30" s="345"/>
      <c r="B30" s="349" t="s">
        <v>151</v>
      </c>
      <c r="C30" s="342"/>
      <c r="D30" s="345"/>
      <c r="E30" s="345"/>
      <c r="F30" s="345"/>
      <c r="G30" s="345"/>
      <c r="H30" s="345"/>
      <c r="I30" s="371"/>
      <c r="J30" s="371"/>
      <c r="K30" s="371"/>
      <c r="L30" s="371"/>
      <c r="M30" s="371"/>
      <c r="N30" s="371"/>
    </row>
    <row r="31" spans="1:14">
      <c r="A31" s="345"/>
      <c r="B31" s="350"/>
      <c r="C31" s="345"/>
      <c r="D31" s="345"/>
      <c r="E31" s="345"/>
      <c r="F31" s="345"/>
      <c r="G31" s="345"/>
      <c r="H31" s="345"/>
      <c r="I31" s="371"/>
      <c r="J31" s="371"/>
      <c r="K31" s="371"/>
      <c r="L31" s="371"/>
      <c r="M31" s="371"/>
      <c r="N31" s="371"/>
    </row>
    <row r="32" spans="1:14">
      <c r="A32" s="345"/>
      <c r="B32" s="350"/>
      <c r="C32" s="345"/>
      <c r="D32" s="345"/>
      <c r="E32" s="345"/>
      <c r="F32" s="345"/>
      <c r="G32" s="345"/>
      <c r="H32" s="345"/>
      <c r="I32" s="341"/>
      <c r="J32" s="341"/>
      <c r="K32" s="341"/>
      <c r="L32" s="341"/>
      <c r="M32" s="341"/>
      <c r="N32" s="341"/>
    </row>
    <row r="33" spans="1:14">
      <c r="A33" s="345"/>
      <c r="B33" s="345"/>
      <c r="C33" s="345"/>
      <c r="D33" s="345"/>
      <c r="E33" s="345"/>
      <c r="F33" s="345"/>
      <c r="G33" s="345"/>
      <c r="H33" s="345"/>
      <c r="I33" s="341"/>
      <c r="J33" s="341"/>
      <c r="K33" s="341"/>
      <c r="L33" s="341"/>
      <c r="M33" s="341"/>
      <c r="N33" s="341"/>
    </row>
    <row r="34" spans="1:14">
      <c r="A34" s="341"/>
      <c r="B34" s="341"/>
      <c r="C34" s="341"/>
      <c r="D34" s="341"/>
      <c r="E34" s="341"/>
      <c r="F34" s="341"/>
      <c r="G34" s="341"/>
      <c r="H34" s="341"/>
      <c r="I34" s="341"/>
      <c r="J34" s="341"/>
      <c r="K34" s="341"/>
      <c r="L34" s="341"/>
      <c r="M34" s="341"/>
      <c r="N34" s="341"/>
    </row>
    <row r="35" spans="1:14">
      <c r="A35" s="341"/>
      <c r="B35" s="341"/>
      <c r="C35" s="341"/>
      <c r="D35" s="341"/>
      <c r="E35" s="341"/>
      <c r="F35" s="341"/>
      <c r="G35" s="341"/>
      <c r="H35" s="341"/>
      <c r="I35" s="341"/>
      <c r="J35" s="341"/>
      <c r="K35" s="341"/>
      <c r="L35" s="341"/>
      <c r="M35" s="341"/>
      <c r="N35" s="341"/>
    </row>
  </sheetData>
  <mergeCells count="6">
    <mergeCell ref="B4:G4"/>
    <mergeCell ref="B15:F15"/>
    <mergeCell ref="B23:F23"/>
    <mergeCell ref="B24:F24"/>
    <mergeCell ref="B1:G1"/>
    <mergeCell ref="B10:F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52"/>
  <sheetViews>
    <sheetView view="pageBreakPreview" topLeftCell="A31" zoomScale="115" zoomScaleNormal="100" zoomScaleSheetLayoutView="115" workbookViewId="0">
      <selection activeCell="C38" sqref="C38"/>
    </sheetView>
  </sheetViews>
  <sheetFormatPr defaultRowHeight="15"/>
  <cols>
    <col min="1" max="1" width="10.5703125" style="61" customWidth="1"/>
    <col min="2" max="2" width="44.7109375" style="65" customWidth="1"/>
  </cols>
  <sheetData>
    <row r="1" spans="1:7" ht="30" customHeight="1">
      <c r="A1" s="105" t="s">
        <v>130</v>
      </c>
      <c r="B1" s="105" t="s">
        <v>131</v>
      </c>
      <c r="C1" s="105" t="s">
        <v>132</v>
      </c>
      <c r="D1" s="106" t="s">
        <v>133</v>
      </c>
      <c r="E1" s="107" t="s">
        <v>134</v>
      </c>
      <c r="F1" s="107" t="s">
        <v>135</v>
      </c>
    </row>
    <row r="2" spans="1:7" ht="30" customHeight="1">
      <c r="A2" s="115" t="s">
        <v>15</v>
      </c>
      <c r="B2" s="76" t="s">
        <v>154</v>
      </c>
      <c r="C2" s="115"/>
      <c r="D2" s="116"/>
      <c r="E2" s="117"/>
      <c r="F2" s="117"/>
    </row>
    <row r="3" spans="1:7" ht="21" customHeight="1">
      <c r="A3" s="60"/>
      <c r="B3" s="62" t="s">
        <v>16</v>
      </c>
      <c r="C3" s="45"/>
      <c r="D3" s="46"/>
      <c r="E3" s="26"/>
      <c r="F3" s="26"/>
    </row>
    <row r="4" spans="1:7" ht="165.75">
      <c r="A4" s="60"/>
      <c r="B4" s="171" t="s">
        <v>2098</v>
      </c>
      <c r="C4" s="45"/>
      <c r="D4" s="46"/>
      <c r="E4" s="26"/>
      <c r="F4" s="26"/>
      <c r="G4" s="1055"/>
    </row>
    <row r="5" spans="1:7" ht="243" customHeight="1">
      <c r="A5" s="60"/>
      <c r="B5" s="1053" t="s">
        <v>2099</v>
      </c>
      <c r="C5" s="45"/>
      <c r="D5" s="46"/>
      <c r="E5" s="26"/>
      <c r="F5" s="26"/>
    </row>
    <row r="6" spans="1:7" ht="38.25">
      <c r="A6" s="60"/>
      <c r="B6" s="63" t="s">
        <v>17</v>
      </c>
      <c r="C6" s="45"/>
      <c r="D6" s="46"/>
      <c r="E6" s="26"/>
      <c r="F6" s="26"/>
    </row>
    <row r="7" spans="1:7" ht="38.25">
      <c r="A7" s="60"/>
      <c r="B7" s="1086" t="s">
        <v>2100</v>
      </c>
      <c r="C7" s="45"/>
      <c r="D7" s="46"/>
      <c r="E7" s="26"/>
      <c r="F7" s="26"/>
    </row>
    <row r="8" spans="1:7">
      <c r="A8" s="60"/>
      <c r="B8" s="63"/>
      <c r="C8" s="45"/>
      <c r="D8" s="46"/>
      <c r="E8" s="26"/>
      <c r="F8" s="26"/>
    </row>
    <row r="9" spans="1:7">
      <c r="A9" s="105" t="s">
        <v>130</v>
      </c>
      <c r="B9" s="105" t="s">
        <v>131</v>
      </c>
      <c r="C9" s="105" t="s">
        <v>132</v>
      </c>
      <c r="D9" s="106" t="s">
        <v>133</v>
      </c>
      <c r="E9" s="107" t="s">
        <v>134</v>
      </c>
      <c r="F9" s="107" t="s">
        <v>135</v>
      </c>
      <c r="G9" s="225"/>
    </row>
    <row r="10" spans="1:7">
      <c r="A10" s="1089"/>
      <c r="B10" s="1089"/>
      <c r="C10" s="1089"/>
      <c r="D10" s="1090"/>
      <c r="E10" s="1091"/>
      <c r="F10" s="1091"/>
      <c r="G10" s="225"/>
    </row>
    <row r="11" spans="1:7" ht="93.75" customHeight="1">
      <c r="A11" s="224" t="s">
        <v>105</v>
      </c>
      <c r="B11" s="193" t="s">
        <v>334</v>
      </c>
      <c r="C11" s="197"/>
      <c r="D11" s="198"/>
      <c r="E11" s="199"/>
      <c r="F11" s="200"/>
      <c r="G11" s="225"/>
    </row>
    <row r="12" spans="1:7">
      <c r="A12" s="226"/>
      <c r="B12" s="227" t="s">
        <v>331</v>
      </c>
      <c r="C12" s="228" t="s">
        <v>12</v>
      </c>
      <c r="D12" s="290">
        <v>13.4</v>
      </c>
      <c r="E12" s="199"/>
      <c r="F12" s="200">
        <f>D12*E12</f>
        <v>0</v>
      </c>
    </row>
    <row r="13" spans="1:7">
      <c r="A13" s="60"/>
      <c r="B13" s="63"/>
      <c r="C13" s="45"/>
      <c r="D13" s="46"/>
      <c r="E13" s="26"/>
      <c r="F13" s="26"/>
    </row>
    <row r="14" spans="1:7">
      <c r="A14" s="60"/>
      <c r="B14" s="63"/>
      <c r="C14" s="1054"/>
      <c r="D14" s="46"/>
      <c r="E14" s="26"/>
      <c r="F14" s="26"/>
    </row>
    <row r="15" spans="1:7">
      <c r="A15" s="105" t="s">
        <v>130</v>
      </c>
      <c r="B15" s="105" t="s">
        <v>131</v>
      </c>
      <c r="C15" s="105" t="s">
        <v>132</v>
      </c>
      <c r="D15" s="106" t="s">
        <v>133</v>
      </c>
      <c r="E15" s="107" t="s">
        <v>134</v>
      </c>
      <c r="F15" s="107" t="s">
        <v>135</v>
      </c>
    </row>
    <row r="16" spans="1:7">
      <c r="A16" s="1089"/>
      <c r="B16" s="1089"/>
      <c r="C16" s="1089"/>
      <c r="D16" s="1090"/>
      <c r="E16" s="1091"/>
      <c r="F16" s="1091"/>
    </row>
    <row r="17" spans="1:8" ht="20.25" customHeight="1">
      <c r="A17" s="109" t="s">
        <v>106</v>
      </c>
      <c r="B17" s="1053" t="s">
        <v>332</v>
      </c>
      <c r="C17" s="109"/>
      <c r="D17" s="26"/>
      <c r="E17" s="26"/>
      <c r="F17" s="26"/>
    </row>
    <row r="18" spans="1:8" ht="25.5">
      <c r="A18" s="60"/>
      <c r="B18" s="63" t="s">
        <v>333</v>
      </c>
      <c r="C18" s="45"/>
      <c r="D18" s="46"/>
      <c r="E18" s="26"/>
      <c r="F18" s="26"/>
      <c r="H18" s="1055"/>
    </row>
    <row r="19" spans="1:8" ht="25.5">
      <c r="A19" s="60"/>
      <c r="B19" s="63" t="s">
        <v>217</v>
      </c>
      <c r="C19" s="45"/>
      <c r="D19" s="46"/>
      <c r="E19" s="26"/>
      <c r="F19" s="26"/>
      <c r="G19" s="1055"/>
    </row>
    <row r="20" spans="1:8" ht="25.5">
      <c r="A20" s="60"/>
      <c r="B20" s="1086" t="s">
        <v>548</v>
      </c>
      <c r="C20" s="314"/>
      <c r="D20" s="46"/>
      <c r="E20" s="26"/>
      <c r="F20" s="26"/>
    </row>
    <row r="21" spans="1:8">
      <c r="A21" s="60"/>
      <c r="B21" s="63" t="s">
        <v>20</v>
      </c>
      <c r="C21" s="45"/>
      <c r="D21" s="46"/>
      <c r="E21" s="26"/>
      <c r="F21" s="26"/>
    </row>
    <row r="22" spans="1:8">
      <c r="A22" s="60"/>
      <c r="B22" s="63" t="s">
        <v>18</v>
      </c>
      <c r="C22" s="45" t="s">
        <v>12</v>
      </c>
      <c r="D22" s="46">
        <v>43</v>
      </c>
      <c r="E22" s="26"/>
      <c r="F22" s="26">
        <f>D22*E22</f>
        <v>0</v>
      </c>
    </row>
    <row r="23" spans="1:8">
      <c r="A23" s="60"/>
      <c r="B23" s="63" t="s">
        <v>19</v>
      </c>
      <c r="C23" s="45" t="s">
        <v>8</v>
      </c>
      <c r="D23" s="46">
        <v>13.5</v>
      </c>
      <c r="E23" s="26"/>
      <c r="F23" s="26">
        <f>D23*E23</f>
        <v>0</v>
      </c>
    </row>
    <row r="24" spans="1:8">
      <c r="A24" s="60"/>
      <c r="B24" s="63"/>
      <c r="C24" s="100"/>
      <c r="D24" s="46"/>
      <c r="E24" s="26"/>
      <c r="F24" s="26"/>
    </row>
    <row r="25" spans="1:8" ht="121.5" customHeight="1">
      <c r="A25" s="224" t="s">
        <v>107</v>
      </c>
      <c r="B25" s="193" t="s">
        <v>2101</v>
      </c>
      <c r="C25" s="197"/>
      <c r="D25" s="198"/>
      <c r="E25" s="199"/>
      <c r="F25" s="200"/>
      <c r="G25" s="225"/>
    </row>
    <row r="26" spans="1:8">
      <c r="A26" s="226"/>
      <c r="B26" s="227" t="s">
        <v>20</v>
      </c>
      <c r="C26" s="197"/>
      <c r="D26" s="198"/>
      <c r="E26" s="199"/>
      <c r="F26" s="200"/>
      <c r="G26" s="225"/>
      <c r="H26" s="191"/>
    </row>
    <row r="27" spans="1:8" ht="14.25" customHeight="1">
      <c r="A27" s="229" t="s">
        <v>3</v>
      </c>
      <c r="B27" s="193" t="s">
        <v>18</v>
      </c>
      <c r="C27" s="229" t="s">
        <v>12</v>
      </c>
      <c r="D27" s="1092">
        <v>1</v>
      </c>
      <c r="E27" s="1093"/>
      <c r="F27" s="1094">
        <f>D27*E27</f>
        <v>0</v>
      </c>
      <c r="G27" s="1055"/>
    </row>
    <row r="28" spans="1:8">
      <c r="A28" s="184" t="s">
        <v>5</v>
      </c>
      <c r="B28" s="1087" t="s">
        <v>2102</v>
      </c>
      <c r="C28" s="100" t="s">
        <v>8</v>
      </c>
      <c r="D28" s="46">
        <v>18</v>
      </c>
      <c r="E28" s="26"/>
      <c r="F28" s="200">
        <f>D28*E28</f>
        <v>0</v>
      </c>
    </row>
    <row r="29" spans="1:8">
      <c r="A29" s="60"/>
      <c r="B29" s="63"/>
      <c r="C29" s="100"/>
      <c r="D29" s="46"/>
      <c r="E29" s="26"/>
      <c r="F29" s="26"/>
    </row>
    <row r="30" spans="1:8" ht="38.25">
      <c r="A30" s="109" t="s">
        <v>108</v>
      </c>
      <c r="B30" s="193" t="s">
        <v>552</v>
      </c>
      <c r="C30" s="314"/>
      <c r="D30" s="46"/>
      <c r="E30" s="26"/>
      <c r="F30" s="26"/>
      <c r="G30" s="1055"/>
    </row>
    <row r="31" spans="1:8" ht="51">
      <c r="A31" s="60"/>
      <c r="B31" s="193" t="s">
        <v>2103</v>
      </c>
      <c r="C31" s="314"/>
      <c r="D31" s="46"/>
      <c r="E31" s="26"/>
      <c r="F31" s="26"/>
    </row>
    <row r="32" spans="1:8" ht="30" customHeight="1">
      <c r="A32" s="60"/>
      <c r="B32" s="193" t="s">
        <v>549</v>
      </c>
      <c r="C32" s="314"/>
      <c r="D32" s="46"/>
      <c r="E32" s="26"/>
      <c r="F32" s="26"/>
    </row>
    <row r="33" spans="1:7" ht="25.5">
      <c r="A33" s="60"/>
      <c r="B33" s="193" t="s">
        <v>616</v>
      </c>
      <c r="C33" s="316"/>
      <c r="D33" s="46"/>
      <c r="E33" s="26"/>
      <c r="F33" s="26"/>
    </row>
    <row r="34" spans="1:7">
      <c r="A34" s="60"/>
      <c r="B34" s="227" t="s">
        <v>551</v>
      </c>
      <c r="C34" s="314" t="s">
        <v>12</v>
      </c>
      <c r="D34" s="46">
        <v>4</v>
      </c>
      <c r="E34" s="26"/>
      <c r="F34" s="26">
        <f>D34*E34</f>
        <v>0</v>
      </c>
    </row>
    <row r="35" spans="1:7">
      <c r="A35" s="60"/>
      <c r="B35" s="63"/>
      <c r="C35" s="314"/>
      <c r="D35" s="46"/>
      <c r="E35" s="26"/>
      <c r="F35" s="26"/>
    </row>
    <row r="36" spans="1:7" ht="67.5" customHeight="1">
      <c r="A36" s="178" t="s">
        <v>109</v>
      </c>
      <c r="B36" s="177" t="s">
        <v>2105</v>
      </c>
      <c r="C36" s="179"/>
      <c r="D36" s="180"/>
      <c r="E36" s="223"/>
      <c r="F36" s="223"/>
    </row>
    <row r="37" spans="1:7">
      <c r="A37" s="184"/>
      <c r="B37" s="176" t="s">
        <v>21</v>
      </c>
      <c r="C37" s="179"/>
      <c r="D37" s="180"/>
      <c r="E37" s="223"/>
      <c r="F37" s="223"/>
    </row>
    <row r="38" spans="1:7">
      <c r="A38" s="184"/>
      <c r="B38" s="1086" t="s">
        <v>2104</v>
      </c>
      <c r="C38" s="179"/>
      <c r="D38" s="180"/>
      <c r="E38" s="223"/>
      <c r="F38" s="223"/>
    </row>
    <row r="39" spans="1:7">
      <c r="A39" s="1095"/>
      <c r="B39" s="1086" t="s">
        <v>22</v>
      </c>
      <c r="C39" s="1096"/>
      <c r="D39" s="180"/>
      <c r="E39" s="223"/>
      <c r="F39" s="223"/>
    </row>
    <row r="40" spans="1:7" ht="20.25" customHeight="1">
      <c r="A40" s="1095"/>
      <c r="B40" s="1086" t="s">
        <v>550</v>
      </c>
      <c r="C40" s="1096"/>
      <c r="D40" s="180"/>
      <c r="E40" s="223"/>
      <c r="F40" s="223"/>
      <c r="G40" s="1058"/>
    </row>
    <row r="41" spans="1:7">
      <c r="A41" s="184"/>
      <c r="B41" s="176" t="s">
        <v>23</v>
      </c>
      <c r="C41" s="179" t="s">
        <v>24</v>
      </c>
      <c r="D41" s="180">
        <v>5300</v>
      </c>
      <c r="E41" s="223"/>
      <c r="F41" s="223">
        <f>D41*E41</f>
        <v>0</v>
      </c>
    </row>
    <row r="42" spans="1:7">
      <c r="A42" s="119"/>
      <c r="B42" s="120"/>
      <c r="C42" s="121"/>
      <c r="D42" s="122"/>
      <c r="E42" s="123"/>
      <c r="F42" s="123"/>
    </row>
    <row r="43" spans="1:7" ht="25.5">
      <c r="A43" s="118" t="s">
        <v>15</v>
      </c>
      <c r="B43" s="76" t="s">
        <v>163</v>
      </c>
      <c r="C43" s="72"/>
      <c r="D43" s="73"/>
      <c r="E43" s="74"/>
      <c r="F43" s="74">
        <f>SUM(F12:F41)</f>
        <v>0</v>
      </c>
    </row>
    <row r="52" ht="27.75" customHeight="1"/>
  </sheetData>
  <pageMargins left="0.62992125984251968" right="0.23622047244094491" top="0.98425196850393704" bottom="0.55118110236220474" header="0.31496062992125984" footer="0.51181102362204722"/>
  <pageSetup paperSize="9" scale="95" orientation="portrait" r:id="rId1"/>
  <headerFooter>
    <oddHeader>&amp;L&amp;7matrica arhitektura d.o.o.   vlaška 84  zagreb  OIB 78452145078  www.matrica-arhitektura.hr
B.P. / Z.O.P.: 62-1/19   /  62/19
NAZIV ZAHVATA U PROSTORU : Preuređenje caffe bara Poljana, 
PROJEKT: IZVEDBENI PROJEKT &amp;R&amp;P</oddHeader>
  </headerFooter>
  <rowBreaks count="1" manualBreakCount="1">
    <brk id="1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151"/>
  <sheetViews>
    <sheetView view="pageBreakPreview" topLeftCell="A142" zoomScaleNormal="100" zoomScaleSheetLayoutView="100" workbookViewId="0">
      <selection activeCell="B12" sqref="B12"/>
    </sheetView>
  </sheetViews>
  <sheetFormatPr defaultRowHeight="15"/>
  <cols>
    <col min="1" max="1" width="10.5703125" style="61" customWidth="1"/>
    <col min="2" max="2" width="44.7109375" style="254" customWidth="1"/>
  </cols>
  <sheetData>
    <row r="1" spans="1:7" ht="30" customHeight="1">
      <c r="A1" s="105" t="s">
        <v>130</v>
      </c>
      <c r="B1" s="105" t="s">
        <v>131</v>
      </c>
      <c r="C1" s="105" t="s">
        <v>132</v>
      </c>
      <c r="D1" s="106" t="s">
        <v>133</v>
      </c>
      <c r="E1" s="107" t="s">
        <v>134</v>
      </c>
      <c r="F1" s="107" t="s">
        <v>135</v>
      </c>
    </row>
    <row r="2" spans="1:7" ht="33" customHeight="1">
      <c r="A2" s="72" t="s">
        <v>98</v>
      </c>
      <c r="B2" s="129" t="s">
        <v>25</v>
      </c>
      <c r="C2" s="124"/>
      <c r="D2" s="125"/>
      <c r="E2" s="126"/>
      <c r="F2" s="81"/>
    </row>
    <row r="3" spans="1:7" ht="45.75" customHeight="1">
      <c r="A3" s="131"/>
      <c r="B3" s="130" t="s">
        <v>164</v>
      </c>
      <c r="C3" s="132"/>
      <c r="D3" s="125"/>
      <c r="E3" s="126"/>
      <c r="F3" s="81"/>
    </row>
    <row r="4" spans="1:7" ht="20.25" customHeight="1">
      <c r="A4" s="60"/>
      <c r="B4" s="62" t="s">
        <v>850</v>
      </c>
      <c r="C4" s="49"/>
      <c r="D4" s="48"/>
      <c r="E4" s="27"/>
      <c r="F4" s="26"/>
    </row>
    <row r="5" spans="1:7" ht="27.75">
      <c r="A5" s="60"/>
      <c r="B5" s="252" t="s">
        <v>27</v>
      </c>
      <c r="C5" s="47"/>
      <c r="D5" s="48"/>
      <c r="E5" s="27"/>
      <c r="F5" s="26"/>
      <c r="G5" s="1055"/>
    </row>
    <row r="6" spans="1:7" ht="38.25">
      <c r="A6" s="94"/>
      <c r="B6" s="1097" t="s">
        <v>218</v>
      </c>
      <c r="C6" s="1098"/>
      <c r="D6" s="48"/>
      <c r="E6" s="27"/>
      <c r="F6" s="26"/>
    </row>
    <row r="7" spans="1:7" ht="26.25">
      <c r="A7" s="60"/>
      <c r="B7" s="252" t="s">
        <v>173</v>
      </c>
      <c r="C7" s="47"/>
      <c r="D7" s="48"/>
      <c r="E7" s="27"/>
      <c r="F7" s="26"/>
    </row>
    <row r="8" spans="1:7" ht="38.25">
      <c r="A8" s="60"/>
      <c r="B8" s="185" t="s">
        <v>219</v>
      </c>
      <c r="C8" s="47"/>
      <c r="D8" s="48"/>
      <c r="E8" s="27"/>
      <c r="F8" s="26"/>
    </row>
    <row r="9" spans="1:7" ht="51">
      <c r="A9" s="60"/>
      <c r="B9" s="1086" t="s">
        <v>2106</v>
      </c>
      <c r="C9" s="47"/>
      <c r="D9" s="48"/>
      <c r="E9" s="27"/>
      <c r="F9" s="26"/>
    </row>
    <row r="10" spans="1:7" ht="51">
      <c r="A10" s="60"/>
      <c r="B10" s="185" t="s">
        <v>2107</v>
      </c>
      <c r="C10" s="47"/>
      <c r="D10" s="48"/>
      <c r="E10" s="27"/>
      <c r="F10" s="26"/>
    </row>
    <row r="11" spans="1:7" ht="51.75">
      <c r="A11" s="60"/>
      <c r="B11" s="222" t="s">
        <v>2108</v>
      </c>
      <c r="C11" s="47"/>
      <c r="D11" s="48"/>
      <c r="E11" s="27"/>
      <c r="F11" s="26"/>
    </row>
    <row r="12" spans="1:7" ht="165.75">
      <c r="A12" s="60"/>
      <c r="B12" s="1087" t="s">
        <v>2401</v>
      </c>
      <c r="C12" s="47"/>
      <c r="D12" s="48"/>
      <c r="E12" s="27"/>
      <c r="F12" s="26"/>
    </row>
    <row r="13" spans="1:7" ht="38.25">
      <c r="A13" s="60"/>
      <c r="B13" s="282" t="s">
        <v>30</v>
      </c>
      <c r="C13" s="47"/>
      <c r="D13" s="48"/>
      <c r="E13" s="27"/>
      <c r="F13" s="26"/>
    </row>
    <row r="14" spans="1:7" ht="39">
      <c r="A14" s="60"/>
      <c r="B14" s="66" t="s">
        <v>2109</v>
      </c>
      <c r="C14" s="47"/>
      <c r="D14" s="48"/>
      <c r="E14" s="27"/>
      <c r="F14" s="26"/>
    </row>
    <row r="15" spans="1:7">
      <c r="A15" s="105" t="s">
        <v>130</v>
      </c>
      <c r="B15" s="105" t="s">
        <v>131</v>
      </c>
      <c r="C15" s="105" t="s">
        <v>132</v>
      </c>
      <c r="D15" s="106" t="s">
        <v>133</v>
      </c>
      <c r="E15" s="107" t="s">
        <v>134</v>
      </c>
      <c r="F15" s="107" t="s">
        <v>135</v>
      </c>
    </row>
    <row r="16" spans="1:7" ht="102">
      <c r="A16" s="60"/>
      <c r="B16" s="63" t="s">
        <v>31</v>
      </c>
      <c r="C16" s="49"/>
      <c r="D16" s="48"/>
      <c r="E16" s="27"/>
      <c r="F16" s="26"/>
    </row>
    <row r="17" spans="1:6">
      <c r="A17" s="59"/>
      <c r="B17" s="66"/>
      <c r="C17" s="49"/>
      <c r="D17" s="50"/>
      <c r="E17" s="28"/>
      <c r="F17" s="23"/>
    </row>
    <row r="18" spans="1:6" ht="25.5">
      <c r="A18" s="109" t="s">
        <v>105</v>
      </c>
      <c r="B18" s="253" t="s">
        <v>101</v>
      </c>
      <c r="C18" s="49"/>
      <c r="D18" s="50"/>
      <c r="E18" s="28"/>
      <c r="F18" s="23"/>
    </row>
    <row r="19" spans="1:6">
      <c r="A19" s="60"/>
      <c r="B19" s="252"/>
      <c r="C19" s="47"/>
      <c r="D19" s="48"/>
      <c r="E19" s="27"/>
      <c r="F19" s="26"/>
    </row>
    <row r="20" spans="1:6" ht="63.75">
      <c r="A20" s="60"/>
      <c r="B20" s="186" t="s">
        <v>221</v>
      </c>
      <c r="C20" s="47"/>
      <c r="D20" s="48"/>
      <c r="E20" s="27"/>
      <c r="F20" s="26"/>
    </row>
    <row r="21" spans="1:6" ht="191.25">
      <c r="A21" s="60"/>
      <c r="B21" s="110" t="s">
        <v>335</v>
      </c>
      <c r="C21" s="47"/>
      <c r="D21" s="48"/>
      <c r="E21" s="27"/>
      <c r="F21" s="26"/>
    </row>
    <row r="22" spans="1:6" ht="51">
      <c r="A22" s="60"/>
      <c r="B22" s="186" t="s">
        <v>222</v>
      </c>
      <c r="C22" s="47"/>
      <c r="D22" s="48"/>
      <c r="E22" s="27"/>
      <c r="F22" s="26"/>
    </row>
    <row r="23" spans="1:6" ht="77.25">
      <c r="A23" s="60"/>
      <c r="B23" s="187" t="s">
        <v>223</v>
      </c>
      <c r="C23" s="47"/>
      <c r="D23" s="48"/>
      <c r="E23" s="27"/>
      <c r="F23" s="26"/>
    </row>
    <row r="24" spans="1:6" ht="51.75">
      <c r="A24" s="60"/>
      <c r="B24" s="1099" t="s">
        <v>2110</v>
      </c>
      <c r="C24" s="47"/>
      <c r="D24" s="48"/>
      <c r="E24" s="27"/>
      <c r="F24" s="26"/>
    </row>
    <row r="25" spans="1:6" ht="26.25">
      <c r="A25" s="60"/>
      <c r="B25" s="252" t="s">
        <v>220</v>
      </c>
      <c r="C25" s="47"/>
      <c r="D25" s="48"/>
      <c r="E25" s="27"/>
      <c r="F25" s="26"/>
    </row>
    <row r="26" spans="1:6" ht="51.75">
      <c r="A26" s="60"/>
      <c r="B26" s="1101" t="s">
        <v>2111</v>
      </c>
      <c r="C26" s="47"/>
      <c r="D26" s="48"/>
      <c r="E26" s="27"/>
      <c r="F26" s="26"/>
    </row>
    <row r="27" spans="1:6" ht="51.75">
      <c r="A27" s="60"/>
      <c r="B27" s="252" t="s">
        <v>2112</v>
      </c>
      <c r="C27" s="47"/>
      <c r="D27" s="48"/>
      <c r="E27" s="27"/>
      <c r="F27" s="26"/>
    </row>
    <row r="28" spans="1:6">
      <c r="A28" s="60"/>
      <c r="B28" s="252"/>
      <c r="C28" s="47"/>
      <c r="D28" s="48"/>
      <c r="E28" s="27"/>
      <c r="F28" s="26"/>
    </row>
    <row r="29" spans="1:6">
      <c r="A29" s="105" t="s">
        <v>130</v>
      </c>
      <c r="B29" s="105" t="s">
        <v>131</v>
      </c>
      <c r="C29" s="105" t="s">
        <v>132</v>
      </c>
      <c r="D29" s="106" t="s">
        <v>133</v>
      </c>
      <c r="E29" s="107" t="s">
        <v>134</v>
      </c>
      <c r="F29" s="107" t="s">
        <v>135</v>
      </c>
    </row>
    <row r="30" spans="1:6">
      <c r="A30" s="60"/>
      <c r="B30" s="252"/>
      <c r="C30" s="47"/>
      <c r="D30" s="48"/>
      <c r="E30" s="27"/>
      <c r="F30" s="26"/>
    </row>
    <row r="31" spans="1:6" ht="64.5">
      <c r="A31" s="60"/>
      <c r="B31" s="252" t="s">
        <v>128</v>
      </c>
      <c r="C31" s="47"/>
      <c r="D31" s="48"/>
      <c r="E31" s="27"/>
      <c r="F31" s="26"/>
    </row>
    <row r="32" spans="1:6">
      <c r="A32" s="60"/>
      <c r="B32" s="252"/>
      <c r="C32" s="47"/>
      <c r="D32" s="48"/>
      <c r="E32" s="27"/>
      <c r="F32" s="26"/>
    </row>
    <row r="33" spans="1:6">
      <c r="A33" s="60"/>
      <c r="B33" s="252" t="s">
        <v>32</v>
      </c>
      <c r="C33" s="47"/>
      <c r="D33" s="48"/>
      <c r="E33" s="27"/>
      <c r="F33" s="26"/>
    </row>
    <row r="34" spans="1:6">
      <c r="A34" s="59"/>
      <c r="B34" s="66"/>
      <c r="C34" s="49"/>
      <c r="D34" s="50"/>
      <c r="E34" s="28"/>
      <c r="F34" s="23"/>
    </row>
    <row r="35" spans="1:6">
      <c r="A35" s="59" t="s">
        <v>3</v>
      </c>
      <c r="B35" s="66" t="s">
        <v>390</v>
      </c>
      <c r="C35" s="49"/>
      <c r="D35" s="50"/>
      <c r="E35" s="28"/>
      <c r="F35" s="23"/>
    </row>
    <row r="36" spans="1:6" ht="171" customHeight="1">
      <c r="A36" s="60"/>
      <c r="B36" s="177" t="s">
        <v>2113</v>
      </c>
      <c r="C36" s="47"/>
      <c r="D36" s="48"/>
      <c r="E36" s="27"/>
      <c r="F36" s="26"/>
    </row>
    <row r="37" spans="1:6" ht="39">
      <c r="A37" s="60"/>
      <c r="B37" s="252" t="s">
        <v>391</v>
      </c>
      <c r="C37" s="47"/>
      <c r="D37" s="48"/>
      <c r="E37" s="27"/>
      <c r="F37" s="26"/>
    </row>
    <row r="38" spans="1:6" ht="25.5">
      <c r="A38" s="60"/>
      <c r="B38" s="171" t="s">
        <v>392</v>
      </c>
      <c r="C38" s="288"/>
      <c r="D38" s="48"/>
      <c r="E38" s="27"/>
      <c r="F38" s="26"/>
    </row>
    <row r="39" spans="1:6">
      <c r="A39" s="60"/>
      <c r="B39" s="252" t="s">
        <v>393</v>
      </c>
      <c r="C39" s="288" t="s">
        <v>4</v>
      </c>
      <c r="D39" s="46">
        <v>16</v>
      </c>
      <c r="E39" s="27"/>
      <c r="F39" s="37">
        <f>D39*E39</f>
        <v>0</v>
      </c>
    </row>
    <row r="40" spans="1:6">
      <c r="A40" s="60"/>
      <c r="B40" s="252" t="s">
        <v>394</v>
      </c>
      <c r="C40" s="288" t="s">
        <v>4</v>
      </c>
      <c r="D40" s="46">
        <v>288</v>
      </c>
      <c r="E40" s="27"/>
      <c r="F40" s="37">
        <f t="shared" ref="F40:F47" si="0">D40*E40</f>
        <v>0</v>
      </c>
    </row>
    <row r="41" spans="1:6">
      <c r="A41" s="60"/>
      <c r="B41" s="252"/>
      <c r="C41" s="288"/>
      <c r="D41" s="46"/>
      <c r="E41" s="27"/>
      <c r="F41" s="37"/>
    </row>
    <row r="42" spans="1:6">
      <c r="A42" s="59" t="s">
        <v>5</v>
      </c>
      <c r="B42" s="66" t="s">
        <v>395</v>
      </c>
      <c r="C42" s="49"/>
      <c r="D42" s="50"/>
      <c r="E42" s="27"/>
      <c r="F42" s="37"/>
    </row>
    <row r="43" spans="1:6" ht="178.5">
      <c r="A43" s="60"/>
      <c r="B43" s="1053" t="s">
        <v>2114</v>
      </c>
      <c r="C43" s="47"/>
      <c r="D43" s="48"/>
      <c r="E43" s="27"/>
      <c r="F43" s="37"/>
    </row>
    <row r="44" spans="1:6" ht="39">
      <c r="A44" s="60"/>
      <c r="B44" s="252" t="s">
        <v>396</v>
      </c>
      <c r="C44" s="47"/>
      <c r="D44" s="48"/>
      <c r="E44" s="27"/>
      <c r="F44" s="37"/>
    </row>
    <row r="45" spans="1:6" ht="25.5">
      <c r="A45" s="60"/>
      <c r="B45" s="171" t="s">
        <v>397</v>
      </c>
      <c r="C45" s="288"/>
      <c r="D45" s="48"/>
      <c r="E45" s="27"/>
      <c r="F45" s="37"/>
    </row>
    <row r="46" spans="1:6">
      <c r="A46" s="60"/>
      <c r="B46" s="252" t="s">
        <v>224</v>
      </c>
      <c r="C46" s="288" t="s">
        <v>4</v>
      </c>
      <c r="D46" s="46">
        <v>8</v>
      </c>
      <c r="E46" s="27"/>
      <c r="F46" s="37">
        <f t="shared" si="0"/>
        <v>0</v>
      </c>
    </row>
    <row r="47" spans="1:6">
      <c r="A47" s="60"/>
      <c r="B47" s="252" t="s">
        <v>394</v>
      </c>
      <c r="C47" s="288" t="s">
        <v>4</v>
      </c>
      <c r="D47" s="46">
        <v>136</v>
      </c>
      <c r="E47" s="27"/>
      <c r="F47" s="37">
        <f t="shared" si="0"/>
        <v>0</v>
      </c>
    </row>
    <row r="48" spans="1:6">
      <c r="A48" s="60"/>
      <c r="B48" s="252"/>
      <c r="C48" s="288"/>
      <c r="D48" s="46"/>
      <c r="E48" s="27"/>
      <c r="F48" s="37"/>
    </row>
    <row r="49" spans="1:6">
      <c r="A49" s="60"/>
      <c r="B49" s="252"/>
      <c r="C49" s="288"/>
      <c r="D49" s="46"/>
      <c r="E49" s="27"/>
      <c r="F49" s="37"/>
    </row>
    <row r="50" spans="1:6">
      <c r="A50" s="105" t="s">
        <v>130</v>
      </c>
      <c r="B50" s="105" t="s">
        <v>131</v>
      </c>
      <c r="C50" s="105" t="s">
        <v>132</v>
      </c>
      <c r="D50" s="106" t="s">
        <v>133</v>
      </c>
      <c r="E50" s="107" t="s">
        <v>134</v>
      </c>
      <c r="F50" s="107" t="s">
        <v>135</v>
      </c>
    </row>
    <row r="51" spans="1:6">
      <c r="A51" s="60"/>
      <c r="B51" s="252"/>
      <c r="C51" s="288"/>
      <c r="D51" s="46"/>
      <c r="E51" s="27"/>
      <c r="F51" s="37"/>
    </row>
    <row r="52" spans="1:6">
      <c r="A52" s="59" t="s">
        <v>6</v>
      </c>
      <c r="B52" s="66" t="s">
        <v>398</v>
      </c>
      <c r="C52" s="49"/>
      <c r="D52" s="50"/>
      <c r="E52" s="28"/>
      <c r="F52" s="23"/>
    </row>
    <row r="53" spans="1:6" ht="178.5">
      <c r="A53" s="60"/>
      <c r="B53" s="253" t="s">
        <v>2115</v>
      </c>
      <c r="C53" s="47"/>
      <c r="D53" s="48"/>
      <c r="E53" s="27"/>
      <c r="F53" s="26"/>
    </row>
    <row r="54" spans="1:6" ht="38.25">
      <c r="A54" s="60"/>
      <c r="B54" s="253" t="s">
        <v>396</v>
      </c>
      <c r="C54" s="47"/>
      <c r="D54" s="48"/>
      <c r="E54" s="27"/>
      <c r="F54" s="26"/>
    </row>
    <row r="55" spans="1:6" ht="26.25">
      <c r="A55" s="60"/>
      <c r="B55" s="252" t="s">
        <v>399</v>
      </c>
      <c r="C55" s="47"/>
      <c r="D55" s="48"/>
      <c r="E55" s="27"/>
      <c r="F55" s="26"/>
    </row>
    <row r="56" spans="1:6" ht="26.25">
      <c r="A56" s="60"/>
      <c r="B56" s="252" t="s">
        <v>337</v>
      </c>
      <c r="C56" s="288" t="s">
        <v>4</v>
      </c>
      <c r="D56" s="46">
        <v>4</v>
      </c>
      <c r="E56" s="27"/>
      <c r="F56" s="735">
        <f>D56*E56</f>
        <v>0</v>
      </c>
    </row>
    <row r="57" spans="1:6">
      <c r="A57" s="60"/>
      <c r="B57" s="252" t="s">
        <v>336</v>
      </c>
      <c r="C57" s="288" t="s">
        <v>4</v>
      </c>
      <c r="D57" s="46">
        <v>368</v>
      </c>
      <c r="E57" s="27"/>
      <c r="F57" s="735">
        <f>D57*E57</f>
        <v>0</v>
      </c>
    </row>
    <row r="58" spans="1:6">
      <c r="A58" s="60"/>
      <c r="B58" s="252"/>
      <c r="C58" s="288"/>
      <c r="D58" s="46"/>
      <c r="E58" s="27"/>
      <c r="F58" s="37"/>
    </row>
    <row r="59" spans="1:6">
      <c r="A59" s="59" t="s">
        <v>194</v>
      </c>
      <c r="B59" s="66" t="s">
        <v>400</v>
      </c>
      <c r="C59" s="49"/>
      <c r="D59" s="50"/>
      <c r="E59" s="28"/>
      <c r="F59" s="23"/>
    </row>
    <row r="60" spans="1:6" ht="178.5">
      <c r="A60" s="60"/>
      <c r="B60" s="253" t="s">
        <v>2116</v>
      </c>
      <c r="C60" s="47"/>
      <c r="D60" s="48"/>
      <c r="E60" s="27"/>
      <c r="F60" s="26"/>
    </row>
    <row r="61" spans="1:6" ht="38.25">
      <c r="A61" s="60"/>
      <c r="B61" s="253" t="s">
        <v>391</v>
      </c>
      <c r="C61" s="47"/>
      <c r="D61" s="48"/>
      <c r="E61" s="27"/>
      <c r="F61" s="26"/>
    </row>
    <row r="62" spans="1:6" ht="26.25">
      <c r="A62" s="60"/>
      <c r="B62" s="252" t="s">
        <v>401</v>
      </c>
      <c r="C62" s="47"/>
      <c r="D62" s="48"/>
      <c r="E62" s="27"/>
      <c r="F62" s="26"/>
    </row>
    <row r="63" spans="1:6" ht="26.25">
      <c r="A63" s="60"/>
      <c r="B63" s="252" t="s">
        <v>402</v>
      </c>
      <c r="C63" s="288" t="s">
        <v>4</v>
      </c>
      <c r="D63" s="46">
        <v>8</v>
      </c>
      <c r="E63" s="27"/>
      <c r="F63" s="735">
        <f>D63*E63</f>
        <v>0</v>
      </c>
    </row>
    <row r="64" spans="1:6">
      <c r="A64" s="60"/>
      <c r="B64" s="252" t="s">
        <v>336</v>
      </c>
      <c r="C64" s="288" t="s">
        <v>4</v>
      </c>
      <c r="D64" s="46">
        <v>320</v>
      </c>
      <c r="E64" s="27"/>
      <c r="F64" s="735">
        <f>D64*E64</f>
        <v>0</v>
      </c>
    </row>
    <row r="65" spans="1:6">
      <c r="A65" s="60"/>
      <c r="B65" s="252"/>
      <c r="C65" s="288"/>
      <c r="D65" s="46"/>
      <c r="E65" s="27"/>
      <c r="F65" s="37"/>
    </row>
    <row r="66" spans="1:6">
      <c r="A66" s="60"/>
      <c r="B66" s="252"/>
      <c r="C66" s="47"/>
      <c r="D66" s="48"/>
      <c r="E66" s="27"/>
      <c r="F66" s="26"/>
    </row>
    <row r="67" spans="1:6">
      <c r="A67" s="105" t="s">
        <v>130</v>
      </c>
      <c r="B67" s="105" t="s">
        <v>131</v>
      </c>
      <c r="C67" s="105" t="s">
        <v>132</v>
      </c>
      <c r="D67" s="106" t="s">
        <v>133</v>
      </c>
      <c r="E67" s="107" t="s">
        <v>134</v>
      </c>
      <c r="F67" s="107" t="s">
        <v>135</v>
      </c>
    </row>
    <row r="68" spans="1:6">
      <c r="A68" s="72" t="s">
        <v>98</v>
      </c>
      <c r="B68" s="129" t="s">
        <v>25</v>
      </c>
      <c r="C68" s="124"/>
      <c r="D68" s="125"/>
      <c r="E68" s="126"/>
      <c r="F68" s="81"/>
    </row>
    <row r="69" spans="1:6" ht="36">
      <c r="A69" s="131"/>
      <c r="B69" s="130" t="s">
        <v>627</v>
      </c>
      <c r="C69" s="132"/>
      <c r="D69" s="125"/>
      <c r="E69" s="126"/>
      <c r="F69" s="81"/>
    </row>
    <row r="70" spans="1:6">
      <c r="A70" s="60"/>
      <c r="B70" s="62" t="s">
        <v>26</v>
      </c>
      <c r="C70" s="49"/>
      <c r="D70" s="48"/>
      <c r="E70" s="27"/>
      <c r="F70" s="26"/>
    </row>
    <row r="71" spans="1:6" ht="25.5">
      <c r="A71" s="60"/>
      <c r="B71" s="332" t="s">
        <v>27</v>
      </c>
      <c r="C71" s="47"/>
      <c r="D71" s="48"/>
      <c r="E71" s="27"/>
      <c r="F71" s="26"/>
    </row>
    <row r="72" spans="1:6" ht="51">
      <c r="A72" s="60"/>
      <c r="B72" s="332" t="s">
        <v>628</v>
      </c>
      <c r="C72" s="47"/>
      <c r="D72" s="48"/>
      <c r="E72" s="27"/>
      <c r="F72" s="26"/>
    </row>
    <row r="73" spans="1:6" ht="51.75">
      <c r="A73" s="60"/>
      <c r="B73" s="1102" t="s">
        <v>2106</v>
      </c>
      <c r="C73" s="47"/>
      <c r="D73" s="48"/>
      <c r="E73" s="27"/>
      <c r="F73" s="26"/>
    </row>
    <row r="74" spans="1:6" ht="51">
      <c r="A74" s="60"/>
      <c r="B74" s="332" t="s">
        <v>28</v>
      </c>
      <c r="C74" s="47"/>
      <c r="D74" s="48"/>
      <c r="E74" s="27"/>
      <c r="F74" s="26"/>
    </row>
    <row r="75" spans="1:6" ht="51">
      <c r="A75" s="60"/>
      <c r="B75" s="332" t="s">
        <v>29</v>
      </c>
      <c r="C75" s="47"/>
      <c r="D75" s="48"/>
      <c r="E75" s="27"/>
      <c r="F75" s="26"/>
    </row>
    <row r="76" spans="1:6" ht="191.25">
      <c r="A76" s="60"/>
      <c r="B76" s="1246" t="s">
        <v>2400</v>
      </c>
      <c r="C76" s="47"/>
      <c r="D76" s="48"/>
      <c r="E76" s="27"/>
      <c r="F76" s="26"/>
    </row>
    <row r="77" spans="1:6" ht="38.25">
      <c r="A77" s="60"/>
      <c r="B77" s="1246" t="s">
        <v>30</v>
      </c>
      <c r="C77" s="47"/>
      <c r="D77" s="48"/>
      <c r="E77" s="27"/>
      <c r="F77" s="26"/>
    </row>
    <row r="78" spans="1:6" ht="102">
      <c r="A78" s="60"/>
      <c r="B78" s="1247" t="s">
        <v>2402</v>
      </c>
      <c r="C78" s="47"/>
      <c r="D78" s="48"/>
      <c r="E78" s="27"/>
      <c r="F78" s="26"/>
    </row>
    <row r="79" spans="1:6">
      <c r="A79" s="60"/>
      <c r="B79" s="252"/>
      <c r="C79" s="328"/>
      <c r="D79" s="46"/>
      <c r="E79" s="27"/>
      <c r="F79" s="37"/>
    </row>
    <row r="80" spans="1:6">
      <c r="A80" s="105" t="s">
        <v>130</v>
      </c>
      <c r="B80" s="105" t="s">
        <v>131</v>
      </c>
      <c r="C80" s="105" t="s">
        <v>132</v>
      </c>
      <c r="D80" s="106" t="s">
        <v>133</v>
      </c>
      <c r="E80" s="107" t="s">
        <v>134</v>
      </c>
      <c r="F80" s="107" t="s">
        <v>135</v>
      </c>
    </row>
    <row r="81" spans="1:6">
      <c r="A81" s="60"/>
      <c r="B81" s="252"/>
      <c r="C81" s="328"/>
      <c r="D81" s="46"/>
      <c r="E81" s="27"/>
      <c r="F81" s="37"/>
    </row>
    <row r="82" spans="1:6" ht="25.5">
      <c r="A82" s="59"/>
      <c r="B82" s="22" t="s">
        <v>629</v>
      </c>
      <c r="C82" s="49"/>
      <c r="D82" s="50"/>
      <c r="E82" s="28"/>
      <c r="F82" s="23"/>
    </row>
    <row r="83" spans="1:6" ht="178.5">
      <c r="A83" s="60"/>
      <c r="B83" s="335" t="s">
        <v>630</v>
      </c>
      <c r="C83" s="47"/>
      <c r="D83" s="48"/>
      <c r="E83" s="27"/>
      <c r="F83" s="26"/>
    </row>
    <row r="84" spans="1:6" ht="89.25">
      <c r="A84" s="60"/>
      <c r="B84" s="1103" t="s">
        <v>2117</v>
      </c>
      <c r="C84" s="47"/>
      <c r="D84" s="48"/>
      <c r="E84" s="27"/>
      <c r="F84" s="26"/>
    </row>
    <row r="85" spans="1:6" ht="38.25">
      <c r="A85" s="60"/>
      <c r="B85" s="335" t="s">
        <v>631</v>
      </c>
      <c r="C85" s="47"/>
      <c r="D85" s="48"/>
      <c r="E85" s="27"/>
      <c r="F85" s="26"/>
    </row>
    <row r="86" spans="1:6" ht="25.5">
      <c r="A86" s="60"/>
      <c r="B86" s="335" t="s">
        <v>632</v>
      </c>
      <c r="C86" s="328"/>
      <c r="D86" s="46"/>
      <c r="E86" s="27"/>
      <c r="F86" s="37"/>
    </row>
    <row r="87" spans="1:6" ht="51">
      <c r="A87" s="60"/>
      <c r="B87" s="1103" t="s">
        <v>2118</v>
      </c>
      <c r="C87" s="328"/>
      <c r="D87" s="46"/>
      <c r="E87" s="27"/>
      <c r="F87" s="37"/>
    </row>
    <row r="88" spans="1:6" ht="51">
      <c r="A88" s="60"/>
      <c r="B88" s="335" t="s">
        <v>633</v>
      </c>
      <c r="C88" s="328"/>
      <c r="D88" s="46"/>
      <c r="E88" s="27"/>
      <c r="F88" s="37"/>
    </row>
    <row r="89" spans="1:6" ht="63.75">
      <c r="A89" s="60"/>
      <c r="B89" s="332" t="s">
        <v>634</v>
      </c>
      <c r="C89" s="328"/>
      <c r="D89" s="46"/>
      <c r="E89" s="27"/>
      <c r="F89" s="37"/>
    </row>
    <row r="90" spans="1:6">
      <c r="A90" s="60"/>
      <c r="B90" s="333" t="s">
        <v>32</v>
      </c>
      <c r="C90" s="328"/>
      <c r="D90" s="46"/>
      <c r="E90" s="27"/>
      <c r="F90" s="37"/>
    </row>
    <row r="91" spans="1:6">
      <c r="A91" s="60"/>
      <c r="B91" s="252"/>
      <c r="C91" s="328"/>
      <c r="D91" s="46"/>
      <c r="E91" s="27"/>
      <c r="F91" s="37"/>
    </row>
    <row r="92" spans="1:6">
      <c r="A92" s="59" t="s">
        <v>201</v>
      </c>
      <c r="B92" s="336" t="s">
        <v>635</v>
      </c>
      <c r="C92" s="49"/>
      <c r="D92" s="50"/>
      <c r="E92" s="28"/>
      <c r="F92" s="23"/>
    </row>
    <row r="93" spans="1:6" ht="63.75">
      <c r="A93" s="60"/>
      <c r="B93" s="282" t="s">
        <v>2119</v>
      </c>
      <c r="C93" s="47"/>
      <c r="D93" s="48"/>
      <c r="E93" s="27"/>
      <c r="F93" s="26"/>
    </row>
    <row r="94" spans="1:6" ht="63.75">
      <c r="A94" s="60"/>
      <c r="B94" s="327" t="s">
        <v>636</v>
      </c>
      <c r="C94" s="328" t="s">
        <v>8</v>
      </c>
      <c r="D94" s="46">
        <v>385</v>
      </c>
      <c r="E94" s="27"/>
      <c r="F94" s="735">
        <f>D94*E94</f>
        <v>0</v>
      </c>
    </row>
    <row r="95" spans="1:6">
      <c r="A95" s="105" t="s">
        <v>130</v>
      </c>
      <c r="B95" s="105" t="s">
        <v>131</v>
      </c>
      <c r="C95" s="105" t="s">
        <v>132</v>
      </c>
      <c r="D95" s="106" t="s">
        <v>133</v>
      </c>
      <c r="E95" s="107" t="s">
        <v>134</v>
      </c>
      <c r="F95" s="107" t="s">
        <v>135</v>
      </c>
    </row>
    <row r="96" spans="1:6">
      <c r="A96" s="1089"/>
      <c r="B96" s="1089"/>
      <c r="C96" s="1089"/>
      <c r="D96" s="1090"/>
      <c r="E96" s="1091"/>
      <c r="F96" s="1091"/>
    </row>
    <row r="97" spans="1:6" ht="51.75">
      <c r="A97" s="60"/>
      <c r="B97" s="252" t="s">
        <v>637</v>
      </c>
      <c r="C97" s="328" t="s">
        <v>8</v>
      </c>
      <c r="D97" s="46">
        <v>275</v>
      </c>
      <c r="E97" s="27"/>
      <c r="F97" s="735">
        <f t="shared" ref="F97:F98" si="1">D97*E97</f>
        <v>0</v>
      </c>
    </row>
    <row r="98" spans="1:6" ht="51.75">
      <c r="A98" s="60"/>
      <c r="B98" s="252" t="s">
        <v>638</v>
      </c>
      <c r="C98" s="328" t="s">
        <v>8</v>
      </c>
      <c r="D98" s="46">
        <v>275</v>
      </c>
      <c r="E98" s="27"/>
      <c r="F98" s="735">
        <f t="shared" si="1"/>
        <v>0</v>
      </c>
    </row>
    <row r="99" spans="1:6">
      <c r="A99" s="60"/>
      <c r="B99" s="252"/>
      <c r="C99" s="328"/>
      <c r="D99" s="46"/>
      <c r="E99" s="27"/>
      <c r="F99" s="37"/>
    </row>
    <row r="100" spans="1:6">
      <c r="A100" s="59" t="s">
        <v>207</v>
      </c>
      <c r="B100" s="336" t="s">
        <v>639</v>
      </c>
      <c r="C100" s="49"/>
      <c r="D100" s="50"/>
      <c r="E100" s="28"/>
      <c r="F100" s="23"/>
    </row>
    <row r="101" spans="1:6" ht="102">
      <c r="A101" s="60"/>
      <c r="B101" s="332" t="s">
        <v>640</v>
      </c>
      <c r="C101" s="47"/>
      <c r="D101" s="48"/>
      <c r="E101" s="27"/>
      <c r="F101" s="26"/>
    </row>
    <row r="102" spans="1:6" ht="76.5">
      <c r="A102" s="60"/>
      <c r="B102" s="327" t="s">
        <v>641</v>
      </c>
      <c r="C102" s="328" t="s">
        <v>12</v>
      </c>
      <c r="D102" s="46">
        <v>10</v>
      </c>
      <c r="E102" s="27"/>
      <c r="F102" s="735">
        <f>D102*E102</f>
        <v>0</v>
      </c>
    </row>
    <row r="103" spans="1:6">
      <c r="A103" s="60"/>
      <c r="B103" s="252"/>
      <c r="C103" s="328"/>
      <c r="D103" s="46"/>
      <c r="E103" s="27"/>
      <c r="F103" s="37"/>
    </row>
    <row r="104" spans="1:6">
      <c r="A104" s="59" t="s">
        <v>643</v>
      </c>
      <c r="B104" s="1104" t="s">
        <v>642</v>
      </c>
      <c r="C104" s="1054"/>
      <c r="D104" s="46"/>
      <c r="E104" s="27"/>
      <c r="F104" s="37"/>
    </row>
    <row r="105" spans="1:6" ht="90">
      <c r="A105" s="1105"/>
      <c r="B105" s="1100" t="s">
        <v>2120</v>
      </c>
      <c r="C105" s="1106"/>
      <c r="D105" s="1106"/>
      <c r="E105" s="1106"/>
      <c r="F105" s="1106"/>
    </row>
    <row r="106" spans="1:6">
      <c r="A106" s="1105"/>
      <c r="B106" s="1245"/>
      <c r="C106" s="1106" t="s">
        <v>4</v>
      </c>
      <c r="D106" s="1106">
        <v>10</v>
      </c>
      <c r="E106" s="1106"/>
      <c r="F106" s="1106">
        <f>D106*E106</f>
        <v>0</v>
      </c>
    </row>
    <row r="107" spans="1:6">
      <c r="A107" s="105" t="s">
        <v>130</v>
      </c>
      <c r="B107" s="105" t="s">
        <v>131</v>
      </c>
      <c r="C107" s="105" t="s">
        <v>132</v>
      </c>
      <c r="D107" s="106" t="s">
        <v>133</v>
      </c>
      <c r="E107" s="107" t="s">
        <v>134</v>
      </c>
      <c r="F107" s="107" t="s">
        <v>135</v>
      </c>
    </row>
    <row r="108" spans="1:6">
      <c r="A108" s="1105"/>
      <c r="B108" s="1107"/>
      <c r="C108" s="1106"/>
      <c r="D108" s="1106"/>
      <c r="E108" s="1106"/>
      <c r="F108" s="1106"/>
    </row>
    <row r="109" spans="1:6" ht="26.25">
      <c r="A109" s="339" t="s">
        <v>645</v>
      </c>
      <c r="B109" s="338" t="s">
        <v>644</v>
      </c>
    </row>
    <row r="110" spans="1:6" ht="191.25">
      <c r="B110" s="1108" t="s">
        <v>2121</v>
      </c>
    </row>
    <row r="111" spans="1:6" ht="51.75">
      <c r="A111" s="1105"/>
      <c r="B111" s="252" t="s">
        <v>646</v>
      </c>
      <c r="C111" s="1106"/>
      <c r="D111" s="1106"/>
      <c r="E111" s="1106"/>
      <c r="F111" s="1106"/>
    </row>
    <row r="112" spans="1:6" ht="90">
      <c r="A112" s="1105"/>
      <c r="B112" s="252" t="s">
        <v>647</v>
      </c>
      <c r="C112" s="1106" t="s">
        <v>4</v>
      </c>
      <c r="D112" s="1106">
        <v>28</v>
      </c>
      <c r="E112" s="1106"/>
      <c r="F112" s="1106">
        <f>D112*E112</f>
        <v>0</v>
      </c>
    </row>
    <row r="113" spans="1:6">
      <c r="B113" s="337"/>
    </row>
    <row r="114" spans="1:6" ht="26.25">
      <c r="A114" s="875" t="s">
        <v>649</v>
      </c>
      <c r="B114" s="1109" t="s">
        <v>648</v>
      </c>
      <c r="C114" s="1106"/>
      <c r="D114" s="1106"/>
      <c r="E114" s="1106"/>
      <c r="F114" s="1106"/>
    </row>
    <row r="115" spans="1:6" ht="141">
      <c r="A115" s="1105"/>
      <c r="B115" s="252" t="s">
        <v>2122</v>
      </c>
      <c r="C115" s="1106"/>
      <c r="D115" s="1106"/>
      <c r="E115" s="1106"/>
      <c r="F115" s="1106"/>
    </row>
    <row r="116" spans="1:6" ht="102.75">
      <c r="A116" s="1105"/>
      <c r="B116" s="252" t="s">
        <v>650</v>
      </c>
      <c r="C116" s="1106" t="s">
        <v>4</v>
      </c>
      <c r="D116" s="1106">
        <v>28</v>
      </c>
      <c r="E116" s="1106"/>
      <c r="F116" s="1106">
        <f>D116*E116</f>
        <v>0</v>
      </c>
    </row>
    <row r="117" spans="1:6">
      <c r="A117" s="105" t="s">
        <v>130</v>
      </c>
      <c r="B117" s="105" t="s">
        <v>131</v>
      </c>
      <c r="C117" s="105" t="s">
        <v>132</v>
      </c>
      <c r="D117" s="106" t="s">
        <v>133</v>
      </c>
      <c r="E117" s="107" t="s">
        <v>134</v>
      </c>
      <c r="F117" s="107" t="s">
        <v>135</v>
      </c>
    </row>
    <row r="118" spans="1:6">
      <c r="B118" s="337"/>
    </row>
    <row r="119" spans="1:6" ht="38.25">
      <c r="A119" s="875" t="s">
        <v>651</v>
      </c>
      <c r="B119" s="22" t="s">
        <v>652</v>
      </c>
      <c r="C119" s="1106"/>
      <c r="D119" s="1106"/>
      <c r="E119" s="1106"/>
      <c r="F119" s="1106"/>
    </row>
    <row r="120" spans="1:6" ht="192">
      <c r="A120" s="1105"/>
      <c r="B120" s="252" t="s">
        <v>2123</v>
      </c>
      <c r="C120" s="1106"/>
      <c r="D120" s="1106"/>
      <c r="E120" s="1106"/>
      <c r="F120" s="1106"/>
    </row>
    <row r="121" spans="1:6">
      <c r="A121" s="1105"/>
      <c r="B121" s="252" t="s">
        <v>653</v>
      </c>
      <c r="C121" s="1106"/>
      <c r="D121" s="1106"/>
      <c r="E121" s="1106"/>
      <c r="F121" s="1106"/>
    </row>
    <row r="122" spans="1:6" ht="64.5">
      <c r="A122" s="1105"/>
      <c r="B122" s="252" t="s">
        <v>654</v>
      </c>
      <c r="C122" s="1106" t="s">
        <v>4</v>
      </c>
      <c r="D122" s="1106">
        <v>14</v>
      </c>
      <c r="E122" s="1106"/>
      <c r="F122" s="1106">
        <f>D122*E122</f>
        <v>0</v>
      </c>
    </row>
    <row r="123" spans="1:6">
      <c r="A123" s="1105"/>
      <c r="B123" s="252"/>
      <c r="C123" s="1106"/>
      <c r="D123" s="1106"/>
      <c r="E123" s="1106"/>
      <c r="F123" s="1106"/>
    </row>
    <row r="124" spans="1:6" ht="51.75">
      <c r="A124" s="875" t="s">
        <v>656</v>
      </c>
      <c r="B124" s="66" t="s">
        <v>655</v>
      </c>
      <c r="C124" s="1106"/>
      <c r="D124" s="1106"/>
      <c r="E124" s="1106"/>
      <c r="F124" s="1106"/>
    </row>
    <row r="125" spans="1:6" ht="217.5">
      <c r="A125" s="1105"/>
      <c r="B125" s="252" t="s">
        <v>2124</v>
      </c>
      <c r="C125" s="1106"/>
      <c r="D125" s="1106"/>
      <c r="E125" s="1106"/>
      <c r="F125" s="1106"/>
    </row>
    <row r="126" spans="1:6">
      <c r="A126" s="105" t="s">
        <v>130</v>
      </c>
      <c r="B126" s="105" t="s">
        <v>131</v>
      </c>
      <c r="C126" s="105" t="s">
        <v>132</v>
      </c>
      <c r="D126" s="106" t="s">
        <v>133</v>
      </c>
      <c r="E126" s="107" t="s">
        <v>134</v>
      </c>
      <c r="F126" s="107" t="s">
        <v>135</v>
      </c>
    </row>
    <row r="127" spans="1:6">
      <c r="A127" s="1105"/>
      <c r="B127" s="252"/>
      <c r="C127" s="1106"/>
      <c r="D127" s="1106"/>
      <c r="E127" s="1106"/>
      <c r="F127" s="1106"/>
    </row>
    <row r="128" spans="1:6" ht="223.5" customHeight="1">
      <c r="A128" s="1105"/>
      <c r="B128" s="1053" t="s">
        <v>657</v>
      </c>
      <c r="C128" s="1106" t="s">
        <v>4</v>
      </c>
      <c r="D128" s="1106">
        <v>28</v>
      </c>
      <c r="E128" s="1106"/>
      <c r="F128" s="1106">
        <f>D128*E128</f>
        <v>0</v>
      </c>
    </row>
    <row r="129" spans="1:6">
      <c r="A129" s="1105"/>
      <c r="B129" s="252"/>
      <c r="C129" s="1106"/>
      <c r="D129" s="1106"/>
      <c r="E129" s="1106"/>
      <c r="F129" s="1106"/>
    </row>
    <row r="130" spans="1:6">
      <c r="A130" s="1105" t="s">
        <v>659</v>
      </c>
      <c r="B130" s="66" t="s">
        <v>658</v>
      </c>
      <c r="C130" s="1106"/>
      <c r="D130" s="1106"/>
      <c r="E130" s="1106"/>
      <c r="F130" s="1106"/>
    </row>
    <row r="131" spans="1:6" ht="204.75">
      <c r="A131" s="1105"/>
      <c r="B131" s="252" t="s">
        <v>2125</v>
      </c>
      <c r="C131" s="1106"/>
      <c r="D131" s="1106"/>
      <c r="E131" s="1106"/>
      <c r="F131" s="1106"/>
    </row>
    <row r="132" spans="1:6" ht="56.25" customHeight="1">
      <c r="A132" s="1105"/>
      <c r="B132" s="1053" t="s">
        <v>662</v>
      </c>
      <c r="C132" s="1106" t="s">
        <v>4</v>
      </c>
      <c r="D132" s="1106">
        <v>32</v>
      </c>
      <c r="E132" s="1106"/>
      <c r="F132" s="1106">
        <f>D132*E132</f>
        <v>0</v>
      </c>
    </row>
    <row r="133" spans="1:6" ht="51.75">
      <c r="A133" s="1105"/>
      <c r="B133" s="252" t="s">
        <v>663</v>
      </c>
      <c r="C133" s="1106" t="s">
        <v>4</v>
      </c>
      <c r="D133" s="1106">
        <v>32</v>
      </c>
      <c r="E133" s="1106"/>
      <c r="F133" s="1106">
        <f t="shared" ref="F133:F135" si="2">D133*E133</f>
        <v>0</v>
      </c>
    </row>
    <row r="134" spans="1:6" ht="51.75">
      <c r="A134" s="1105"/>
      <c r="B134" s="252" t="s">
        <v>661</v>
      </c>
      <c r="C134" s="1106" t="s">
        <v>4</v>
      </c>
      <c r="D134" s="1106">
        <v>16</v>
      </c>
      <c r="E134" s="1106"/>
      <c r="F134" s="1106">
        <f t="shared" si="2"/>
        <v>0</v>
      </c>
    </row>
    <row r="135" spans="1:6" ht="51.75">
      <c r="A135" s="1105"/>
      <c r="B135" s="252" t="s">
        <v>660</v>
      </c>
      <c r="C135" s="1106" t="s">
        <v>4</v>
      </c>
      <c r="D135" s="1106">
        <v>4480</v>
      </c>
      <c r="E135" s="1106"/>
      <c r="F135" s="1106">
        <f t="shared" si="2"/>
        <v>0</v>
      </c>
    </row>
    <row r="136" spans="1:6">
      <c r="A136" s="105" t="s">
        <v>130</v>
      </c>
      <c r="B136" s="105" t="s">
        <v>131</v>
      </c>
      <c r="C136" s="105" t="s">
        <v>132</v>
      </c>
      <c r="D136" s="106" t="s">
        <v>133</v>
      </c>
      <c r="E136" s="107" t="s">
        <v>134</v>
      </c>
      <c r="F136" s="107" t="s">
        <v>135</v>
      </c>
    </row>
    <row r="137" spans="1:6">
      <c r="A137" s="1105"/>
      <c r="B137" s="252"/>
      <c r="C137" s="1106"/>
      <c r="D137" s="1106"/>
      <c r="E137" s="1106"/>
      <c r="F137" s="1106"/>
    </row>
    <row r="138" spans="1:6">
      <c r="A138" s="875" t="s">
        <v>665</v>
      </c>
      <c r="B138" s="66" t="s">
        <v>664</v>
      </c>
      <c r="C138" s="1106"/>
      <c r="D138" s="1106"/>
      <c r="E138" s="1106"/>
      <c r="F138" s="1106"/>
    </row>
    <row r="139" spans="1:6" ht="179.25">
      <c r="A139" s="1105"/>
      <c r="B139" s="252" t="s">
        <v>666</v>
      </c>
      <c r="C139" s="1106"/>
      <c r="D139" s="1106"/>
      <c r="E139" s="1106"/>
      <c r="F139" s="1106"/>
    </row>
    <row r="140" spans="1:6">
      <c r="A140" s="1105"/>
      <c r="B140" s="1110" t="s">
        <v>667</v>
      </c>
      <c r="C140" s="1106" t="s">
        <v>4</v>
      </c>
      <c r="D140" s="1106">
        <v>3</v>
      </c>
      <c r="E140" s="1106"/>
      <c r="F140" s="1106">
        <f>D140*E140</f>
        <v>0</v>
      </c>
    </row>
    <row r="141" spans="1:6">
      <c r="A141" s="1105"/>
      <c r="B141" s="1110" t="s">
        <v>668</v>
      </c>
      <c r="C141" s="1106" t="s">
        <v>4</v>
      </c>
      <c r="D141" s="1106">
        <v>3</v>
      </c>
      <c r="E141" s="1106"/>
      <c r="F141" s="1106">
        <f t="shared" ref="F141:F144" si="3">D141*E141</f>
        <v>0</v>
      </c>
    </row>
    <row r="142" spans="1:6">
      <c r="A142" s="1105"/>
      <c r="B142" s="1110" t="s">
        <v>669</v>
      </c>
      <c r="C142" s="1106" t="s">
        <v>4</v>
      </c>
      <c r="D142" s="1106">
        <v>10</v>
      </c>
      <c r="E142" s="1106"/>
      <c r="F142" s="1106">
        <f t="shared" si="3"/>
        <v>0</v>
      </c>
    </row>
    <row r="143" spans="1:6">
      <c r="A143" s="1105"/>
      <c r="B143" s="1110" t="s">
        <v>670</v>
      </c>
      <c r="C143" s="1106" t="s">
        <v>4</v>
      </c>
      <c r="D143" s="1106">
        <v>3</v>
      </c>
      <c r="E143" s="1106"/>
      <c r="F143" s="1106">
        <f t="shared" si="3"/>
        <v>0</v>
      </c>
    </row>
    <row r="144" spans="1:6">
      <c r="A144" s="1105"/>
      <c r="B144" s="1110" t="s">
        <v>671</v>
      </c>
      <c r="C144" s="1106" t="s">
        <v>4</v>
      </c>
      <c r="D144" s="1106">
        <v>10</v>
      </c>
      <c r="E144" s="1106"/>
      <c r="F144" s="1106">
        <f t="shared" si="3"/>
        <v>0</v>
      </c>
    </row>
    <row r="145" spans="1:6">
      <c r="A145" s="1105"/>
      <c r="B145" s="252"/>
      <c r="C145" s="1106"/>
      <c r="D145" s="1106"/>
      <c r="E145" s="1106"/>
      <c r="F145" s="1106"/>
    </row>
    <row r="146" spans="1:6">
      <c r="A146" s="875" t="s">
        <v>673</v>
      </c>
      <c r="B146" s="1104" t="s">
        <v>672</v>
      </c>
      <c r="C146" s="1106"/>
      <c r="D146" s="1106"/>
      <c r="E146" s="1106"/>
      <c r="F146" s="1106"/>
    </row>
    <row r="147" spans="1:6" ht="153.75">
      <c r="A147" s="1105"/>
      <c r="B147" s="252" t="s">
        <v>674</v>
      </c>
      <c r="C147" s="1106"/>
      <c r="D147" s="1106"/>
      <c r="E147" s="1106"/>
      <c r="F147" s="1106"/>
    </row>
    <row r="148" spans="1:6">
      <c r="A148" s="1105"/>
      <c r="B148" s="252" t="s">
        <v>2126</v>
      </c>
      <c r="C148" s="1106" t="s">
        <v>4</v>
      </c>
      <c r="D148" s="1106">
        <v>5</v>
      </c>
      <c r="E148" s="1106"/>
      <c r="F148" s="1106">
        <f>D148*E148</f>
        <v>0</v>
      </c>
    </row>
    <row r="149" spans="1:6">
      <c r="A149" s="1105"/>
      <c r="B149" s="252"/>
      <c r="C149" s="1106"/>
      <c r="D149" s="1106"/>
      <c r="E149" s="1106"/>
      <c r="F149" s="1111"/>
    </row>
    <row r="150" spans="1:6">
      <c r="A150" s="70" t="s">
        <v>98</v>
      </c>
      <c r="B150" s="129" t="s">
        <v>626</v>
      </c>
      <c r="C150" s="124" t="s">
        <v>135</v>
      </c>
      <c r="D150" s="77"/>
      <c r="E150" s="78"/>
      <c r="F150" s="74">
        <f>SUM(F39:F148)</f>
        <v>0</v>
      </c>
    </row>
    <row r="151" spans="1:6">
      <c r="A151" s="1105"/>
      <c r="B151" s="252"/>
      <c r="C151" s="1106"/>
      <c r="D151" s="1106"/>
      <c r="E151" s="1106"/>
      <c r="F151" s="1106"/>
    </row>
  </sheetData>
  <phoneticPr fontId="53" type="noConversion"/>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rowBreaks count="8" manualBreakCount="8">
    <brk id="14" max="5" man="1"/>
    <brk id="66" max="5" man="1"/>
    <brk id="79" max="5" man="1"/>
    <brk id="94" max="5" man="1"/>
    <brk id="106" max="5" man="1"/>
    <brk id="116" max="5" man="1"/>
    <brk id="125" max="5" man="1"/>
    <brk id="13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21"/>
  <sheetViews>
    <sheetView view="pageBreakPreview" topLeftCell="A10" zoomScaleNormal="100" zoomScaleSheetLayoutView="100" workbookViewId="0">
      <selection activeCell="O29" sqref="O29"/>
    </sheetView>
  </sheetViews>
  <sheetFormatPr defaultRowHeight="15"/>
  <cols>
    <col min="1" max="1" width="10.5703125" style="61" customWidth="1"/>
    <col min="2" max="2" width="44.7109375" style="61" customWidth="1"/>
  </cols>
  <sheetData>
    <row r="1" spans="1:7" ht="30" customHeight="1">
      <c r="A1" s="105" t="s">
        <v>130</v>
      </c>
      <c r="B1" s="105" t="s">
        <v>131</v>
      </c>
      <c r="C1" s="105" t="s">
        <v>132</v>
      </c>
      <c r="D1" s="106" t="s">
        <v>133</v>
      </c>
      <c r="E1" s="107" t="s">
        <v>134</v>
      </c>
      <c r="F1" s="107" t="s">
        <v>135</v>
      </c>
    </row>
    <row r="2" spans="1:7" ht="30" customHeight="1">
      <c r="A2" s="118" t="s">
        <v>33</v>
      </c>
      <c r="B2" s="71" t="s">
        <v>232</v>
      </c>
      <c r="C2" s="72"/>
      <c r="D2" s="73"/>
      <c r="E2" s="74"/>
      <c r="F2" s="75"/>
    </row>
    <row r="3" spans="1:7">
      <c r="A3" s="85"/>
      <c r="B3" s="231"/>
      <c r="C3" s="211"/>
      <c r="D3" s="219"/>
      <c r="E3" s="220"/>
      <c r="F3" s="221"/>
    </row>
    <row r="4" spans="1:7" ht="25.5">
      <c r="A4" s="232" t="s">
        <v>105</v>
      </c>
      <c r="B4" s="231" t="s">
        <v>403</v>
      </c>
      <c r="C4" s="211"/>
      <c r="D4" s="219"/>
      <c r="E4" s="220"/>
      <c r="F4" s="221"/>
    </row>
    <row r="5" spans="1:7" ht="51">
      <c r="A5" s="85"/>
      <c r="B5" s="193" t="s">
        <v>404</v>
      </c>
      <c r="C5" s="211"/>
      <c r="D5" s="219"/>
      <c r="E5" s="220"/>
      <c r="F5" s="221"/>
    </row>
    <row r="6" spans="1:7" ht="102">
      <c r="A6" s="85"/>
      <c r="B6" s="193" t="s">
        <v>438</v>
      </c>
      <c r="C6" s="211"/>
      <c r="D6" s="219"/>
      <c r="E6" s="220"/>
      <c r="F6" s="221"/>
    </row>
    <row r="7" spans="1:7" ht="165.75">
      <c r="A7" s="85"/>
      <c r="B7" s="193" t="s">
        <v>436</v>
      </c>
      <c r="C7" s="211"/>
      <c r="D7" s="219"/>
      <c r="E7" s="220"/>
      <c r="F7" s="221"/>
    </row>
    <row r="8" spans="1:7" ht="20.25" customHeight="1">
      <c r="A8" s="85"/>
      <c r="B8" s="193" t="s">
        <v>388</v>
      </c>
      <c r="C8" s="211"/>
      <c r="D8" s="219"/>
      <c r="E8" s="220"/>
      <c r="F8" s="221"/>
    </row>
    <row r="9" spans="1:7" ht="25.5">
      <c r="A9" s="85"/>
      <c r="B9" s="193" t="s">
        <v>2127</v>
      </c>
      <c r="C9" s="255"/>
      <c r="D9" s="219"/>
      <c r="E9" s="220"/>
      <c r="F9" s="221"/>
    </row>
    <row r="10" spans="1:7">
      <c r="A10" s="85"/>
      <c r="B10" s="193" t="s">
        <v>234</v>
      </c>
      <c r="C10" s="211"/>
      <c r="D10" s="219"/>
      <c r="E10" s="220"/>
      <c r="F10" s="221"/>
    </row>
    <row r="11" spans="1:7" ht="25.5">
      <c r="A11" s="85"/>
      <c r="B11" s="193" t="s">
        <v>235</v>
      </c>
      <c r="C11" s="211"/>
      <c r="D11" s="219"/>
      <c r="E11" s="220"/>
      <c r="F11" s="221"/>
    </row>
    <row r="12" spans="1:7">
      <c r="A12" s="85" t="s">
        <v>3</v>
      </c>
      <c r="B12" s="193" t="s">
        <v>553</v>
      </c>
      <c r="C12" s="197" t="s">
        <v>8</v>
      </c>
      <c r="D12" s="293">
        <v>325</v>
      </c>
      <c r="E12" s="220"/>
      <c r="F12" s="200">
        <f t="shared" ref="F12:F14" si="0">D12*E12</f>
        <v>0</v>
      </c>
    </row>
    <row r="13" spans="1:7">
      <c r="A13" s="260" t="s">
        <v>5</v>
      </c>
      <c r="B13" s="193" t="s">
        <v>554</v>
      </c>
      <c r="C13" s="197" t="s">
        <v>96</v>
      </c>
      <c r="D13" s="290">
        <v>518</v>
      </c>
      <c r="E13" s="199"/>
      <c r="F13" s="200">
        <f t="shared" si="0"/>
        <v>0</v>
      </c>
      <c r="G13" s="230"/>
    </row>
    <row r="14" spans="1:7" ht="25.5">
      <c r="A14" s="260" t="s">
        <v>6</v>
      </c>
      <c r="B14" s="193" t="s">
        <v>555</v>
      </c>
      <c r="C14" s="197" t="s">
        <v>8</v>
      </c>
      <c r="D14" s="290">
        <v>300</v>
      </c>
      <c r="E14" s="199"/>
      <c r="F14" s="200">
        <f t="shared" si="0"/>
        <v>0</v>
      </c>
      <c r="G14" s="230"/>
    </row>
    <row r="15" spans="1:7">
      <c r="A15" s="260" t="s">
        <v>194</v>
      </c>
      <c r="B15" s="193" t="s">
        <v>556</v>
      </c>
      <c r="C15" s="197" t="s">
        <v>8</v>
      </c>
      <c r="D15" s="290">
        <v>310</v>
      </c>
      <c r="E15" s="199"/>
      <c r="F15" s="200">
        <f>D15*E15</f>
        <v>0</v>
      </c>
      <c r="G15" s="230"/>
    </row>
    <row r="16" spans="1:7">
      <c r="A16" s="85"/>
      <c r="B16" s="231"/>
      <c r="C16" s="211"/>
      <c r="D16" s="219"/>
      <c r="E16" s="220"/>
      <c r="F16" s="948"/>
    </row>
    <row r="17" spans="1:7">
      <c r="A17" s="232"/>
      <c r="B17" s="194"/>
      <c r="C17" s="197"/>
      <c r="D17" s="198"/>
      <c r="E17" s="199"/>
      <c r="F17" s="200"/>
      <c r="G17" s="201"/>
    </row>
    <row r="18" spans="1:7">
      <c r="A18" s="235"/>
      <c r="B18" s="193"/>
      <c r="C18" s="197"/>
      <c r="D18" s="198"/>
      <c r="E18" s="199"/>
      <c r="F18" s="200"/>
      <c r="G18" s="201"/>
    </row>
    <row r="19" spans="1:7">
      <c r="A19" s="85"/>
      <c r="B19" s="231"/>
      <c r="C19" s="211"/>
      <c r="D19" s="219"/>
      <c r="E19" s="220"/>
      <c r="F19" s="221"/>
    </row>
    <row r="20" spans="1:7" ht="24.75">
      <c r="A20" s="118" t="s">
        <v>33</v>
      </c>
      <c r="B20" s="76" t="s">
        <v>233</v>
      </c>
      <c r="C20" s="72"/>
      <c r="D20" s="73"/>
      <c r="E20" s="74"/>
      <c r="F20" s="517">
        <f>SUM(F12:F15)</f>
        <v>0</v>
      </c>
    </row>
    <row r="21" spans="1:7">
      <c r="A21" s="60"/>
      <c r="B21" s="60"/>
      <c r="C21" s="100"/>
      <c r="D21" s="46"/>
      <c r="E21" s="26"/>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79"/>
  <sheetViews>
    <sheetView view="pageBreakPreview" topLeftCell="A34" zoomScaleNormal="100" zoomScaleSheetLayoutView="100" workbookViewId="0">
      <selection activeCell="B66" sqref="B66"/>
    </sheetView>
  </sheetViews>
  <sheetFormatPr defaultRowHeight="15"/>
  <cols>
    <col min="1" max="1" width="10.5703125" style="61" customWidth="1"/>
    <col min="2" max="2" width="44.7109375" customWidth="1"/>
    <col min="6" max="6" width="9.140625" style="326"/>
  </cols>
  <sheetData>
    <row r="1" spans="1:6" ht="30" customHeight="1">
      <c r="A1" s="105" t="s">
        <v>130</v>
      </c>
      <c r="B1" s="105" t="s">
        <v>131</v>
      </c>
      <c r="C1" s="105" t="s">
        <v>132</v>
      </c>
      <c r="D1" s="106" t="s">
        <v>133</v>
      </c>
      <c r="E1" s="107" t="s">
        <v>134</v>
      </c>
      <c r="F1" s="107" t="s">
        <v>135</v>
      </c>
    </row>
    <row r="2" spans="1:6" ht="24" customHeight="1">
      <c r="A2" s="70" t="s">
        <v>34</v>
      </c>
      <c r="B2" s="76" t="s">
        <v>35</v>
      </c>
      <c r="C2" s="72"/>
      <c r="D2" s="73"/>
      <c r="E2" s="74"/>
      <c r="F2" s="519"/>
    </row>
    <row r="3" spans="1:6">
      <c r="A3" s="60"/>
      <c r="B3" s="25"/>
      <c r="C3" s="45"/>
      <c r="D3" s="46"/>
      <c r="E3" s="26"/>
    </row>
    <row r="4" spans="1:6" ht="25.5">
      <c r="A4" s="60"/>
      <c r="B4" s="282" t="s">
        <v>36</v>
      </c>
      <c r="C4" s="45"/>
      <c r="D4" s="46"/>
      <c r="E4" s="26"/>
    </row>
    <row r="5" spans="1:6" ht="25.5">
      <c r="A5" s="60"/>
      <c r="B5" s="25" t="s">
        <v>37</v>
      </c>
      <c r="C5" s="45"/>
      <c r="D5" s="46"/>
      <c r="E5" s="26"/>
    </row>
    <row r="6" spans="1:6" ht="51">
      <c r="A6" s="60"/>
      <c r="B6" s="25" t="s">
        <v>38</v>
      </c>
      <c r="C6" s="45"/>
      <c r="D6" s="46"/>
      <c r="E6" s="26"/>
    </row>
    <row r="7" spans="1:6" ht="63.75">
      <c r="A7" s="60"/>
      <c r="B7" s="25" t="s">
        <v>39</v>
      </c>
      <c r="C7" s="45"/>
      <c r="D7" s="46"/>
      <c r="E7" s="26"/>
    </row>
    <row r="8" spans="1:6" ht="63.75">
      <c r="A8" s="60"/>
      <c r="B8" s="25" t="s">
        <v>2128</v>
      </c>
      <c r="C8" s="45"/>
      <c r="D8" s="46"/>
      <c r="E8" s="26"/>
    </row>
    <row r="9" spans="1:6">
      <c r="A9" s="60"/>
      <c r="B9" s="25"/>
      <c r="C9" s="45"/>
      <c r="D9" s="46"/>
      <c r="E9" s="26"/>
    </row>
    <row r="10" spans="1:6" ht="127.5">
      <c r="A10" s="109" t="s">
        <v>105</v>
      </c>
      <c r="B10" s="25" t="s">
        <v>439</v>
      </c>
      <c r="C10" s="45"/>
      <c r="D10" s="46"/>
      <c r="E10" s="26"/>
    </row>
    <row r="11" spans="1:6">
      <c r="A11" s="60"/>
      <c r="B11" s="25" t="s">
        <v>40</v>
      </c>
      <c r="C11" s="45"/>
      <c r="D11" s="46"/>
      <c r="E11" s="26"/>
    </row>
    <row r="12" spans="1:6">
      <c r="A12" s="60"/>
      <c r="B12" s="25" t="s">
        <v>227</v>
      </c>
      <c r="C12" s="68" t="s">
        <v>8</v>
      </c>
      <c r="D12" s="46">
        <v>67</v>
      </c>
      <c r="E12" s="26"/>
      <c r="F12" s="326">
        <f>D12*E12</f>
        <v>0</v>
      </c>
    </row>
    <row r="13" spans="1:6" ht="25.5">
      <c r="A13" s="60"/>
      <c r="B13" s="25" t="s">
        <v>226</v>
      </c>
      <c r="C13" s="45" t="s">
        <v>8</v>
      </c>
      <c r="D13" s="46">
        <v>51</v>
      </c>
      <c r="E13" s="26"/>
      <c r="F13" s="326">
        <f t="shared" ref="F13:F14" si="0">D13*E13</f>
        <v>0</v>
      </c>
    </row>
    <row r="14" spans="1:6">
      <c r="A14" s="60"/>
      <c r="B14" s="25" t="s">
        <v>225</v>
      </c>
      <c r="C14" s="45" t="s">
        <v>8</v>
      </c>
      <c r="D14" s="46">
        <v>201</v>
      </c>
      <c r="E14" s="26"/>
      <c r="F14" s="326">
        <f t="shared" si="0"/>
        <v>0</v>
      </c>
    </row>
    <row r="15" spans="1:6">
      <c r="A15" s="60"/>
      <c r="B15" s="25"/>
      <c r="C15" s="45"/>
      <c r="D15" s="46"/>
      <c r="E15" s="26"/>
    </row>
    <row r="16" spans="1:6" ht="76.5">
      <c r="A16" s="109" t="s">
        <v>106</v>
      </c>
      <c r="B16" s="297" t="s">
        <v>564</v>
      </c>
      <c r="C16" s="298"/>
      <c r="D16" s="46"/>
      <c r="E16" s="26"/>
    </row>
    <row r="17" spans="1:6" ht="102">
      <c r="A17" s="60"/>
      <c r="B17" s="297" t="s">
        <v>565</v>
      </c>
      <c r="C17" s="298"/>
      <c r="D17" s="46"/>
      <c r="E17" s="26"/>
    </row>
    <row r="18" spans="1:6">
      <c r="A18" s="60"/>
      <c r="B18" s="297"/>
      <c r="C18" s="298"/>
      <c r="D18" s="46"/>
      <c r="E18" s="26"/>
    </row>
    <row r="19" spans="1:6">
      <c r="A19" s="60"/>
      <c r="B19" s="297"/>
      <c r="C19" s="298"/>
      <c r="D19" s="46"/>
      <c r="E19" s="26"/>
    </row>
    <row r="20" spans="1:6">
      <c r="A20" s="60"/>
      <c r="B20" s="297"/>
      <c r="C20" s="298"/>
      <c r="D20" s="46"/>
      <c r="E20" s="26"/>
    </row>
    <row r="21" spans="1:6">
      <c r="A21" s="60"/>
      <c r="B21" s="297"/>
      <c r="C21" s="298"/>
      <c r="D21" s="46"/>
      <c r="E21" s="26"/>
    </row>
    <row r="22" spans="1:6" ht="30" customHeight="1">
      <c r="A22" s="105" t="s">
        <v>130</v>
      </c>
      <c r="B22" s="105" t="s">
        <v>131</v>
      </c>
      <c r="C22" s="105" t="s">
        <v>132</v>
      </c>
      <c r="D22" s="106" t="s">
        <v>133</v>
      </c>
      <c r="E22" s="107" t="s">
        <v>134</v>
      </c>
      <c r="F22" s="107" t="s">
        <v>135</v>
      </c>
    </row>
    <row r="23" spans="1:6">
      <c r="A23" s="60"/>
      <c r="B23" s="297"/>
      <c r="C23" s="298"/>
      <c r="D23" s="46"/>
      <c r="E23" s="26"/>
    </row>
    <row r="24" spans="1:6" ht="127.5">
      <c r="A24" s="109"/>
      <c r="B24" s="177" t="s">
        <v>566</v>
      </c>
      <c r="C24" s="45"/>
      <c r="D24" s="46"/>
      <c r="E24" s="26"/>
    </row>
    <row r="25" spans="1:6">
      <c r="A25" s="60"/>
      <c r="B25" s="25" t="s">
        <v>437</v>
      </c>
      <c r="C25" s="109" t="s">
        <v>8</v>
      </c>
      <c r="D25" s="26">
        <v>4.5</v>
      </c>
      <c r="E25" s="26"/>
      <c r="F25" s="326">
        <f>D25*E25</f>
        <v>0</v>
      </c>
    </row>
    <row r="26" spans="1:6">
      <c r="A26" s="60"/>
      <c r="B26" s="312"/>
      <c r="C26" s="109"/>
      <c r="D26" s="26"/>
      <c r="E26" s="26"/>
    </row>
    <row r="27" spans="1:6" ht="127.5">
      <c r="A27" s="109" t="s">
        <v>107</v>
      </c>
      <c r="B27" s="312" t="s">
        <v>563</v>
      </c>
      <c r="C27" s="109"/>
      <c r="D27" s="26"/>
      <c r="E27" s="26"/>
    </row>
    <row r="28" spans="1:6">
      <c r="A28" s="60"/>
      <c r="B28" s="312" t="s">
        <v>546</v>
      </c>
      <c r="C28" s="109" t="s">
        <v>12</v>
      </c>
      <c r="D28" s="26">
        <v>3.2</v>
      </c>
      <c r="E28" s="26"/>
      <c r="F28" s="326">
        <f>D28*E28</f>
        <v>0</v>
      </c>
    </row>
    <row r="29" spans="1:6">
      <c r="A29" s="60"/>
      <c r="B29" s="312"/>
      <c r="C29" s="109"/>
      <c r="D29" s="26"/>
      <c r="E29" s="26"/>
    </row>
    <row r="30" spans="1:6" ht="25.5">
      <c r="A30" s="109" t="s">
        <v>108</v>
      </c>
      <c r="B30" s="193" t="s">
        <v>561</v>
      </c>
      <c r="C30" s="1204"/>
      <c r="D30" s="98"/>
      <c r="E30" s="98"/>
      <c r="F30" s="1135"/>
    </row>
    <row r="31" spans="1:6">
      <c r="A31" s="60"/>
      <c r="B31" s="193" t="s">
        <v>560</v>
      </c>
      <c r="C31" s="1204"/>
      <c r="D31" s="98"/>
      <c r="E31" s="98"/>
      <c r="F31" s="1135"/>
    </row>
    <row r="32" spans="1:6" ht="89.25">
      <c r="A32" s="60"/>
      <c r="B32" s="319" t="s">
        <v>567</v>
      </c>
      <c r="C32" s="1204"/>
      <c r="D32" s="98"/>
      <c r="E32" s="98"/>
      <c r="F32" s="1135"/>
    </row>
    <row r="33" spans="1:6" ht="114.75">
      <c r="A33" s="60"/>
      <c r="B33" s="319" t="s">
        <v>568</v>
      </c>
      <c r="C33" s="1204"/>
      <c r="D33" s="98"/>
      <c r="E33" s="98"/>
      <c r="F33" s="1135"/>
    </row>
    <row r="34" spans="1:6" ht="63.75">
      <c r="A34" s="60"/>
      <c r="B34" s="319" t="s">
        <v>569</v>
      </c>
      <c r="C34" s="1204"/>
      <c r="D34" s="98"/>
      <c r="E34" s="98"/>
      <c r="F34" s="1135"/>
    </row>
    <row r="35" spans="1:6">
      <c r="A35" s="60"/>
      <c r="B35" s="319"/>
      <c r="C35" s="109"/>
      <c r="D35" s="26"/>
      <c r="E35" s="26"/>
    </row>
    <row r="36" spans="1:6">
      <c r="A36" s="60"/>
      <c r="B36" s="319"/>
      <c r="C36" s="109"/>
      <c r="D36" s="26"/>
      <c r="E36" s="26"/>
    </row>
    <row r="37" spans="1:6">
      <c r="A37" s="60"/>
      <c r="B37" s="319"/>
      <c r="C37" s="109"/>
      <c r="D37" s="26"/>
      <c r="E37" s="26"/>
    </row>
    <row r="38" spans="1:6">
      <c r="A38" s="60"/>
      <c r="B38" s="319"/>
      <c r="C38" s="109"/>
      <c r="D38" s="26"/>
      <c r="E38" s="26"/>
    </row>
    <row r="39" spans="1:6">
      <c r="A39" s="60"/>
      <c r="B39" s="319"/>
      <c r="C39" s="109"/>
      <c r="D39" s="26"/>
      <c r="E39" s="26"/>
    </row>
    <row r="40" spans="1:6" ht="30" customHeight="1">
      <c r="A40" s="105" t="s">
        <v>130</v>
      </c>
      <c r="B40" s="105" t="s">
        <v>131</v>
      </c>
      <c r="C40" s="105" t="s">
        <v>132</v>
      </c>
      <c r="D40" s="106" t="s">
        <v>133</v>
      </c>
      <c r="E40" s="107" t="s">
        <v>134</v>
      </c>
      <c r="F40" s="808" t="s">
        <v>135</v>
      </c>
    </row>
    <row r="41" spans="1:6">
      <c r="A41" s="60"/>
      <c r="B41" s="320"/>
      <c r="C41" s="109"/>
      <c r="D41" s="26"/>
      <c r="E41" s="26"/>
    </row>
    <row r="42" spans="1:6" ht="55.5" customHeight="1">
      <c r="A42" s="60"/>
      <c r="B42" s="194" t="s">
        <v>570</v>
      </c>
      <c r="C42" s="109"/>
      <c r="D42" s="26"/>
      <c r="E42" s="26"/>
    </row>
    <row r="43" spans="1:6" ht="25.5">
      <c r="A43" s="60"/>
      <c r="B43" s="312" t="s">
        <v>562</v>
      </c>
      <c r="C43" s="109" t="s">
        <v>8</v>
      </c>
      <c r="D43" s="26">
        <v>55</v>
      </c>
      <c r="E43" s="26"/>
      <c r="F43" s="326">
        <f>D43*E43</f>
        <v>0</v>
      </c>
    </row>
    <row r="44" spans="1:6">
      <c r="A44" s="60"/>
      <c r="B44" s="25"/>
      <c r="C44" s="45"/>
      <c r="D44" s="46"/>
      <c r="E44" s="26"/>
    </row>
    <row r="45" spans="1:6" ht="38.25">
      <c r="A45" s="109" t="s">
        <v>109</v>
      </c>
      <c r="B45" s="25" t="s">
        <v>574</v>
      </c>
      <c r="C45" s="45"/>
      <c r="D45" s="46"/>
      <c r="E45" s="26"/>
    </row>
    <row r="46" spans="1:6">
      <c r="A46" s="60"/>
      <c r="B46" s="25" t="s">
        <v>41</v>
      </c>
      <c r="C46" s="45" t="s">
        <v>96</v>
      </c>
      <c r="D46" s="46">
        <v>49</v>
      </c>
      <c r="E46" s="26"/>
      <c r="F46" s="326">
        <f t="shared" ref="F46:F63" si="1">D46*E46</f>
        <v>0</v>
      </c>
    </row>
    <row r="47" spans="1:6">
      <c r="A47" s="60"/>
      <c r="B47" s="315"/>
      <c r="C47" s="316"/>
      <c r="D47" s="46"/>
      <c r="E47" s="26"/>
    </row>
    <row r="48" spans="1:6" ht="51">
      <c r="A48" s="178" t="s">
        <v>110</v>
      </c>
      <c r="B48" s="177" t="s">
        <v>575</v>
      </c>
      <c r="C48" s="179"/>
      <c r="D48" s="180"/>
      <c r="E48" s="248"/>
    </row>
    <row r="49" spans="1:6">
      <c r="A49" s="184"/>
      <c r="B49" s="177" t="s">
        <v>338</v>
      </c>
      <c r="C49" s="179" t="s">
        <v>96</v>
      </c>
      <c r="D49" s="180">
        <v>10.5</v>
      </c>
      <c r="E49" s="248"/>
      <c r="F49" s="326">
        <f t="shared" si="1"/>
        <v>0</v>
      </c>
    </row>
    <row r="50" spans="1:6">
      <c r="A50" s="85"/>
      <c r="B50" s="218"/>
      <c r="C50" s="210"/>
      <c r="D50" s="219"/>
      <c r="E50" s="220"/>
    </row>
    <row r="51" spans="1:6" ht="63.75">
      <c r="A51" s="178" t="s">
        <v>111</v>
      </c>
      <c r="B51" s="177" t="s">
        <v>2131</v>
      </c>
      <c r="C51" s="179"/>
      <c r="D51" s="180"/>
      <c r="E51" s="318"/>
    </row>
    <row r="52" spans="1:6">
      <c r="A52" s="184"/>
      <c r="B52" s="177" t="s">
        <v>338</v>
      </c>
      <c r="C52" s="179" t="s">
        <v>96</v>
      </c>
      <c r="D52" s="180">
        <v>9</v>
      </c>
      <c r="E52" s="318"/>
      <c r="F52" s="326">
        <f t="shared" si="1"/>
        <v>0</v>
      </c>
    </row>
    <row r="53" spans="1:6">
      <c r="A53" s="184"/>
      <c r="B53" s="177"/>
      <c r="C53" s="179"/>
      <c r="D53" s="180"/>
      <c r="E53" s="318"/>
    </row>
    <row r="54" spans="1:6" ht="76.5">
      <c r="A54" s="178" t="s">
        <v>112</v>
      </c>
      <c r="B54" s="177" t="s">
        <v>2132</v>
      </c>
      <c r="C54" s="179"/>
      <c r="D54" s="180"/>
      <c r="E54" s="318"/>
    </row>
    <row r="55" spans="1:6">
      <c r="A55" s="184"/>
      <c r="B55" s="177" t="s">
        <v>338</v>
      </c>
      <c r="C55" s="179" t="s">
        <v>96</v>
      </c>
      <c r="D55" s="180">
        <v>3.5</v>
      </c>
      <c r="E55" s="318"/>
      <c r="F55" s="326">
        <f t="shared" si="1"/>
        <v>0</v>
      </c>
    </row>
    <row r="56" spans="1:6">
      <c r="A56" s="184"/>
      <c r="B56" s="177"/>
      <c r="C56" s="179"/>
      <c r="D56" s="180"/>
      <c r="E56" s="318"/>
    </row>
    <row r="57" spans="1:6" ht="63.75">
      <c r="A57" s="178" t="s">
        <v>113</v>
      </c>
      <c r="B57" s="282" t="s">
        <v>2129</v>
      </c>
      <c r="C57" s="179"/>
      <c r="D57" s="180"/>
      <c r="E57" s="318"/>
    </row>
    <row r="58" spans="1:6">
      <c r="A58" s="184"/>
      <c r="B58" s="177" t="s">
        <v>338</v>
      </c>
      <c r="C58" s="179" t="s">
        <v>96</v>
      </c>
      <c r="D58" s="180">
        <v>8</v>
      </c>
      <c r="E58" s="318"/>
      <c r="F58" s="326">
        <f t="shared" si="1"/>
        <v>0</v>
      </c>
    </row>
    <row r="59" spans="1:6">
      <c r="A59" s="184"/>
      <c r="B59" s="177"/>
      <c r="C59" s="179"/>
      <c r="D59" s="180"/>
      <c r="E59" s="318"/>
    </row>
    <row r="60" spans="1:6" ht="89.25">
      <c r="A60" s="178" t="s">
        <v>114</v>
      </c>
      <c r="B60" s="294" t="s">
        <v>573</v>
      </c>
      <c r="C60" s="179"/>
      <c r="D60" s="180"/>
      <c r="E60" s="248"/>
    </row>
    <row r="61" spans="1:6">
      <c r="A61" s="184"/>
      <c r="B61" s="294" t="s">
        <v>414</v>
      </c>
      <c r="C61" s="179"/>
      <c r="D61" s="180"/>
      <c r="E61" s="248"/>
    </row>
    <row r="62" spans="1:6">
      <c r="A62" s="184" t="s">
        <v>3</v>
      </c>
      <c r="B62" s="294" t="s">
        <v>571</v>
      </c>
      <c r="C62" s="179" t="s">
        <v>96</v>
      </c>
      <c r="D62" s="180">
        <v>9</v>
      </c>
      <c r="E62" s="248"/>
      <c r="F62" s="326">
        <f t="shared" si="1"/>
        <v>0</v>
      </c>
    </row>
    <row r="63" spans="1:6">
      <c r="A63" s="184" t="s">
        <v>5</v>
      </c>
      <c r="B63" s="294" t="s">
        <v>572</v>
      </c>
      <c r="C63" s="179" t="s">
        <v>96</v>
      </c>
      <c r="D63" s="180">
        <v>3.5</v>
      </c>
      <c r="E63" s="248"/>
      <c r="F63" s="326">
        <f t="shared" si="1"/>
        <v>0</v>
      </c>
    </row>
    <row r="64" spans="1:6" ht="30" customHeight="1">
      <c r="A64" s="105" t="s">
        <v>130</v>
      </c>
      <c r="B64" s="105" t="s">
        <v>131</v>
      </c>
      <c r="C64" s="105" t="s">
        <v>132</v>
      </c>
      <c r="D64" s="106" t="s">
        <v>133</v>
      </c>
      <c r="E64" s="107" t="s">
        <v>134</v>
      </c>
      <c r="F64" s="107" t="s">
        <v>135</v>
      </c>
    </row>
    <row r="65" spans="1:7">
      <c r="A65" s="184"/>
      <c r="B65" s="294"/>
      <c r="C65" s="179"/>
      <c r="D65" s="180"/>
      <c r="E65" s="248"/>
      <c r="F65" s="933"/>
    </row>
    <row r="66" spans="1:7" ht="293.25">
      <c r="A66" s="178" t="s">
        <v>115</v>
      </c>
      <c r="B66" s="294" t="s">
        <v>2130</v>
      </c>
      <c r="C66" s="179"/>
      <c r="D66" s="180"/>
      <c r="E66" s="248"/>
      <c r="F66" s="933"/>
    </row>
    <row r="67" spans="1:7">
      <c r="A67" s="184"/>
      <c r="B67" s="294" t="s">
        <v>435</v>
      </c>
      <c r="C67" s="179" t="s">
        <v>8</v>
      </c>
      <c r="D67" s="180">
        <v>92</v>
      </c>
      <c r="E67" s="248"/>
      <c r="F67" s="933">
        <f>D67*E67</f>
        <v>0</v>
      </c>
    </row>
    <row r="68" spans="1:7">
      <c r="A68" s="184"/>
      <c r="B68" s="294"/>
      <c r="C68" s="179"/>
      <c r="D68" s="180"/>
      <c r="E68" s="248"/>
      <c r="F68" s="933"/>
    </row>
    <row r="69" spans="1:7" ht="114.75">
      <c r="A69" s="178" t="s">
        <v>116</v>
      </c>
      <c r="B69" s="294" t="s">
        <v>2397</v>
      </c>
      <c r="C69" s="179"/>
      <c r="D69" s="180"/>
      <c r="E69" s="248"/>
      <c r="F69" s="933"/>
      <c r="G69" s="1059"/>
    </row>
    <row r="70" spans="1:7">
      <c r="A70" s="184"/>
      <c r="B70" s="294" t="s">
        <v>587</v>
      </c>
      <c r="C70" s="179" t="s">
        <v>8</v>
      </c>
      <c r="D70" s="180">
        <v>1.4</v>
      </c>
      <c r="E70" s="248"/>
      <c r="F70" s="326">
        <f t="shared" ref="F70:F73" si="2">D70*E70</f>
        <v>0</v>
      </c>
    </row>
    <row r="71" spans="1:7">
      <c r="A71" s="184"/>
      <c r="B71" s="294"/>
      <c r="C71" s="179"/>
      <c r="D71" s="180"/>
      <c r="E71" s="248"/>
    </row>
    <row r="72" spans="1:7" ht="51">
      <c r="A72" s="109" t="s">
        <v>117</v>
      </c>
      <c r="B72" s="315" t="s">
        <v>339</v>
      </c>
      <c r="C72" s="316"/>
      <c r="D72" s="46"/>
      <c r="E72" s="26"/>
    </row>
    <row r="73" spans="1:7">
      <c r="A73" s="109"/>
      <c r="B73" s="315" t="s">
        <v>389</v>
      </c>
      <c r="C73" s="316" t="s">
        <v>8</v>
      </c>
      <c r="D73" s="46">
        <v>304</v>
      </c>
      <c r="E73" s="26"/>
      <c r="F73" s="326">
        <f t="shared" si="2"/>
        <v>0</v>
      </c>
    </row>
    <row r="74" spans="1:7">
      <c r="A74" s="109"/>
      <c r="B74" s="315"/>
      <c r="C74" s="316"/>
      <c r="D74" s="46"/>
      <c r="E74" s="26"/>
    </row>
    <row r="75" spans="1:7">
      <c r="A75" s="70" t="s">
        <v>34</v>
      </c>
      <c r="B75" s="76" t="s">
        <v>126</v>
      </c>
      <c r="C75" s="72"/>
      <c r="D75" s="73"/>
      <c r="E75" s="74"/>
      <c r="F75" s="519">
        <f>SUM(F12:F74)</f>
        <v>0</v>
      </c>
    </row>
    <row r="79" spans="1:7" ht="30" customHeight="1"/>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rowBreaks count="2" manualBreakCount="2">
    <brk id="38" max="5" man="1"/>
    <brk id="6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45"/>
  <sheetViews>
    <sheetView view="pageBreakPreview" topLeftCell="A34" zoomScaleNormal="100" zoomScaleSheetLayoutView="100" workbookViewId="0">
      <selection activeCell="D16" sqref="D16"/>
    </sheetView>
  </sheetViews>
  <sheetFormatPr defaultRowHeight="15"/>
  <cols>
    <col min="1" max="1" width="10.5703125" style="61" customWidth="1"/>
    <col min="2" max="2" width="44.7109375" customWidth="1"/>
  </cols>
  <sheetData>
    <row r="1" spans="1:7" ht="30" customHeight="1">
      <c r="A1" s="105" t="s">
        <v>130</v>
      </c>
      <c r="B1" s="105" t="s">
        <v>131</v>
      </c>
      <c r="C1" s="105" t="s">
        <v>132</v>
      </c>
      <c r="D1" s="106" t="s">
        <v>133</v>
      </c>
      <c r="E1" s="107" t="s">
        <v>134</v>
      </c>
      <c r="F1" s="107" t="s">
        <v>135</v>
      </c>
    </row>
    <row r="2" spans="1:7" ht="25.5" customHeight="1">
      <c r="A2" s="137" t="s">
        <v>42</v>
      </c>
      <c r="B2" s="138" t="s">
        <v>43</v>
      </c>
      <c r="C2" s="139"/>
      <c r="D2" s="140"/>
      <c r="E2" s="75"/>
      <c r="F2" s="75"/>
    </row>
    <row r="3" spans="1:7">
      <c r="A3" s="69"/>
      <c r="B3" s="25"/>
      <c r="C3" s="52"/>
      <c r="D3" s="53"/>
    </row>
    <row r="4" spans="1:7" ht="76.5">
      <c r="A4" s="69"/>
      <c r="B4" s="25" t="s">
        <v>44</v>
      </c>
      <c r="C4" s="52"/>
      <c r="D4" s="53"/>
    </row>
    <row r="5" spans="1:7" ht="38.25">
      <c r="A5" s="69"/>
      <c r="B5" s="25" t="s">
        <v>45</v>
      </c>
      <c r="C5" s="52"/>
      <c r="D5" s="53"/>
    </row>
    <row r="6" spans="1:7" ht="89.25">
      <c r="A6" s="69"/>
      <c r="B6" s="177" t="s">
        <v>46</v>
      </c>
      <c r="C6" s="52"/>
      <c r="D6" s="53"/>
    </row>
    <row r="7" spans="1:7">
      <c r="A7" s="69"/>
      <c r="B7" s="177"/>
      <c r="C7" s="52"/>
      <c r="D7" s="53"/>
    </row>
    <row r="8" spans="1:7">
      <c r="A8" s="105" t="s">
        <v>130</v>
      </c>
      <c r="B8" s="105" t="s">
        <v>131</v>
      </c>
      <c r="C8" s="105" t="s">
        <v>132</v>
      </c>
      <c r="D8" s="106" t="s">
        <v>133</v>
      </c>
      <c r="E8" s="107" t="s">
        <v>134</v>
      </c>
      <c r="F8" s="107" t="s">
        <v>135</v>
      </c>
    </row>
    <row r="9" spans="1:7">
      <c r="A9" s="69"/>
      <c r="B9" s="30"/>
      <c r="C9" s="52"/>
      <c r="D9" s="53"/>
    </row>
    <row r="10" spans="1:7" ht="102">
      <c r="A10" s="141" t="s">
        <v>105</v>
      </c>
      <c r="B10" s="177" t="s">
        <v>228</v>
      </c>
      <c r="C10" s="52"/>
      <c r="D10" s="53"/>
    </row>
    <row r="11" spans="1:7">
      <c r="A11" s="69"/>
      <c r="B11" s="30" t="s">
        <v>47</v>
      </c>
      <c r="C11" s="52"/>
      <c r="D11" s="53"/>
    </row>
    <row r="12" spans="1:7">
      <c r="A12" s="69" t="s">
        <v>3</v>
      </c>
      <c r="B12" s="30" t="s">
        <v>48</v>
      </c>
      <c r="C12" s="52" t="s">
        <v>8</v>
      </c>
      <c r="D12" s="53">
        <v>308</v>
      </c>
      <c r="F12" s="499">
        <f>D12*E12</f>
        <v>0</v>
      </c>
    </row>
    <row r="13" spans="1:7" ht="25.5">
      <c r="A13" s="69" t="s">
        <v>5</v>
      </c>
      <c r="B13" s="30" t="s">
        <v>440</v>
      </c>
      <c r="C13" s="52" t="s">
        <v>8</v>
      </c>
      <c r="D13" s="53">
        <v>23</v>
      </c>
      <c r="F13" s="499">
        <f t="shared" ref="F13:F14" si="0">D13*E13</f>
        <v>0</v>
      </c>
    </row>
    <row r="14" spans="1:7" ht="38.25">
      <c r="A14" s="69" t="s">
        <v>6</v>
      </c>
      <c r="B14" s="30" t="s">
        <v>441</v>
      </c>
      <c r="C14" s="52" t="s">
        <v>8</v>
      </c>
      <c r="D14" s="53">
        <v>2.5</v>
      </c>
      <c r="F14" s="499">
        <f t="shared" si="0"/>
        <v>0</v>
      </c>
    </row>
    <row r="15" spans="1:7" ht="23.25">
      <c r="A15" s="192"/>
      <c r="B15" s="188"/>
      <c r="C15" s="189"/>
      <c r="D15" s="190"/>
      <c r="E15" s="191"/>
      <c r="F15" s="499"/>
      <c r="G15" s="1055"/>
    </row>
    <row r="16" spans="1:7" ht="76.5">
      <c r="A16" s="178" t="s">
        <v>106</v>
      </c>
      <c r="B16" s="282" t="s">
        <v>2146</v>
      </c>
      <c r="C16" s="179"/>
      <c r="D16" s="180"/>
      <c r="E16" s="191"/>
      <c r="F16" s="499"/>
    </row>
    <row r="17" spans="1:6" ht="102">
      <c r="A17" s="178"/>
      <c r="B17" s="177" t="s">
        <v>576</v>
      </c>
      <c r="C17" s="179"/>
      <c r="D17" s="180"/>
      <c r="E17" s="191"/>
      <c r="F17" s="499"/>
    </row>
    <row r="18" spans="1:6">
      <c r="A18" s="178"/>
      <c r="B18" s="177"/>
      <c r="C18" s="179"/>
      <c r="D18" s="180"/>
      <c r="E18" s="191"/>
      <c r="F18" s="499"/>
    </row>
    <row r="19" spans="1:6">
      <c r="A19" s="105" t="s">
        <v>130</v>
      </c>
      <c r="B19" s="105" t="s">
        <v>131</v>
      </c>
      <c r="C19" s="105" t="s">
        <v>132</v>
      </c>
      <c r="D19" s="106" t="s">
        <v>133</v>
      </c>
      <c r="E19" s="107" t="s">
        <v>134</v>
      </c>
      <c r="F19" s="107" t="s">
        <v>135</v>
      </c>
    </row>
    <row r="20" spans="1:6">
      <c r="A20" s="178"/>
      <c r="B20" s="177"/>
      <c r="C20" s="179"/>
      <c r="D20" s="180"/>
      <c r="E20" s="191"/>
      <c r="F20" s="499"/>
    </row>
    <row r="21" spans="1:6" ht="63.75">
      <c r="A21" s="178"/>
      <c r="B21" s="177" t="s">
        <v>577</v>
      </c>
      <c r="C21" s="179"/>
      <c r="D21" s="180"/>
      <c r="E21" s="191"/>
      <c r="F21" s="499"/>
    </row>
    <row r="22" spans="1:6" ht="63.75">
      <c r="A22" s="178"/>
      <c r="B22" s="177" t="s">
        <v>578</v>
      </c>
      <c r="C22" s="179"/>
      <c r="D22" s="180"/>
      <c r="E22" s="191"/>
      <c r="F22" s="499"/>
    </row>
    <row r="23" spans="1:6" ht="25.5">
      <c r="A23" s="184"/>
      <c r="B23" s="177" t="s">
        <v>579</v>
      </c>
      <c r="C23" s="179"/>
      <c r="D23" s="180"/>
      <c r="E23" s="191"/>
      <c r="F23" s="499"/>
    </row>
    <row r="24" spans="1:6" ht="25.5">
      <c r="A24" s="184" t="s">
        <v>3</v>
      </c>
      <c r="B24" s="176" t="s">
        <v>581</v>
      </c>
      <c r="C24" s="184" t="s">
        <v>8</v>
      </c>
      <c r="D24" s="1088">
        <v>56</v>
      </c>
      <c r="E24" s="1112"/>
      <c r="F24" s="1113">
        <f>D24*E24</f>
        <v>0</v>
      </c>
    </row>
    <row r="25" spans="1:6">
      <c r="A25" s="184" t="s">
        <v>5</v>
      </c>
      <c r="B25" s="177" t="s">
        <v>580</v>
      </c>
      <c r="C25" s="179" t="s">
        <v>8</v>
      </c>
      <c r="D25" s="180">
        <v>9.5</v>
      </c>
      <c r="E25" s="191"/>
      <c r="F25" s="499">
        <f>D25*E25</f>
        <v>0</v>
      </c>
    </row>
    <row r="26" spans="1:6">
      <c r="A26" s="69"/>
      <c r="B26" s="188"/>
      <c r="C26" s="52"/>
      <c r="D26" s="53"/>
      <c r="F26" s="499"/>
    </row>
    <row r="27" spans="1:6" ht="89.25">
      <c r="A27" s="141" t="s">
        <v>107</v>
      </c>
      <c r="B27" s="177" t="s">
        <v>582</v>
      </c>
      <c r="C27" s="52"/>
      <c r="D27" s="53"/>
      <c r="F27" s="499"/>
    </row>
    <row r="28" spans="1:6">
      <c r="A28" s="69"/>
      <c r="B28" s="30" t="s">
        <v>47</v>
      </c>
      <c r="C28" s="52" t="s">
        <v>8</v>
      </c>
      <c r="D28" s="53">
        <v>308</v>
      </c>
      <c r="F28" s="499">
        <f>D28*E28</f>
        <v>0</v>
      </c>
    </row>
    <row r="29" spans="1:6">
      <c r="A29" s="69"/>
      <c r="B29" s="30"/>
      <c r="C29" s="52"/>
      <c r="D29" s="53"/>
      <c r="F29" s="499"/>
    </row>
    <row r="30" spans="1:6" ht="63.75">
      <c r="A30" s="141" t="s">
        <v>108</v>
      </c>
      <c r="B30" s="177" t="s">
        <v>340</v>
      </c>
      <c r="C30" s="52"/>
      <c r="D30" s="53"/>
      <c r="F30" s="499"/>
    </row>
    <row r="31" spans="1:6">
      <c r="A31" s="69"/>
      <c r="B31" s="30" t="s">
        <v>229</v>
      </c>
      <c r="C31" s="52" t="s">
        <v>96</v>
      </c>
      <c r="D31" s="53">
        <v>138</v>
      </c>
      <c r="F31" s="499">
        <f>D31*E31</f>
        <v>0</v>
      </c>
    </row>
    <row r="32" spans="1:6">
      <c r="B32" s="30"/>
      <c r="C32" s="52"/>
      <c r="D32" s="53"/>
      <c r="F32" s="499"/>
    </row>
    <row r="33" spans="1:6" ht="140.25">
      <c r="A33" s="141" t="s">
        <v>109</v>
      </c>
      <c r="B33" s="177" t="s">
        <v>418</v>
      </c>
      <c r="C33" s="52"/>
      <c r="D33" s="53"/>
      <c r="F33" s="499"/>
    </row>
    <row r="34" spans="1:6">
      <c r="A34" s="69"/>
      <c r="B34" s="30" t="s">
        <v>230</v>
      </c>
      <c r="C34" s="52" t="s">
        <v>8</v>
      </c>
      <c r="D34" s="53">
        <v>15</v>
      </c>
      <c r="F34" s="499">
        <f>D34*E34</f>
        <v>0</v>
      </c>
    </row>
    <row r="35" spans="1:6">
      <c r="A35" s="69"/>
      <c r="B35" s="30"/>
      <c r="C35" s="52"/>
      <c r="D35" s="53"/>
      <c r="F35" s="499"/>
    </row>
    <row r="36" spans="1:6" ht="63.75">
      <c r="A36" s="178" t="s">
        <v>110</v>
      </c>
      <c r="B36" s="177" t="s">
        <v>236</v>
      </c>
      <c r="C36" s="179"/>
      <c r="D36" s="180"/>
      <c r="E36" s="195"/>
      <c r="F36" s="499"/>
    </row>
    <row r="37" spans="1:6">
      <c r="A37" s="184"/>
      <c r="B37" s="177" t="s">
        <v>231</v>
      </c>
      <c r="C37" s="179"/>
      <c r="D37" s="180"/>
      <c r="E37" s="195"/>
      <c r="F37" s="499"/>
    </row>
    <row r="38" spans="1:6">
      <c r="A38" s="184"/>
      <c r="B38" s="177" t="s">
        <v>237</v>
      </c>
      <c r="C38" s="179" t="s">
        <v>8</v>
      </c>
      <c r="D38" s="180">
        <v>270</v>
      </c>
      <c r="E38" s="195"/>
      <c r="F38" s="499">
        <f>D38*E38</f>
        <v>0</v>
      </c>
    </row>
    <row r="39" spans="1:6" ht="30" customHeight="1">
      <c r="A39" s="69"/>
      <c r="B39" s="30"/>
      <c r="C39" s="52"/>
      <c r="D39" s="53"/>
      <c r="F39" s="499"/>
    </row>
    <row r="40" spans="1:6">
      <c r="A40" s="105" t="s">
        <v>130</v>
      </c>
      <c r="B40" s="105" t="s">
        <v>131</v>
      </c>
      <c r="C40" s="105" t="s">
        <v>132</v>
      </c>
      <c r="D40" s="106" t="s">
        <v>133</v>
      </c>
      <c r="E40" s="107" t="s">
        <v>134</v>
      </c>
      <c r="F40" s="107" t="s">
        <v>135</v>
      </c>
    </row>
    <row r="41" spans="1:6">
      <c r="A41" s="69"/>
      <c r="B41" s="30"/>
      <c r="C41" s="52"/>
      <c r="D41" s="53"/>
      <c r="F41" s="499"/>
    </row>
    <row r="42" spans="1:6" ht="102">
      <c r="A42" s="178" t="s">
        <v>111</v>
      </c>
      <c r="B42" s="177" t="s">
        <v>583</v>
      </c>
      <c r="C42" s="179"/>
      <c r="D42" s="180"/>
      <c r="E42" s="191"/>
      <c r="F42" s="499"/>
    </row>
    <row r="43" spans="1:6">
      <c r="A43" s="184"/>
      <c r="B43" s="177" t="s">
        <v>230</v>
      </c>
      <c r="C43" s="179" t="s">
        <v>8</v>
      </c>
      <c r="D43" s="180">
        <v>3.5</v>
      </c>
      <c r="E43" s="191"/>
      <c r="F43" s="499">
        <f>D43*E43</f>
        <v>0</v>
      </c>
    </row>
    <row r="44" spans="1:6" ht="29.25" customHeight="1">
      <c r="A44" s="69"/>
      <c r="B44" s="30"/>
      <c r="C44" s="52"/>
      <c r="D44" s="53"/>
    </row>
    <row r="45" spans="1:6">
      <c r="A45" s="70" t="s">
        <v>42</v>
      </c>
      <c r="B45" s="76" t="s">
        <v>127</v>
      </c>
      <c r="C45" s="72"/>
      <c r="D45" s="73"/>
      <c r="E45" s="75"/>
      <c r="F45" s="519">
        <f>SUM(F12:F43)</f>
        <v>0</v>
      </c>
    </row>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rowBreaks count="1" manualBreakCount="1">
    <brk id="1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G154"/>
  <sheetViews>
    <sheetView view="pageBreakPreview" topLeftCell="A139" zoomScale="110" zoomScaleNormal="100" zoomScaleSheetLayoutView="110" workbookViewId="0">
      <selection activeCell="B135" sqref="B135"/>
    </sheetView>
  </sheetViews>
  <sheetFormatPr defaultRowHeight="15"/>
  <cols>
    <col min="1" max="1" width="10.5703125" style="61" customWidth="1"/>
    <col min="2" max="2" width="44.7109375" customWidth="1"/>
  </cols>
  <sheetData>
    <row r="1" spans="1:6" ht="30" customHeight="1">
      <c r="A1" s="105" t="s">
        <v>130</v>
      </c>
      <c r="B1" s="105" t="s">
        <v>131</v>
      </c>
      <c r="C1" s="105" t="s">
        <v>132</v>
      </c>
      <c r="D1" s="106" t="s">
        <v>133</v>
      </c>
      <c r="E1" s="107" t="s">
        <v>134</v>
      </c>
      <c r="F1" s="107" t="s">
        <v>135</v>
      </c>
    </row>
    <row r="2" spans="1:6" ht="21.75" customHeight="1">
      <c r="A2" s="70" t="s">
        <v>49</v>
      </c>
      <c r="B2" s="76" t="s">
        <v>165</v>
      </c>
      <c r="C2" s="72"/>
      <c r="D2" s="73"/>
      <c r="E2" s="74"/>
      <c r="F2" s="75"/>
    </row>
    <row r="3" spans="1:6">
      <c r="A3" s="60"/>
      <c r="B3" s="25"/>
      <c r="C3" s="45"/>
      <c r="D3" s="46"/>
      <c r="E3" s="26"/>
    </row>
    <row r="4" spans="1:6">
      <c r="A4" s="60"/>
      <c r="B4" s="282" t="s">
        <v>357</v>
      </c>
      <c r="C4" s="100"/>
      <c r="D4" s="46"/>
      <c r="E4" s="26"/>
    </row>
    <row r="5" spans="1:6" ht="38.25">
      <c r="A5" s="60"/>
      <c r="B5" s="283" t="s">
        <v>358</v>
      </c>
      <c r="C5" s="100"/>
      <c r="D5" s="46"/>
      <c r="E5" s="26"/>
    </row>
    <row r="6" spans="1:6" ht="89.25">
      <c r="A6" s="60"/>
      <c r="B6" s="283" t="s">
        <v>365</v>
      </c>
      <c r="C6" s="100"/>
      <c r="D6" s="46"/>
      <c r="E6" s="26"/>
    </row>
    <row r="7" spans="1:6" ht="25.5">
      <c r="A7" s="60"/>
      <c r="B7" s="283" t="s">
        <v>359</v>
      </c>
      <c r="C7" s="100"/>
      <c r="D7" s="46"/>
      <c r="E7" s="26"/>
    </row>
    <row r="8" spans="1:6" ht="38.25">
      <c r="A8" s="60"/>
      <c r="B8" s="283" t="s">
        <v>360</v>
      </c>
      <c r="C8" s="100"/>
      <c r="D8" s="46"/>
      <c r="E8" s="26"/>
    </row>
    <row r="9" spans="1:6" ht="25.5">
      <c r="A9" s="60"/>
      <c r="B9" s="283" t="s">
        <v>361</v>
      </c>
      <c r="C9" s="100"/>
      <c r="D9" s="46"/>
      <c r="E9" s="26"/>
    </row>
    <row r="10" spans="1:6" ht="51">
      <c r="A10" s="60"/>
      <c r="B10" s="283" t="s">
        <v>362</v>
      </c>
      <c r="C10" s="100"/>
      <c r="D10" s="46"/>
      <c r="E10" s="26"/>
    </row>
    <row r="11" spans="1:6" ht="51">
      <c r="A11" s="60"/>
      <c r="B11" s="283" t="s">
        <v>363</v>
      </c>
      <c r="C11" s="100"/>
      <c r="D11" s="46"/>
      <c r="E11" s="26"/>
    </row>
    <row r="12" spans="1:6" ht="38.25">
      <c r="A12" s="60"/>
      <c r="B12" s="283" t="s">
        <v>364</v>
      </c>
      <c r="C12" s="100"/>
      <c r="D12" s="46"/>
      <c r="E12" s="26"/>
    </row>
    <row r="13" spans="1:6" ht="25.5">
      <c r="A13" s="60"/>
      <c r="B13" s="283" t="s">
        <v>366</v>
      </c>
      <c r="C13" s="100"/>
      <c r="D13" s="46"/>
      <c r="E13" s="26"/>
    </row>
    <row r="14" spans="1:6" ht="63.75">
      <c r="A14" s="60"/>
      <c r="B14" s="283" t="s">
        <v>367</v>
      </c>
      <c r="C14" s="100"/>
      <c r="D14" s="46"/>
      <c r="E14" s="26"/>
    </row>
    <row r="15" spans="1:6" ht="51">
      <c r="A15" s="60"/>
      <c r="B15" s="283" t="s">
        <v>368</v>
      </c>
      <c r="C15" s="100"/>
      <c r="D15" s="46"/>
      <c r="E15" s="26"/>
    </row>
    <row r="16" spans="1:6" ht="81.75" customHeight="1">
      <c r="A16" s="60"/>
      <c r="B16" s="283" t="s">
        <v>2134</v>
      </c>
      <c r="C16" s="100"/>
      <c r="D16" s="46"/>
      <c r="E16" s="26"/>
    </row>
    <row r="17" spans="1:7" ht="81" customHeight="1">
      <c r="A17" s="60"/>
      <c r="B17" s="283" t="s">
        <v>2135</v>
      </c>
      <c r="C17" s="100"/>
      <c r="D17" s="46"/>
      <c r="E17" s="26"/>
    </row>
    <row r="18" spans="1:7" ht="120.75" customHeight="1">
      <c r="A18" s="60"/>
      <c r="B18" s="283" t="s">
        <v>2151</v>
      </c>
      <c r="C18" s="1054"/>
      <c r="D18" s="46"/>
      <c r="E18" s="26"/>
    </row>
    <row r="19" spans="1:7">
      <c r="A19" s="60"/>
      <c r="B19" s="283"/>
      <c r="C19" s="1054"/>
      <c r="D19" s="46"/>
      <c r="E19" s="26"/>
    </row>
    <row r="20" spans="1:7">
      <c r="A20" s="105" t="s">
        <v>130</v>
      </c>
      <c r="B20" s="105" t="s">
        <v>131</v>
      </c>
      <c r="C20" s="105" t="s">
        <v>132</v>
      </c>
      <c r="D20" s="106" t="s">
        <v>133</v>
      </c>
      <c r="E20" s="107" t="s">
        <v>134</v>
      </c>
      <c r="F20" s="107" t="s">
        <v>135</v>
      </c>
    </row>
    <row r="21" spans="1:7">
      <c r="A21" s="60"/>
      <c r="B21" s="283"/>
      <c r="C21" s="100"/>
      <c r="D21" s="46"/>
      <c r="E21" s="26"/>
    </row>
    <row r="22" spans="1:7" ht="217.5" customHeight="1">
      <c r="A22" s="178" t="s">
        <v>105</v>
      </c>
      <c r="B22" s="177" t="s">
        <v>341</v>
      </c>
      <c r="C22" s="179"/>
      <c r="D22" s="180"/>
      <c r="E22" s="223"/>
      <c r="F22" s="195"/>
    </row>
    <row r="23" spans="1:7" ht="51">
      <c r="A23" s="184"/>
      <c r="B23" s="282" t="s">
        <v>2136</v>
      </c>
      <c r="C23" s="179"/>
      <c r="D23" s="180"/>
      <c r="E23" s="223"/>
      <c r="F23" s="195"/>
    </row>
    <row r="24" spans="1:7" ht="25.5">
      <c r="A24" s="184"/>
      <c r="B24" s="177" t="s">
        <v>2150</v>
      </c>
      <c r="C24" s="179"/>
      <c r="D24" s="180"/>
      <c r="E24" s="223"/>
      <c r="F24" s="195"/>
    </row>
    <row r="25" spans="1:7" ht="17.25" customHeight="1">
      <c r="A25" s="184"/>
      <c r="B25" s="177" t="s">
        <v>255</v>
      </c>
      <c r="C25" s="179"/>
      <c r="D25" s="180"/>
      <c r="E25" s="223"/>
      <c r="F25" s="195"/>
    </row>
    <row r="26" spans="1:7">
      <c r="A26" s="184" t="s">
        <v>3</v>
      </c>
      <c r="B26" s="177" t="s">
        <v>260</v>
      </c>
      <c r="C26" s="179" t="s">
        <v>8</v>
      </c>
      <c r="D26" s="180">
        <v>131</v>
      </c>
      <c r="E26" s="223"/>
      <c r="F26" s="499">
        <f>D26*E26</f>
        <v>0</v>
      </c>
    </row>
    <row r="27" spans="1:7" ht="23.25">
      <c r="A27" s="178" t="s">
        <v>5</v>
      </c>
      <c r="B27" s="177" t="s">
        <v>256</v>
      </c>
      <c r="C27" s="178" t="s">
        <v>8</v>
      </c>
      <c r="D27" s="223">
        <v>40</v>
      </c>
      <c r="E27" s="223"/>
      <c r="F27" s="1114">
        <f>D27*E27</f>
        <v>0</v>
      </c>
      <c r="G27" s="1055"/>
    </row>
    <row r="28" spans="1:7">
      <c r="A28" s="109"/>
      <c r="B28" s="188"/>
      <c r="C28" s="100"/>
      <c r="D28" s="46"/>
      <c r="E28" s="26"/>
      <c r="F28" s="499"/>
    </row>
    <row r="29" spans="1:7" ht="131.25" customHeight="1">
      <c r="A29" s="109" t="s">
        <v>106</v>
      </c>
      <c r="B29" s="177" t="s">
        <v>585</v>
      </c>
      <c r="C29" s="100"/>
      <c r="D29" s="46"/>
      <c r="E29" s="26"/>
      <c r="F29" s="499"/>
    </row>
    <row r="30" spans="1:7" ht="89.25">
      <c r="A30" s="109"/>
      <c r="B30" s="250" t="s">
        <v>2137</v>
      </c>
      <c r="C30" s="100"/>
      <c r="D30" s="46"/>
      <c r="E30" s="26"/>
      <c r="F30" s="499"/>
    </row>
    <row r="31" spans="1:7">
      <c r="A31" s="105" t="s">
        <v>130</v>
      </c>
      <c r="B31" s="105" t="s">
        <v>131</v>
      </c>
      <c r="C31" s="105" t="s">
        <v>132</v>
      </c>
      <c r="D31" s="106" t="s">
        <v>133</v>
      </c>
      <c r="E31" s="107" t="s">
        <v>134</v>
      </c>
      <c r="F31" s="107" t="s">
        <v>135</v>
      </c>
    </row>
    <row r="32" spans="1:7">
      <c r="A32" s="1089"/>
      <c r="B32" s="1089"/>
      <c r="C32" s="1089"/>
      <c r="D32" s="1090"/>
      <c r="E32" s="1091"/>
      <c r="F32" s="1091"/>
    </row>
    <row r="33" spans="1:6" ht="25.5">
      <c r="A33" s="109"/>
      <c r="B33" s="251" t="s">
        <v>342</v>
      </c>
      <c r="C33" s="100"/>
      <c r="D33" s="46"/>
      <c r="E33" s="26"/>
      <c r="F33" s="499"/>
    </row>
    <row r="34" spans="1:6" ht="63.75">
      <c r="A34" s="109"/>
      <c r="B34" s="251" t="s">
        <v>584</v>
      </c>
      <c r="C34" s="100"/>
      <c r="D34" s="46"/>
      <c r="E34" s="26"/>
      <c r="F34" s="499"/>
    </row>
    <row r="35" spans="1:6" ht="25.5">
      <c r="A35" s="109"/>
      <c r="B35" s="251" t="s">
        <v>2149</v>
      </c>
      <c r="C35" s="296"/>
      <c r="D35" s="46"/>
      <c r="E35" s="26"/>
      <c r="F35" s="499"/>
    </row>
    <row r="36" spans="1:6">
      <c r="A36" s="109"/>
      <c r="B36" s="251" t="s">
        <v>420</v>
      </c>
      <c r="C36" s="100" t="s">
        <v>8</v>
      </c>
      <c r="D36" s="46">
        <v>68</v>
      </c>
      <c r="E36" s="26"/>
      <c r="F36" s="499">
        <f>D36*E36</f>
        <v>0</v>
      </c>
    </row>
    <row r="37" spans="1:6">
      <c r="A37" s="1089"/>
      <c r="B37" s="1089"/>
      <c r="C37" s="1089"/>
      <c r="D37" s="1090"/>
      <c r="E37" s="1091"/>
      <c r="F37" s="1091"/>
    </row>
    <row r="38" spans="1:6" ht="51">
      <c r="A38" s="109" t="s">
        <v>107</v>
      </c>
      <c r="B38" s="177" t="s">
        <v>442</v>
      </c>
      <c r="C38" s="100"/>
      <c r="D38" s="46"/>
      <c r="E38" s="26"/>
      <c r="F38" s="499"/>
    </row>
    <row r="39" spans="1:6" ht="42" customHeight="1">
      <c r="A39" s="109"/>
      <c r="B39" s="250" t="s">
        <v>2138</v>
      </c>
      <c r="C39" s="100"/>
      <c r="D39" s="46"/>
      <c r="E39" s="26"/>
      <c r="F39" s="499"/>
    </row>
    <row r="40" spans="1:6" ht="25.5">
      <c r="A40" s="109"/>
      <c r="B40" s="251" t="s">
        <v>343</v>
      </c>
      <c r="C40" s="100"/>
      <c r="D40" s="46"/>
      <c r="E40" s="26"/>
      <c r="F40" s="499"/>
    </row>
    <row r="41" spans="1:6" ht="38.25">
      <c r="A41" s="109"/>
      <c r="B41" s="251" t="s">
        <v>406</v>
      </c>
      <c r="C41" s="100"/>
      <c r="D41" s="46"/>
      <c r="E41" s="26"/>
      <c r="F41" s="499"/>
    </row>
    <row r="42" spans="1:6" ht="29.25" customHeight="1">
      <c r="A42" s="109"/>
      <c r="B42" s="177" t="s">
        <v>2150</v>
      </c>
      <c r="C42" s="100"/>
      <c r="D42" s="46"/>
      <c r="E42" s="26"/>
      <c r="F42" s="499"/>
    </row>
    <row r="43" spans="1:6">
      <c r="A43" s="60"/>
      <c r="B43" s="196" t="s">
        <v>344</v>
      </c>
      <c r="C43" s="100" t="s">
        <v>8</v>
      </c>
      <c r="D43" s="46">
        <v>14</v>
      </c>
      <c r="E43" s="26"/>
      <c r="F43" s="499">
        <f>D43*E43</f>
        <v>0</v>
      </c>
    </row>
    <row r="44" spans="1:6">
      <c r="A44" s="60"/>
      <c r="B44" s="25"/>
      <c r="C44" s="45"/>
      <c r="D44" s="46"/>
      <c r="E44" s="26"/>
      <c r="F44" s="499"/>
    </row>
    <row r="45" spans="1:6" ht="105.75" customHeight="1">
      <c r="A45" s="178" t="s">
        <v>108</v>
      </c>
      <c r="B45" s="177" t="s">
        <v>586</v>
      </c>
      <c r="C45" s="179"/>
      <c r="D45" s="180"/>
      <c r="E45" s="223"/>
      <c r="F45" s="499"/>
    </row>
    <row r="46" spans="1:6" ht="76.5">
      <c r="A46" s="184"/>
      <c r="B46" s="177" t="s">
        <v>443</v>
      </c>
      <c r="C46" s="179"/>
      <c r="D46" s="180"/>
      <c r="E46" s="223"/>
      <c r="F46" s="499"/>
    </row>
    <row r="47" spans="1:6" ht="38.25">
      <c r="A47" s="184"/>
      <c r="B47" s="177" t="s">
        <v>444</v>
      </c>
      <c r="C47" s="179"/>
      <c r="D47" s="180"/>
      <c r="E47" s="223"/>
      <c r="F47" s="499"/>
    </row>
    <row r="48" spans="1:6" ht="28.5" customHeight="1">
      <c r="A48" s="184"/>
      <c r="B48" s="177" t="s">
        <v>2139</v>
      </c>
      <c r="C48" s="179"/>
      <c r="D48" s="180"/>
      <c r="E48" s="223"/>
      <c r="F48" s="499"/>
    </row>
    <row r="49" spans="1:6">
      <c r="A49" s="184"/>
      <c r="B49" s="177" t="s">
        <v>257</v>
      </c>
      <c r="C49" s="179"/>
      <c r="D49" s="180"/>
      <c r="E49" s="223"/>
      <c r="F49" s="499"/>
    </row>
    <row r="50" spans="1:6">
      <c r="A50" s="184" t="s">
        <v>3</v>
      </c>
      <c r="B50" s="177" t="s">
        <v>258</v>
      </c>
      <c r="C50" s="179" t="s">
        <v>8</v>
      </c>
      <c r="D50" s="180">
        <v>29</v>
      </c>
      <c r="E50" s="223"/>
      <c r="F50" s="499">
        <f>D50*E50</f>
        <v>0</v>
      </c>
    </row>
    <row r="51" spans="1:6" ht="25.5">
      <c r="A51" s="184" t="s">
        <v>5</v>
      </c>
      <c r="B51" s="177" t="s">
        <v>445</v>
      </c>
      <c r="C51" s="179" t="s">
        <v>8</v>
      </c>
      <c r="D51" s="180">
        <v>2.5</v>
      </c>
      <c r="E51" s="223"/>
      <c r="F51" s="499">
        <f>D51*E51</f>
        <v>0</v>
      </c>
    </row>
    <row r="52" spans="1:6">
      <c r="A52" s="60"/>
      <c r="B52" s="25"/>
      <c r="C52" s="45"/>
      <c r="D52" s="46"/>
      <c r="E52" s="26"/>
      <c r="F52" s="499"/>
    </row>
    <row r="53" spans="1:6">
      <c r="A53" s="105" t="s">
        <v>130</v>
      </c>
      <c r="B53" s="105" t="s">
        <v>131</v>
      </c>
      <c r="C53" s="105" t="s">
        <v>132</v>
      </c>
      <c r="D53" s="106" t="s">
        <v>133</v>
      </c>
      <c r="E53" s="107" t="s">
        <v>134</v>
      </c>
      <c r="F53" s="107" t="s">
        <v>135</v>
      </c>
    </row>
    <row r="54" spans="1:6">
      <c r="A54" s="1089"/>
      <c r="B54" s="1089"/>
      <c r="C54" s="1089"/>
      <c r="D54" s="1090"/>
      <c r="E54" s="1091"/>
      <c r="F54" s="1091"/>
    </row>
    <row r="55" spans="1:6" ht="133.5" customHeight="1">
      <c r="A55" s="178" t="s">
        <v>109</v>
      </c>
      <c r="B55" s="177" t="s">
        <v>413</v>
      </c>
      <c r="C55" s="179"/>
      <c r="D55" s="180"/>
      <c r="E55" s="223"/>
      <c r="F55" s="499"/>
    </row>
    <row r="56" spans="1:6" ht="76.5">
      <c r="A56" s="184"/>
      <c r="B56" s="177" t="s">
        <v>2142</v>
      </c>
      <c r="C56" s="179"/>
      <c r="D56" s="180"/>
      <c r="E56" s="223"/>
      <c r="F56" s="499"/>
    </row>
    <row r="57" spans="1:6" ht="31.5" customHeight="1">
      <c r="A57" s="184"/>
      <c r="B57" s="177" t="s">
        <v>2140</v>
      </c>
      <c r="C57" s="179"/>
      <c r="D57" s="180"/>
      <c r="E57" s="223"/>
      <c r="F57" s="499"/>
    </row>
    <row r="58" spans="1:6">
      <c r="A58" s="184"/>
      <c r="B58" s="177" t="s">
        <v>255</v>
      </c>
      <c r="C58" s="179"/>
      <c r="D58" s="180"/>
      <c r="E58" s="223"/>
      <c r="F58" s="499"/>
    </row>
    <row r="59" spans="1:6">
      <c r="A59" s="184"/>
      <c r="B59" s="177" t="s">
        <v>261</v>
      </c>
      <c r="C59" s="179"/>
      <c r="D59" s="180"/>
      <c r="E59" s="223"/>
      <c r="F59" s="499"/>
    </row>
    <row r="60" spans="1:6" ht="25.5">
      <c r="A60" s="184" t="s">
        <v>3</v>
      </c>
      <c r="B60" s="177" t="s">
        <v>407</v>
      </c>
      <c r="C60" s="179" t="s">
        <v>8</v>
      </c>
      <c r="D60" s="180">
        <v>33</v>
      </c>
      <c r="E60" s="223"/>
      <c r="F60" s="499">
        <f>D60*E60</f>
        <v>0</v>
      </c>
    </row>
    <row r="61" spans="1:6" ht="25.5">
      <c r="A61" s="184" t="s">
        <v>5</v>
      </c>
      <c r="B61" s="177" t="s">
        <v>408</v>
      </c>
      <c r="C61" s="179" t="s">
        <v>8</v>
      </c>
      <c r="D61" s="180">
        <v>8</v>
      </c>
      <c r="E61" s="223"/>
      <c r="F61" s="499">
        <f>D61*E61</f>
        <v>0</v>
      </c>
    </row>
    <row r="62" spans="1:6">
      <c r="A62" s="60"/>
      <c r="B62" s="300"/>
      <c r="C62" s="301"/>
      <c r="D62" s="46"/>
      <c r="E62" s="26"/>
      <c r="F62" s="499"/>
    </row>
    <row r="63" spans="1:6" ht="114.75">
      <c r="A63" s="178" t="s">
        <v>110</v>
      </c>
      <c r="B63" s="177" t="s">
        <v>2141</v>
      </c>
      <c r="C63" s="100"/>
      <c r="D63" s="46"/>
      <c r="E63" s="26"/>
      <c r="F63" s="499"/>
    </row>
    <row r="64" spans="1:6" ht="76.5">
      <c r="A64" s="184"/>
      <c r="B64" s="177" t="s">
        <v>2142</v>
      </c>
      <c r="C64" s="179"/>
      <c r="D64" s="180"/>
      <c r="E64" s="205"/>
      <c r="F64" s="499"/>
    </row>
    <row r="65" spans="1:6" ht="25.5">
      <c r="A65" s="184"/>
      <c r="B65" s="177" t="s">
        <v>2143</v>
      </c>
      <c r="C65" s="179"/>
      <c r="D65" s="180"/>
      <c r="E65" s="205"/>
      <c r="F65" s="499"/>
    </row>
    <row r="66" spans="1:6">
      <c r="A66" s="184"/>
      <c r="B66" s="177" t="s">
        <v>259</v>
      </c>
      <c r="C66" s="179"/>
      <c r="D66" s="180"/>
      <c r="E66" s="205"/>
      <c r="F66" s="499"/>
    </row>
    <row r="67" spans="1:6">
      <c r="A67" s="184" t="s">
        <v>3</v>
      </c>
      <c r="B67" s="177" t="s">
        <v>419</v>
      </c>
      <c r="C67" s="179" t="s">
        <v>8</v>
      </c>
      <c r="D67" s="180">
        <v>2.2000000000000002</v>
      </c>
      <c r="E67" s="205"/>
      <c r="F67" s="499">
        <f t="shared" ref="F67:F68" si="0">D67*E67</f>
        <v>0</v>
      </c>
    </row>
    <row r="68" spans="1:6">
      <c r="A68" s="184" t="s">
        <v>5</v>
      </c>
      <c r="B68" s="177" t="s">
        <v>345</v>
      </c>
      <c r="C68" s="179" t="s">
        <v>8</v>
      </c>
      <c r="D68" s="180">
        <v>24</v>
      </c>
      <c r="E68" s="205"/>
      <c r="F68" s="499">
        <f t="shared" si="0"/>
        <v>0</v>
      </c>
    </row>
    <row r="69" spans="1:6">
      <c r="A69" s="184" t="s">
        <v>6</v>
      </c>
      <c r="B69" s="177" t="s">
        <v>346</v>
      </c>
      <c r="C69" s="179" t="s">
        <v>8</v>
      </c>
      <c r="D69" s="180">
        <v>15</v>
      </c>
      <c r="E69" s="26"/>
      <c r="F69" s="499">
        <f>D69*E69</f>
        <v>0</v>
      </c>
    </row>
    <row r="70" spans="1:6">
      <c r="A70" s="105" t="s">
        <v>130</v>
      </c>
      <c r="B70" s="105" t="s">
        <v>131</v>
      </c>
      <c r="C70" s="105" t="s">
        <v>132</v>
      </c>
      <c r="D70" s="106" t="s">
        <v>133</v>
      </c>
      <c r="E70" s="107" t="s">
        <v>134</v>
      </c>
      <c r="F70" s="107" t="s">
        <v>135</v>
      </c>
    </row>
    <row r="71" spans="1:6">
      <c r="A71" s="60"/>
      <c r="B71" s="25"/>
      <c r="C71" s="45"/>
      <c r="D71" s="46"/>
      <c r="E71" s="26"/>
      <c r="F71" s="499"/>
    </row>
    <row r="72" spans="1:6" ht="63.75">
      <c r="A72" s="178" t="s">
        <v>111</v>
      </c>
      <c r="B72" s="177" t="s">
        <v>446</v>
      </c>
      <c r="C72" s="179"/>
      <c r="D72" s="180"/>
      <c r="E72" s="223"/>
      <c r="F72" s="499"/>
    </row>
    <row r="73" spans="1:6">
      <c r="A73" s="184"/>
      <c r="B73" s="177" t="s">
        <v>176</v>
      </c>
      <c r="C73" s="179"/>
      <c r="D73" s="180"/>
      <c r="E73" s="223"/>
      <c r="F73" s="499"/>
    </row>
    <row r="74" spans="1:6">
      <c r="A74" s="184"/>
      <c r="B74" s="177" t="s">
        <v>347</v>
      </c>
      <c r="C74" s="179"/>
      <c r="D74" s="180"/>
      <c r="E74" s="223"/>
      <c r="F74" s="499"/>
    </row>
    <row r="75" spans="1:6" ht="25.5">
      <c r="A75" s="184"/>
      <c r="B75" s="177" t="s">
        <v>246</v>
      </c>
      <c r="C75" s="179"/>
      <c r="D75" s="180"/>
      <c r="E75" s="223"/>
      <c r="F75" s="499"/>
    </row>
    <row r="76" spans="1:6">
      <c r="A76" s="184"/>
      <c r="B76" s="177" t="s">
        <v>177</v>
      </c>
      <c r="C76" s="179"/>
      <c r="D76" s="180"/>
      <c r="E76" s="223"/>
      <c r="F76" s="499"/>
    </row>
    <row r="77" spans="1:6" ht="89.25">
      <c r="A77" s="184"/>
      <c r="B77" s="177" t="s">
        <v>447</v>
      </c>
      <c r="C77" s="179"/>
      <c r="D77" s="180"/>
      <c r="E77" s="223"/>
      <c r="F77" s="499"/>
    </row>
    <row r="78" spans="1:6" ht="38.25">
      <c r="A78" s="184"/>
      <c r="B78" s="177" t="s">
        <v>450</v>
      </c>
      <c r="C78" s="179"/>
      <c r="D78" s="180"/>
      <c r="E78" s="223"/>
      <c r="F78" s="499"/>
    </row>
    <row r="79" spans="1:6" ht="76.5">
      <c r="A79" s="184"/>
      <c r="B79" s="177" t="s">
        <v>443</v>
      </c>
      <c r="C79" s="179"/>
      <c r="D79" s="180"/>
      <c r="E79" s="223"/>
      <c r="F79" s="499"/>
    </row>
    <row r="80" spans="1:6" ht="38.25">
      <c r="A80" s="184"/>
      <c r="B80" s="177" t="s">
        <v>444</v>
      </c>
      <c r="C80" s="179"/>
      <c r="D80" s="180"/>
      <c r="E80" s="223"/>
      <c r="F80" s="499"/>
    </row>
    <row r="81" spans="1:6" ht="25.5">
      <c r="A81" s="184"/>
      <c r="B81" s="177" t="s">
        <v>2147</v>
      </c>
      <c r="C81" s="179"/>
      <c r="D81" s="180"/>
      <c r="E81" s="223"/>
      <c r="F81" s="499"/>
    </row>
    <row r="82" spans="1:6">
      <c r="A82" s="184"/>
      <c r="B82" s="177" t="s">
        <v>50</v>
      </c>
      <c r="C82" s="179"/>
      <c r="D82" s="180"/>
      <c r="E82" s="223"/>
      <c r="F82" s="499"/>
    </row>
    <row r="83" spans="1:6">
      <c r="A83" s="184"/>
      <c r="B83" s="177" t="s">
        <v>2148</v>
      </c>
      <c r="C83" s="179" t="s">
        <v>8</v>
      </c>
      <c r="D83" s="180">
        <v>95</v>
      </c>
      <c r="E83" s="223"/>
      <c r="F83" s="499">
        <f>D83*E83</f>
        <v>0</v>
      </c>
    </row>
    <row r="84" spans="1:6">
      <c r="A84" s="60"/>
      <c r="B84" s="25"/>
      <c r="C84" s="45"/>
      <c r="D84" s="46"/>
      <c r="E84" s="26"/>
      <c r="F84" s="499"/>
    </row>
    <row r="85" spans="1:6" ht="63.75">
      <c r="A85" s="178" t="s">
        <v>112</v>
      </c>
      <c r="B85" s="177" t="s">
        <v>348</v>
      </c>
      <c r="C85" s="179"/>
      <c r="D85" s="180"/>
      <c r="E85" s="205"/>
      <c r="F85" s="499"/>
    </row>
    <row r="86" spans="1:6">
      <c r="A86" s="184"/>
      <c r="B86" s="177" t="s">
        <v>176</v>
      </c>
      <c r="C86" s="179"/>
      <c r="D86" s="180"/>
      <c r="E86" s="205"/>
      <c r="F86" s="499"/>
    </row>
    <row r="87" spans="1:6" ht="12.75" customHeight="1">
      <c r="A87" s="184"/>
      <c r="B87" s="177" t="s">
        <v>247</v>
      </c>
      <c r="C87" s="179"/>
      <c r="D87" s="180"/>
      <c r="E87" s="205"/>
      <c r="F87" s="499"/>
    </row>
    <row r="88" spans="1:6" ht="25.5">
      <c r="A88" s="184"/>
      <c r="B88" s="177" t="s">
        <v>246</v>
      </c>
      <c r="C88" s="179"/>
      <c r="D88" s="180"/>
      <c r="E88" s="205"/>
      <c r="F88" s="499"/>
    </row>
    <row r="89" spans="1:6">
      <c r="A89" s="184"/>
      <c r="B89" s="177" t="s">
        <v>177</v>
      </c>
      <c r="C89" s="179"/>
      <c r="D89" s="180"/>
      <c r="E89" s="205"/>
      <c r="F89" s="499"/>
    </row>
    <row r="90" spans="1:6" ht="89.25">
      <c r="A90" s="184"/>
      <c r="B90" s="177" t="s">
        <v>447</v>
      </c>
      <c r="C90" s="179"/>
      <c r="D90" s="180"/>
      <c r="E90" s="205"/>
      <c r="F90" s="499"/>
    </row>
    <row r="91" spans="1:6" ht="38.25">
      <c r="A91" s="184"/>
      <c r="B91" s="177" t="s">
        <v>448</v>
      </c>
      <c r="C91" s="179"/>
      <c r="D91" s="180"/>
      <c r="E91" s="205"/>
      <c r="F91" s="499"/>
    </row>
    <row r="92" spans="1:6">
      <c r="A92" s="105" t="s">
        <v>130</v>
      </c>
      <c r="B92" s="105" t="s">
        <v>131</v>
      </c>
      <c r="C92" s="105" t="s">
        <v>132</v>
      </c>
      <c r="D92" s="106" t="s">
        <v>133</v>
      </c>
      <c r="E92" s="107" t="s">
        <v>134</v>
      </c>
      <c r="F92" s="107" t="s">
        <v>135</v>
      </c>
    </row>
    <row r="93" spans="1:6">
      <c r="A93" s="1089"/>
      <c r="B93" s="1089"/>
      <c r="C93" s="1089"/>
      <c r="D93" s="1090"/>
      <c r="E93" s="1091"/>
      <c r="F93" s="1091"/>
    </row>
    <row r="94" spans="1:6" ht="76.5">
      <c r="A94" s="184"/>
      <c r="B94" s="177" t="s">
        <v>443</v>
      </c>
      <c r="C94" s="179"/>
      <c r="D94" s="180"/>
      <c r="E94" s="205"/>
      <c r="F94" s="499"/>
    </row>
    <row r="95" spans="1:6" ht="38.25">
      <c r="A95" s="184"/>
      <c r="B95" s="177" t="s">
        <v>444</v>
      </c>
      <c r="C95" s="179"/>
      <c r="D95" s="180"/>
      <c r="E95" s="205"/>
      <c r="F95" s="499"/>
    </row>
    <row r="96" spans="1:6" ht="25.5">
      <c r="A96" s="184"/>
      <c r="B96" s="177" t="s">
        <v>2152</v>
      </c>
      <c r="C96" s="179"/>
      <c r="D96" s="180"/>
      <c r="E96" s="205"/>
      <c r="F96" s="499"/>
    </row>
    <row r="97" spans="1:7">
      <c r="A97" s="184"/>
      <c r="B97" s="177" t="s">
        <v>50</v>
      </c>
      <c r="C97" s="179"/>
      <c r="D97" s="180"/>
      <c r="E97" s="205"/>
      <c r="F97" s="499"/>
    </row>
    <row r="98" spans="1:7">
      <c r="A98" s="184"/>
      <c r="B98" s="177" t="s">
        <v>409</v>
      </c>
      <c r="C98" s="179" t="s">
        <v>8</v>
      </c>
      <c r="D98" s="180">
        <v>27</v>
      </c>
      <c r="E98" s="205"/>
      <c r="F98" s="499">
        <f>D98*E98</f>
        <v>0</v>
      </c>
    </row>
    <row r="99" spans="1:7">
      <c r="A99" s="207"/>
      <c r="B99" s="202"/>
      <c r="C99" s="203"/>
      <c r="D99" s="204"/>
      <c r="E99" s="26"/>
      <c r="F99" s="499"/>
    </row>
    <row r="100" spans="1:7" ht="63.75">
      <c r="A100" s="178" t="s">
        <v>113</v>
      </c>
      <c r="B100" s="177" t="s">
        <v>349</v>
      </c>
      <c r="C100" s="179"/>
      <c r="D100" s="180"/>
      <c r="E100" s="223"/>
      <c r="F100" s="499"/>
    </row>
    <row r="101" spans="1:7">
      <c r="A101" s="184"/>
      <c r="B101" s="177" t="s">
        <v>176</v>
      </c>
      <c r="C101" s="179"/>
      <c r="D101" s="180"/>
      <c r="E101" s="223"/>
      <c r="F101" s="499"/>
    </row>
    <row r="102" spans="1:7">
      <c r="A102" s="184"/>
      <c r="B102" s="177" t="s">
        <v>248</v>
      </c>
      <c r="C102" s="179"/>
      <c r="D102" s="180"/>
      <c r="E102" s="223"/>
      <c r="F102" s="499"/>
    </row>
    <row r="103" spans="1:7" ht="25.5">
      <c r="A103" s="184"/>
      <c r="B103" s="177" t="s">
        <v>246</v>
      </c>
      <c r="C103" s="179"/>
      <c r="D103" s="180"/>
      <c r="E103" s="223"/>
      <c r="F103" s="499"/>
    </row>
    <row r="104" spans="1:7">
      <c r="A104" s="184"/>
      <c r="B104" s="177" t="s">
        <v>177</v>
      </c>
      <c r="C104" s="179"/>
      <c r="D104" s="180"/>
      <c r="E104" s="223"/>
      <c r="F104" s="499"/>
    </row>
    <row r="105" spans="1:7" ht="132" customHeight="1">
      <c r="A105" s="184"/>
      <c r="B105" s="177" t="s">
        <v>2153</v>
      </c>
      <c r="C105" s="179"/>
      <c r="D105" s="180"/>
      <c r="E105" s="223"/>
      <c r="F105" s="499"/>
    </row>
    <row r="106" spans="1:7" ht="38.25">
      <c r="A106" s="184"/>
      <c r="B106" s="177" t="s">
        <v>448</v>
      </c>
      <c r="C106" s="179"/>
      <c r="D106" s="180"/>
      <c r="E106" s="223"/>
      <c r="F106" s="499"/>
      <c r="G106" s="1066"/>
    </row>
    <row r="107" spans="1:7" ht="76.5">
      <c r="A107" s="184"/>
      <c r="B107" s="282" t="s">
        <v>443</v>
      </c>
      <c r="C107" s="179"/>
      <c r="D107" s="180"/>
      <c r="E107" s="223"/>
      <c r="F107" s="499"/>
    </row>
    <row r="108" spans="1:7" ht="38.25">
      <c r="A108" s="184"/>
      <c r="B108" s="177" t="s">
        <v>444</v>
      </c>
      <c r="C108" s="179"/>
      <c r="D108" s="180"/>
      <c r="E108" s="223"/>
      <c r="F108" s="499"/>
    </row>
    <row r="109" spans="1:7" ht="29.25" customHeight="1">
      <c r="A109" s="184"/>
      <c r="B109" s="177" t="s">
        <v>2143</v>
      </c>
      <c r="C109" s="179"/>
      <c r="D109" s="180"/>
      <c r="E109" s="223"/>
      <c r="F109" s="499"/>
    </row>
    <row r="110" spans="1:7">
      <c r="A110" s="184"/>
      <c r="B110" s="177" t="s">
        <v>50</v>
      </c>
      <c r="C110" s="179"/>
      <c r="D110" s="180"/>
      <c r="E110" s="223"/>
      <c r="F110" s="499"/>
    </row>
    <row r="111" spans="1:7">
      <c r="A111" s="184"/>
      <c r="B111" s="177" t="s">
        <v>249</v>
      </c>
      <c r="C111" s="179" t="s">
        <v>8</v>
      </c>
      <c r="D111" s="180">
        <v>100</v>
      </c>
      <c r="E111" s="223"/>
      <c r="F111" s="499">
        <f>D111*E111</f>
        <v>0</v>
      </c>
    </row>
    <row r="112" spans="1:7">
      <c r="A112" s="60"/>
      <c r="B112" s="25"/>
      <c r="C112" s="45"/>
      <c r="D112" s="46"/>
      <c r="E112" s="26"/>
      <c r="F112" s="499"/>
    </row>
    <row r="113" spans="1:6">
      <c r="A113" s="105" t="s">
        <v>130</v>
      </c>
      <c r="B113" s="105" t="s">
        <v>131</v>
      </c>
      <c r="C113" s="105" t="s">
        <v>132</v>
      </c>
      <c r="D113" s="106" t="s">
        <v>133</v>
      </c>
      <c r="E113" s="107" t="s">
        <v>134</v>
      </c>
      <c r="F113" s="107" t="s">
        <v>135</v>
      </c>
    </row>
    <row r="114" spans="1:6">
      <c r="A114" s="1083"/>
      <c r="B114" s="1083"/>
      <c r="C114" s="1083"/>
      <c r="D114" s="1084"/>
      <c r="E114" s="1085"/>
      <c r="F114" s="1085"/>
    </row>
    <row r="115" spans="1:6" ht="63.75">
      <c r="A115" s="178" t="s">
        <v>114</v>
      </c>
      <c r="B115" s="177" t="s">
        <v>410</v>
      </c>
      <c r="C115" s="179"/>
      <c r="D115" s="180"/>
      <c r="E115" s="223"/>
      <c r="F115" s="499"/>
    </row>
    <row r="116" spans="1:6">
      <c r="A116" s="184"/>
      <c r="B116" s="177" t="s">
        <v>250</v>
      </c>
      <c r="C116" s="179"/>
      <c r="D116" s="180"/>
      <c r="E116" s="223"/>
      <c r="F116" s="499"/>
    </row>
    <row r="117" spans="1:6" ht="25.5">
      <c r="A117" s="184"/>
      <c r="B117" s="177" t="s">
        <v>246</v>
      </c>
      <c r="C117" s="179"/>
      <c r="D117" s="180"/>
      <c r="E117" s="223"/>
      <c r="F117" s="499"/>
    </row>
    <row r="118" spans="1:6">
      <c r="A118" s="184"/>
      <c r="B118" s="177" t="s">
        <v>251</v>
      </c>
      <c r="C118" s="179"/>
      <c r="D118" s="180"/>
      <c r="E118" s="223"/>
      <c r="F118" s="499"/>
    </row>
    <row r="119" spans="1:6" ht="89.25">
      <c r="A119" s="184"/>
      <c r="B119" s="177" t="s">
        <v>2154</v>
      </c>
      <c r="C119" s="179"/>
      <c r="D119" s="180"/>
      <c r="E119" s="223"/>
      <c r="F119" s="499"/>
    </row>
    <row r="120" spans="1:6" ht="25.5">
      <c r="A120" s="184"/>
      <c r="B120" s="177" t="s">
        <v>2150</v>
      </c>
      <c r="C120" s="179"/>
      <c r="D120" s="180"/>
      <c r="E120" s="223"/>
      <c r="F120" s="499"/>
    </row>
    <row r="121" spans="1:6">
      <c r="A121" s="184"/>
      <c r="B121" s="177" t="s">
        <v>50</v>
      </c>
      <c r="C121" s="179"/>
      <c r="D121" s="180"/>
      <c r="E121" s="223"/>
      <c r="F121" s="499"/>
    </row>
    <row r="122" spans="1:6">
      <c r="A122" s="184"/>
      <c r="B122" s="177" t="s">
        <v>252</v>
      </c>
      <c r="C122" s="179" t="s">
        <v>8</v>
      </c>
      <c r="D122" s="180">
        <v>28</v>
      </c>
      <c r="E122" s="223"/>
      <c r="F122" s="499">
        <f>D122*E122</f>
        <v>0</v>
      </c>
    </row>
    <row r="123" spans="1:6">
      <c r="A123" s="60"/>
      <c r="B123" s="25"/>
      <c r="C123" s="56"/>
      <c r="D123" s="56"/>
      <c r="E123" s="26"/>
      <c r="F123" s="499"/>
    </row>
    <row r="124" spans="1:6" ht="25.5">
      <c r="A124" s="109" t="s">
        <v>115</v>
      </c>
      <c r="B124" s="25" t="s">
        <v>254</v>
      </c>
      <c r="C124" s="45"/>
      <c r="D124" s="46"/>
      <c r="E124" s="26"/>
      <c r="F124" s="499"/>
    </row>
    <row r="125" spans="1:6">
      <c r="A125" s="60"/>
      <c r="B125" s="25" t="s">
        <v>51</v>
      </c>
      <c r="C125" s="45"/>
      <c r="D125" s="46"/>
      <c r="E125" s="26"/>
      <c r="F125" s="499"/>
    </row>
    <row r="126" spans="1:6">
      <c r="A126" s="60"/>
      <c r="B126" s="25" t="s">
        <v>178</v>
      </c>
      <c r="C126" s="45"/>
      <c r="D126" s="46"/>
      <c r="E126" s="26"/>
      <c r="F126" s="499"/>
    </row>
    <row r="127" spans="1:6" ht="25.5">
      <c r="A127" s="60"/>
      <c r="B127" s="25" t="s">
        <v>179</v>
      </c>
      <c r="C127" s="45"/>
      <c r="D127" s="46"/>
      <c r="E127" s="26"/>
      <c r="F127" s="499"/>
    </row>
    <row r="128" spans="1:6" ht="63.75">
      <c r="A128" s="60"/>
      <c r="B128" s="25" t="s">
        <v>588</v>
      </c>
      <c r="C128" s="45"/>
      <c r="D128" s="46"/>
      <c r="E128" s="26"/>
      <c r="F128" s="499"/>
    </row>
    <row r="129" spans="1:6" ht="25.5">
      <c r="A129" s="60"/>
      <c r="B129" s="300" t="s">
        <v>449</v>
      </c>
      <c r="C129" s="301"/>
      <c r="D129" s="46"/>
      <c r="E129" s="26"/>
      <c r="F129" s="499"/>
    </row>
    <row r="130" spans="1:6" ht="28.5" customHeight="1">
      <c r="A130" s="60"/>
      <c r="B130" s="237" t="s">
        <v>2155</v>
      </c>
      <c r="C130" s="100"/>
      <c r="D130" s="46"/>
      <c r="E130" s="26"/>
      <c r="F130" s="499"/>
    </row>
    <row r="131" spans="1:6">
      <c r="A131" s="60"/>
      <c r="B131" s="25" t="s">
        <v>253</v>
      </c>
      <c r="C131" s="45" t="s">
        <v>8</v>
      </c>
      <c r="D131" s="46">
        <v>36</v>
      </c>
      <c r="E131" s="26"/>
      <c r="F131" s="499">
        <f>D131*E131</f>
        <v>0</v>
      </c>
    </row>
    <row r="132" spans="1:6">
      <c r="A132" s="60"/>
      <c r="B132" s="196"/>
      <c r="C132" s="100"/>
      <c r="D132" s="46"/>
      <c r="E132" s="26"/>
      <c r="F132" s="499"/>
    </row>
    <row r="133" spans="1:6">
      <c r="A133" s="60"/>
      <c r="B133" s="237"/>
      <c r="C133" s="100"/>
      <c r="D133" s="46"/>
      <c r="E133" s="26"/>
      <c r="F133" s="499"/>
    </row>
    <row r="134" spans="1:6">
      <c r="A134" s="105" t="s">
        <v>130</v>
      </c>
      <c r="B134" s="105" t="s">
        <v>131</v>
      </c>
      <c r="C134" s="105" t="s">
        <v>132</v>
      </c>
      <c r="D134" s="106" t="s">
        <v>133</v>
      </c>
      <c r="E134" s="107" t="s">
        <v>134</v>
      </c>
      <c r="F134" s="107" t="s">
        <v>135</v>
      </c>
    </row>
    <row r="135" spans="1:6" ht="393" customHeight="1">
      <c r="A135" s="109" t="s">
        <v>116</v>
      </c>
      <c r="B135" s="282" t="s">
        <v>2156</v>
      </c>
      <c r="C135" s="292"/>
      <c r="D135" s="46"/>
      <c r="E135" s="26"/>
      <c r="F135" s="499"/>
    </row>
    <row r="136" spans="1:6">
      <c r="A136" s="109"/>
      <c r="B136" s="291" t="s">
        <v>405</v>
      </c>
      <c r="C136" s="292" t="s">
        <v>8</v>
      </c>
      <c r="D136" s="46">
        <v>30</v>
      </c>
      <c r="E136" s="26"/>
      <c r="F136" s="499">
        <f>D136*E136</f>
        <v>0</v>
      </c>
    </row>
    <row r="137" spans="1:6">
      <c r="A137" s="109"/>
      <c r="B137" s="295"/>
      <c r="C137" s="296"/>
      <c r="D137" s="46"/>
      <c r="E137" s="26"/>
      <c r="F137" s="499"/>
    </row>
    <row r="138" spans="1:6" ht="129.75" customHeight="1">
      <c r="A138" s="109" t="s">
        <v>117</v>
      </c>
      <c r="B138" s="295" t="s">
        <v>424</v>
      </c>
      <c r="C138" s="296"/>
      <c r="D138" s="46"/>
      <c r="E138" s="26"/>
      <c r="F138" s="499"/>
    </row>
    <row r="139" spans="1:6">
      <c r="A139" s="109"/>
      <c r="B139" s="295" t="s">
        <v>405</v>
      </c>
      <c r="C139" s="296" t="s">
        <v>8</v>
      </c>
      <c r="D139" s="46">
        <v>1</v>
      </c>
      <c r="E139" s="26"/>
      <c r="F139" s="499">
        <f>D139*E139</f>
        <v>0</v>
      </c>
    </row>
    <row r="140" spans="1:6">
      <c r="A140" s="109"/>
      <c r="B140" s="312"/>
      <c r="C140" s="314"/>
      <c r="D140" s="46"/>
      <c r="E140" s="26"/>
      <c r="F140" s="499"/>
    </row>
    <row r="141" spans="1:6" ht="76.5" customHeight="1">
      <c r="A141" s="232" t="s">
        <v>118</v>
      </c>
      <c r="B141" s="193" t="s">
        <v>557</v>
      </c>
      <c r="C141" s="197"/>
      <c r="D141" s="198"/>
      <c r="E141" s="199"/>
      <c r="F141" s="411"/>
    </row>
    <row r="142" spans="1:6">
      <c r="A142" s="224" t="s">
        <v>3</v>
      </c>
      <c r="B142" s="193" t="s">
        <v>558</v>
      </c>
      <c r="C142" s="197" t="s">
        <v>96</v>
      </c>
      <c r="D142" s="290">
        <v>40.200000000000003</v>
      </c>
      <c r="E142" s="199"/>
      <c r="F142" s="411">
        <f>D142*E142</f>
        <v>0</v>
      </c>
    </row>
    <row r="143" spans="1:6">
      <c r="A143" s="85" t="s">
        <v>5</v>
      </c>
      <c r="B143" s="194" t="s">
        <v>559</v>
      </c>
      <c r="C143" s="197" t="s">
        <v>96</v>
      </c>
      <c r="D143" s="290">
        <v>14.7</v>
      </c>
      <c r="E143" s="199"/>
      <c r="F143" s="411">
        <f>D143*E143</f>
        <v>0</v>
      </c>
    </row>
    <row r="144" spans="1:6">
      <c r="A144" s="85"/>
      <c r="B144" s="194"/>
      <c r="C144" s="197"/>
      <c r="D144" s="290"/>
      <c r="E144" s="199"/>
      <c r="F144" s="411"/>
    </row>
    <row r="145" spans="1:7">
      <c r="A145" s="85"/>
      <c r="B145" s="194"/>
      <c r="C145" s="197"/>
      <c r="D145" s="290"/>
      <c r="E145" s="199"/>
      <c r="F145" s="411"/>
    </row>
    <row r="146" spans="1:7">
      <c r="A146" s="105" t="s">
        <v>130</v>
      </c>
      <c r="B146" s="105" t="s">
        <v>131</v>
      </c>
      <c r="C146" s="105" t="s">
        <v>132</v>
      </c>
      <c r="D146" s="106" t="s">
        <v>133</v>
      </c>
      <c r="E146" s="107" t="s">
        <v>134</v>
      </c>
      <c r="F146" s="107" t="s">
        <v>135</v>
      </c>
    </row>
    <row r="147" spans="1:7">
      <c r="A147" s="109"/>
      <c r="B147" s="177"/>
      <c r="C147" s="179"/>
      <c r="D147" s="180"/>
      <c r="E147" s="26"/>
      <c r="F147" s="499"/>
    </row>
    <row r="148" spans="1:7" ht="63.75">
      <c r="A148" s="109" t="s">
        <v>119</v>
      </c>
      <c r="B148" s="177" t="s">
        <v>589</v>
      </c>
      <c r="C148" s="316"/>
      <c r="D148" s="46"/>
      <c r="E148" s="26"/>
      <c r="F148" s="499"/>
      <c r="G148" s="1055"/>
    </row>
    <row r="149" spans="1:7">
      <c r="A149" s="109"/>
      <c r="B149" s="177" t="s">
        <v>405</v>
      </c>
      <c r="C149" s="316" t="s">
        <v>8</v>
      </c>
      <c r="D149" s="46">
        <v>5</v>
      </c>
      <c r="E149" s="26"/>
      <c r="F149" s="499">
        <f>D149*E149</f>
        <v>0</v>
      </c>
    </row>
    <row r="150" spans="1:7">
      <c r="A150" s="109"/>
      <c r="B150" s="315"/>
      <c r="C150" s="316"/>
      <c r="D150" s="46"/>
      <c r="E150" s="26"/>
      <c r="F150" s="499"/>
    </row>
    <row r="151" spans="1:7" ht="25.5">
      <c r="A151" s="118" t="s">
        <v>49</v>
      </c>
      <c r="B151" s="71" t="s">
        <v>166</v>
      </c>
      <c r="C151" s="72"/>
      <c r="D151" s="73"/>
      <c r="E151" s="74"/>
      <c r="F151" s="895">
        <f>SUM(F26:F150)</f>
        <v>0</v>
      </c>
    </row>
    <row r="154" spans="1:7" ht="43.5" customHeight="1"/>
  </sheetData>
  <pageMargins left="0.62992125984251968" right="0.23622047244094491" top="0.98425196850393704" bottom="0.55118110236220474" header="0.31496062992125984" footer="0.51181102362204722"/>
  <pageSetup paperSize="9" orientation="portrait" r:id="rId1"/>
  <headerFooter>
    <oddHeader>&amp;L&amp;7matrica arhitektura d.o.o.   vlaška 84  zagreb  OIB 78452145078  www.matrica-arhitektura.hr
B.P. / Z.O.P.: 62-1/19   /  62/19
NAZIV ZAHVATA U PROSTORU : Preuređenje caffe bara Poljana, 
PROJEKT: IZVEDBENI PROJEKT &amp;R&amp;P</oddHeader>
  </headerFooter>
  <rowBreaks count="8" manualBreakCount="8">
    <brk id="17" max="5" man="1"/>
    <brk id="30" max="5" man="1"/>
    <brk id="52" max="5" man="1"/>
    <brk id="69" max="5" man="1"/>
    <brk id="91" max="5" man="1"/>
    <brk id="112" max="5" man="1"/>
    <brk id="133" max="5" man="1"/>
    <brk id="14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37</vt:i4>
      </vt:variant>
      <vt:variant>
        <vt:lpstr>Imenovani rasponi</vt:lpstr>
      </vt:variant>
      <vt:variant>
        <vt:i4>18</vt:i4>
      </vt:variant>
    </vt:vector>
  </HeadingPairs>
  <TitlesOfParts>
    <vt:vector size="55" baseType="lpstr">
      <vt:lpstr>NASLOVNICA</vt:lpstr>
      <vt:lpstr>OPĆI UVJETI</vt:lpstr>
      <vt:lpstr>1. PRIPREMNI RADOVI</vt:lpstr>
      <vt:lpstr>2. BETONSKI I ARMIRANOBETONSKI </vt:lpstr>
      <vt:lpstr>3. TESARSKI RADOVI-POBOLJ.</vt:lpstr>
      <vt:lpstr>4. TESARSKI RADOVI-OSTALE NOVE</vt:lpstr>
      <vt:lpstr>5. ZIDARSKI RADOVI</vt:lpstr>
      <vt:lpstr>6. IZOLATERSKI RADOVI</vt:lpstr>
      <vt:lpstr>7. GRAĐEVINSKO-MONTAŽERSKI</vt:lpstr>
      <vt:lpstr>8. KROVOPOKRIVAČKI RADOVI</vt:lpstr>
      <vt:lpstr>9. LIMARSKI RADOVI</vt:lpstr>
      <vt:lpstr>10. STOLARSKI RADOVI</vt:lpstr>
      <vt:lpstr>11. BRAVARSKI RADOVI</vt:lpstr>
      <vt:lpstr>12. KERAMIČARSKI RADOVI</vt:lpstr>
      <vt:lpstr>13. LIJEVANE PODNE OBLOGE</vt:lpstr>
      <vt:lpstr>14. DRVENE PODNE OBLOGE</vt:lpstr>
      <vt:lpstr>15. SOBOSLIKARSKI RADOVI</vt:lpstr>
      <vt:lpstr>16. LIČILAČKI RADOVI</vt:lpstr>
      <vt:lpstr>17. DOBAVE I UGRADNJE</vt:lpstr>
      <vt:lpstr>18. INTERIJER</vt:lpstr>
      <vt:lpstr>REKAPITULACIJA GRAĐ. OBRTNIČKI</vt:lpstr>
      <vt:lpstr>HIDROINSTALACIJE NASLOVNICA</vt:lpstr>
      <vt:lpstr>HIDROINST.OPĆI UVIJETI</vt:lpstr>
      <vt:lpstr>HIDROINSTALACIJE</vt:lpstr>
      <vt:lpstr>TERMOTEHNIČKE INSTALACIJE</vt:lpstr>
      <vt:lpstr>TERMOTEH.DEMONTAŽA</vt:lpstr>
      <vt:lpstr>TERMOTEH.ZRAČNI SUSTAV</vt:lpstr>
      <vt:lpstr>TERMOTEH.CIJEVNI RAZVOD</vt:lpstr>
      <vt:lpstr>TERMOTEH.AUTOMATSKA REGUL.</vt:lpstr>
      <vt:lpstr>TERMOTEH.ZAJEDNIČKE STAVKE</vt:lpstr>
      <vt:lpstr>TERMOTEH.REKAPITULACIJA</vt:lpstr>
      <vt:lpstr>ELEKTROINSTALACIJE NASLOVNICA</vt:lpstr>
      <vt:lpstr>ELEKTROINSTALACIJE</vt:lpstr>
      <vt:lpstr>ELEKTROINST.VATRODOJAVE</vt:lpstr>
      <vt:lpstr>TEHNOLOGIJA KUHINJE</vt:lpstr>
      <vt:lpstr>PROTUPOŽARNA ZAŠTITA KUHINJE</vt:lpstr>
      <vt:lpstr>REKAPITULACIJA</vt:lpstr>
      <vt:lpstr>'1. PRIPREMNI RADOVI'!Podrucje_ispisa</vt:lpstr>
      <vt:lpstr>'10. STOLARSKI RADOVI'!Podrucje_ispisa</vt:lpstr>
      <vt:lpstr>'11. BRAVARSKI RADOVI'!Podrucje_ispisa</vt:lpstr>
      <vt:lpstr>'12. KERAMIČARSKI RADOVI'!Podrucje_ispisa</vt:lpstr>
      <vt:lpstr>'13. LIJEVANE PODNE OBLOGE'!Podrucje_ispisa</vt:lpstr>
      <vt:lpstr>'15. SOBOSLIKARSKI RADOVI'!Podrucje_ispisa</vt:lpstr>
      <vt:lpstr>'17. DOBAVE I UGRADNJE'!Podrucje_ispisa</vt:lpstr>
      <vt:lpstr>'2. BETONSKI I ARMIRANOBETONSKI '!Podrucje_ispisa</vt:lpstr>
      <vt:lpstr>'3. TESARSKI RADOVI-POBOLJ.'!Podrucje_ispisa</vt:lpstr>
      <vt:lpstr>'4. TESARSKI RADOVI-OSTALE NOVE'!Podrucje_ispisa</vt:lpstr>
      <vt:lpstr>'5. ZIDARSKI RADOVI'!Podrucje_ispisa</vt:lpstr>
      <vt:lpstr>'6. IZOLATERSKI RADOVI'!Podrucje_ispisa</vt:lpstr>
      <vt:lpstr>'7. GRAĐEVINSKO-MONTAŽERSKI'!Podrucje_ispisa</vt:lpstr>
      <vt:lpstr>'8. KROVOPOKRIVAČKI RADOVI'!Podrucje_ispisa</vt:lpstr>
      <vt:lpstr>'9. LIMARSKI RADOVI'!Podrucje_ispisa</vt:lpstr>
      <vt:lpstr>'OPĆI UVJETI'!Podrucje_ispisa</vt:lpstr>
      <vt:lpstr>'REKAPITULACIJA GRAĐ. OBRTNIČKI'!Podrucje_ispisa</vt:lpstr>
      <vt:lpstr>'TERMOTEH.CIJEVNI RAZVOD'!Podrucje_ispisa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 Salopek Baletić</dc:creator>
  <cp:lastModifiedBy>Anamarija Vidoš</cp:lastModifiedBy>
  <cp:lastPrinted>2021-04-26T05:34:28Z</cp:lastPrinted>
  <dcterms:created xsi:type="dcterms:W3CDTF">2020-02-13T05:01:49Z</dcterms:created>
  <dcterms:modified xsi:type="dcterms:W3CDTF">2021-08-06T08:28:46Z</dcterms:modified>
</cp:coreProperties>
</file>