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kovacic\Documents\PLAN I ANALIZA\WEB\"/>
    </mc:Choice>
  </mc:AlternateContent>
  <bookViews>
    <workbookView xWindow="0" yWindow="0" windowWidth="38400" windowHeight="16635"/>
  </bookViews>
  <sheets>
    <sheet name="2.ID Financijskog plana 2021." sheetId="1" r:id="rId1"/>
  </sheets>
  <externalReferences>
    <externalReference r:id="rId2"/>
    <externalReference r:id="rId3"/>
    <externalReference r:id="rId4"/>
  </externalReferences>
  <definedNames>
    <definedName name="_FiltarBaze" localSheetId="0" hidden="1">'2.ID Financijskog plana 2021.'!#REF!</definedName>
    <definedName name="đpđpđšpđšp" localSheetId="0">#REF!</definedName>
    <definedName name="đpđpđšpđšp">#REF!</definedName>
    <definedName name="_xlnm.Print_Area" localSheetId="0">'2.ID Financijskog plana 2021.'!$A$1:$F$136</definedName>
    <definedName name="SvePozicije">'[2]Sveukupno (2)'!$A:$A</definedName>
    <definedName name="t" localSheetId="0">'[3]Plan inv.''12.cto - ID 08.11.''12'!#REF!</definedName>
    <definedName name="t">'[3]Plan inv.''12.cto - ID 08.11.''12'!#REF!</definedName>
    <definedName name="Ulaganja" localSheetId="0">'[3]Plan inv.''12.cto - ID 08.11.''12'!#REF!</definedName>
    <definedName name="Ulaganja">'[3]Plan inv.''12.cto - ID 08.11.''12'!#REF!</definedName>
    <definedName name="Ulaganja_na_tuđoj_imovini" localSheetId="0">'[3]Plan inv.''12.cto - ID 08.11.''12'!#REF!</definedName>
    <definedName name="Ulaganja_na_tuđoj_imovini">'[3]Plan inv.''12.cto - ID 08.11.''12'!#REF!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2" i="1" l="1"/>
  <c r="F121" i="1"/>
  <c r="D121" i="1"/>
  <c r="D120" i="1" s="1"/>
  <c r="D56" i="1" s="1"/>
  <c r="F120" i="1"/>
  <c r="E120" i="1" s="1"/>
  <c r="E119" i="1"/>
  <c r="E118" i="1"/>
  <c r="F117" i="1"/>
  <c r="E117" i="1" s="1"/>
  <c r="D117" i="1"/>
  <c r="E116" i="1"/>
  <c r="E115" i="1"/>
  <c r="E114" i="1"/>
  <c r="E113" i="1"/>
  <c r="E112" i="1"/>
  <c r="F111" i="1"/>
  <c r="E111" i="1" s="1"/>
  <c r="D111" i="1"/>
  <c r="D107" i="1" s="1"/>
  <c r="E110" i="1"/>
  <c r="E109" i="1"/>
  <c r="F108" i="1"/>
  <c r="D108" i="1"/>
  <c r="E108" i="1" s="1"/>
  <c r="F107" i="1"/>
  <c r="E106" i="1"/>
  <c r="E105" i="1"/>
  <c r="F104" i="1"/>
  <c r="D104" i="1"/>
  <c r="E104" i="1" s="1"/>
  <c r="E103" i="1"/>
  <c r="F102" i="1"/>
  <c r="D102" i="1"/>
  <c r="E102" i="1" s="1"/>
  <c r="E101" i="1"/>
  <c r="E100" i="1"/>
  <c r="F99" i="1"/>
  <c r="D99" i="1"/>
  <c r="E99" i="1" s="1"/>
  <c r="F98" i="1"/>
  <c r="E98" i="1"/>
  <c r="F97" i="1"/>
  <c r="E97" i="1" s="1"/>
  <c r="D97" i="1"/>
  <c r="E96" i="1"/>
  <c r="F95" i="1"/>
  <c r="E95" i="1" s="1"/>
  <c r="D95" i="1"/>
  <c r="E94" i="1"/>
  <c r="E93" i="1"/>
  <c r="E92" i="1"/>
  <c r="E91" i="1"/>
  <c r="E90" i="1"/>
  <c r="F89" i="1"/>
  <c r="E89" i="1" s="1"/>
  <c r="D89" i="1"/>
  <c r="E88" i="1"/>
  <c r="E87" i="1"/>
  <c r="E86" i="1"/>
  <c r="F85" i="1"/>
  <c r="D85" i="1"/>
  <c r="E85" i="1" s="1"/>
  <c r="E83" i="1"/>
  <c r="E82" i="1"/>
  <c r="F81" i="1"/>
  <c r="D81" i="1"/>
  <c r="E81" i="1" s="1"/>
  <c r="E80" i="1"/>
  <c r="E79" i="1"/>
  <c r="E78" i="1"/>
  <c r="E77" i="1"/>
  <c r="F76" i="1"/>
  <c r="E76" i="1" s="1"/>
  <c r="D76" i="1"/>
  <c r="F75" i="1"/>
  <c r="E74" i="1"/>
  <c r="F73" i="1"/>
  <c r="E73" i="1" s="1"/>
  <c r="D73" i="1"/>
  <c r="E72" i="1"/>
  <c r="E71" i="1"/>
  <c r="E70" i="1"/>
  <c r="E69" i="1"/>
  <c r="E68" i="1"/>
  <c r="F67" i="1"/>
  <c r="E67" i="1" s="1"/>
  <c r="D67" i="1"/>
  <c r="E66" i="1"/>
  <c r="E65" i="1"/>
  <c r="E64" i="1"/>
  <c r="F63" i="1"/>
  <c r="F62" i="1" s="1"/>
  <c r="D63" i="1"/>
  <c r="D62" i="1" s="1"/>
  <c r="E47" i="1"/>
  <c r="F46" i="1"/>
  <c r="E46" i="1"/>
  <c r="D46" i="1"/>
  <c r="D45" i="1" s="1"/>
  <c r="D44" i="1" s="1"/>
  <c r="F45" i="1"/>
  <c r="F44" i="1" s="1"/>
  <c r="E45" i="1"/>
  <c r="E44" i="1" s="1"/>
  <c r="E43" i="1"/>
  <c r="E42" i="1"/>
  <c r="F41" i="1"/>
  <c r="F38" i="1" s="1"/>
  <c r="F37" i="1" s="1"/>
  <c r="E41" i="1"/>
  <c r="E38" i="1" s="1"/>
  <c r="E37" i="1" s="1"/>
  <c r="D41" i="1"/>
  <c r="E40" i="1"/>
  <c r="F39" i="1"/>
  <c r="E39" i="1"/>
  <c r="D39" i="1"/>
  <c r="D38" i="1"/>
  <c r="D37" i="1" s="1"/>
  <c r="E36" i="1"/>
  <c r="E35" i="1" s="1"/>
  <c r="F35" i="1"/>
  <c r="F32" i="1" s="1"/>
  <c r="D35" i="1"/>
  <c r="D32" i="1" s="1"/>
  <c r="E34" i="1"/>
  <c r="E33" i="1" s="1"/>
  <c r="E32" i="1" s="1"/>
  <c r="E31" i="1" s="1"/>
  <c r="E48" i="1" s="1"/>
  <c r="F33" i="1"/>
  <c r="D33" i="1"/>
  <c r="E23" i="1"/>
  <c r="F15" i="1"/>
  <c r="F12" i="1" l="1"/>
  <c r="F31" i="1"/>
  <c r="F48" i="1" s="1"/>
  <c r="D31" i="1"/>
  <c r="D48" i="1" s="1"/>
  <c r="D12" i="1"/>
  <c r="D13" i="1" s="1"/>
  <c r="E75" i="1"/>
  <c r="E62" i="1"/>
  <c r="F54" i="1"/>
  <c r="E107" i="1"/>
  <c r="D84" i="1"/>
  <c r="D55" i="1" s="1"/>
  <c r="D75" i="1"/>
  <c r="D15" i="1" s="1"/>
  <c r="E15" i="1" s="1"/>
  <c r="E121" i="1"/>
  <c r="E63" i="1"/>
  <c r="F84" i="1"/>
  <c r="F14" i="1" s="1"/>
  <c r="F56" i="1"/>
  <c r="E56" i="1" s="1"/>
  <c r="F16" i="1" l="1"/>
  <c r="F57" i="1"/>
  <c r="D14" i="1"/>
  <c r="D16" i="1" s="1"/>
  <c r="D17" i="1" s="1"/>
  <c r="D24" i="1" s="1"/>
  <c r="D54" i="1"/>
  <c r="D57" i="1" s="1"/>
  <c r="D123" i="1"/>
  <c r="F55" i="1"/>
  <c r="E55" i="1" s="1"/>
  <c r="E84" i="1"/>
  <c r="F123" i="1"/>
  <c r="E12" i="1"/>
  <c r="E13" i="1" s="1"/>
  <c r="F13" i="1"/>
  <c r="F17" i="1" l="1"/>
  <c r="F24" i="1" s="1"/>
  <c r="E24" i="1" s="1"/>
  <c r="E54" i="1"/>
  <c r="E57" i="1" s="1"/>
  <c r="F132" i="1"/>
  <c r="E132" i="1" s="1"/>
  <c r="E123" i="1"/>
  <c r="F131" i="1"/>
  <c r="E131" i="1" s="1"/>
  <c r="F130" i="1"/>
  <c r="E130" i="1" s="1"/>
  <c r="F129" i="1"/>
  <c r="E129" i="1" s="1"/>
  <c r="D25" i="1"/>
  <c r="E14" i="1"/>
  <c r="E16" i="1" s="1"/>
  <c r="E17" i="1" s="1"/>
  <c r="E25" i="1" l="1"/>
  <c r="F25" i="1"/>
</calcChain>
</file>

<file path=xl/sharedStrings.xml><?xml version="1.0" encoding="utf-8"?>
<sst xmlns="http://schemas.openxmlformats.org/spreadsheetml/2006/main" count="249" uniqueCount="109">
  <si>
    <t xml:space="preserve">                   Na temelju članka 134. stavka 1. podstavka 5. Zakona o zaštiti prirode (Narodne novine, broj 80/13, 15/18, 14/19 i 127/19), članka 14. stavka 1. podstavka 5. Statuta Javne ustanove "Nacionalni park Plitvička jezera" (Klasa: 011-01/04-01/56, Urbroj: 517-04-14-5 od 28. svibnja 2014. godine) i članka 24. Poslovnika o radu Upravnog vijeća Javne ustanove „Nacionalni park Plitvička jezera“, Upravno vijeće Javne ustanove "Nacionalni park Plitvička jezera" je na 19. elektroničkoj sjednici održanoj dana 1. prosinca 2021. godine donijelo Odluku o 2. Izmjenama i dopunama financijskog plana za 2021. godinu, kojim se utvrđuje kako slijedi:</t>
  </si>
  <si>
    <t xml:space="preserve">2. IZMJENE I DOPUNE FINANCIJSKOG PLANA JAVNE USTANOVE                                        "NACIONALNI PARK PLITVIČKA JEZERA" ZA 2021. GODINU </t>
  </si>
  <si>
    <t>OPĆI DIO</t>
  </si>
  <si>
    <t>A.  RAČUN PRIHODA I RASHODA</t>
  </si>
  <si>
    <t>RAČUN PRIHODA I RASHODA</t>
  </si>
  <si>
    <t>PLAN 2021.</t>
  </si>
  <si>
    <t>POVEĆANJE / SMANJENJE</t>
  </si>
  <si>
    <t>NOVI PLAN 2021.</t>
  </si>
  <si>
    <t>PRIHODI POSLOVANJA</t>
  </si>
  <si>
    <t>UKUPNI PRIHODI</t>
  </si>
  <si>
    <t>RASHODI  POSLOVANJA</t>
  </si>
  <si>
    <t>RASHODI ZA NABAVU NEFINANCIJSKE IMOVINE</t>
  </si>
  <si>
    <t>UKUPNI RASHODI</t>
  </si>
  <si>
    <t>RAZLIKA - VIŠAK / MANJAK</t>
  </si>
  <si>
    <t>B.  RAČUN FINANCIRANJA</t>
  </si>
  <si>
    <t>RAČUN FINANCIRANJA</t>
  </si>
  <si>
    <t>DONOS VIŠKA IZ PRETHODNE GODINE</t>
  </si>
  <si>
    <t>PRIJENOS VIŠKA U SLJEDEĆE RAZDOBLJE</t>
  </si>
  <si>
    <t>VIŠAK / MANJAK</t>
  </si>
  <si>
    <t>PLAN PRIHODA PO IZVORIMA FINANCIRANJA I EKONOMSKOJ KLASIFIKACIJI</t>
  </si>
  <si>
    <t>RAČUN</t>
  </si>
  <si>
    <t>NAZIV RAČUNA</t>
  </si>
  <si>
    <t>IZVORI</t>
  </si>
  <si>
    <t>2</t>
  </si>
  <si>
    <t>3</t>
  </si>
  <si>
    <t>IZVOR: VLASTITI PRIHODI</t>
  </si>
  <si>
    <t>31</t>
  </si>
  <si>
    <t>Prihodi od imovine</t>
  </si>
  <si>
    <t>Prihodi od financijske imovine</t>
  </si>
  <si>
    <t>Prihodi od prodaje proizvoda i robe te pruženih usluga i prihoda od donacija</t>
  </si>
  <si>
    <t>Prihodi od prodaje proizvoda i robe te pruženih usluga</t>
  </si>
  <si>
    <t>IZVOR: OSTALI PRIHODI ZA POSEBNE NAMJENE</t>
  </si>
  <si>
    <t>43</t>
  </si>
  <si>
    <t>Prihodi od upravnih i administrativnih pristojbi, pristojbi po posebnim propisima i naknada</t>
  </si>
  <si>
    <t>Prihodi po posebnim propisima</t>
  </si>
  <si>
    <t>Kazne, upravne mjere i ostali prihodi</t>
  </si>
  <si>
    <t>Kazne i upravne mjere</t>
  </si>
  <si>
    <t>Ostali prihodi</t>
  </si>
  <si>
    <t>IZVOR: OSTALE POMOĆI</t>
  </si>
  <si>
    <t>52</t>
  </si>
  <si>
    <t>Pomoći iz inozemstva i od subjekata unutar općeg proračuna</t>
  </si>
  <si>
    <t>Pomoći od izvanproračunskih korisnika</t>
  </si>
  <si>
    <t>UKUPNO PRIHODI I PRIMICI</t>
  </si>
  <si>
    <t>PLAN RASHODA PO IZVORIMA FINANCIRANJA I EKONOMSKOJ KLASIFIKACIJI</t>
  </si>
  <si>
    <t>NAZIV IZVORA FINANCIRANJA</t>
  </si>
  <si>
    <t>1</t>
  </si>
  <si>
    <t>VLASTITI PRIHODI</t>
  </si>
  <si>
    <t>OSTALI PRIHODI ZA POSEBNE NAMJENE</t>
  </si>
  <si>
    <t>OSTALE POMOĆI</t>
  </si>
  <si>
    <t>UKUPNO RASHODI I IZDACI</t>
  </si>
  <si>
    <t>RASHODI POSLOVANJA</t>
  </si>
  <si>
    <t>Rashodi za zaposlene</t>
  </si>
  <si>
    <t>311</t>
  </si>
  <si>
    <t>Plaće (bruto)</t>
  </si>
  <si>
    <t>312</t>
  </si>
  <si>
    <t>Ostali rashodi za zaposlene</t>
  </si>
  <si>
    <t>313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</si>
  <si>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</si>
  <si>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</si>
  <si>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</si>
  <si>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</si>
  <si>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</si>
  <si>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</si>
  <si>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</si>
  <si>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</si>
  <si>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</si>
  <si>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4</t>
  </si>
  <si>
    <t>42</t>
  </si>
  <si>
    <t>Rashodi za nabavu proizvedene dugotrajne imovine</t>
  </si>
  <si>
    <t>Građevinski objekti</t>
  </si>
  <si>
    <t>Postrojenja i oprema</t>
  </si>
  <si>
    <t>Prijevozna sredstva</t>
  </si>
  <si>
    <t>Nematerijalna proizvedena imovina</t>
  </si>
  <si>
    <t>Rashodi za dodatna ulaganja na nefinancijskoj imovini</t>
  </si>
  <si>
    <t>Dodatna ulaganja na građevinskim objektima</t>
  </si>
  <si>
    <t>Dodatna ulaganja na postrojenjima i opremi</t>
  </si>
  <si>
    <t>35</t>
  </si>
  <si>
    <t>Subvencije</t>
  </si>
  <si>
    <t>351</t>
  </si>
  <si>
    <t>Subvencije trgovačkim društvima u javnom sektoru</t>
  </si>
  <si>
    <t>Pomoći dane u inozemstvo i unutar općeg proračuna</t>
  </si>
  <si>
    <t>Pomoći unutar općeg proračuna</t>
  </si>
  <si>
    <t>Prijenosi između proračunskih korisnika istog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</si>
  <si>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</si>
  <si>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</si>
  <si>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</si>
  <si>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</si>
  <si>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Kazne, penali i naknade štete</t>
  </si>
  <si>
    <t>41</t>
  </si>
  <si>
    <t>Rashodi za nabavu neproizvedene dugotrajne imovine</t>
  </si>
  <si>
    <t>411</t>
  </si>
  <si>
    <t>Materijalna imovina - prirodna bogatstva</t>
  </si>
  <si>
    <t>412</t>
  </si>
  <si>
    <t>Nematerijalna imovina</t>
  </si>
  <si>
    <t>421</t>
  </si>
  <si>
    <t>Knjige, umjetnička djela i ostale izložbene vrijednosti</t>
  </si>
  <si>
    <t>POSEBNI DIO</t>
  </si>
  <si>
    <t>RASHODI PO PRORAČUNSKIM KLASIFIKACIJAMA I AKTIVNOSTIMA</t>
  </si>
  <si>
    <t>054</t>
  </si>
  <si>
    <t>Funkcijska klasifikacija: ZAŠTITA BIORAZNOLIKOSTI I KRAJOLIKA</t>
  </si>
  <si>
    <t>07715</t>
  </si>
  <si>
    <t>Organizacijska klasifikacija / Glava: NACIONALNI PARKOVI I PARKOVI PRIRODE</t>
  </si>
  <si>
    <t>3401</t>
  </si>
  <si>
    <t>Programska klasifikacija / Program: ZAŠTITA PRIRODE</t>
  </si>
  <si>
    <t>A779047</t>
  </si>
  <si>
    <t>Aktivnost: ADMINISTRACIJA I UPRAVLJANJE (iz evidencijskih prihoda)</t>
  </si>
  <si>
    <t>U Plitvičkim Jezerima, 1. prosinca 2021. godine</t>
  </si>
  <si>
    <r>
      <t>KLASA</t>
    </r>
    <r>
      <rPr>
        <sz val="9"/>
        <rFont val="Times New Roman"/>
        <family val="1"/>
        <charset val="238"/>
      </rPr>
      <t>:  003-03/21-06/02</t>
    </r>
  </si>
  <si>
    <r>
      <t>URBROJ</t>
    </r>
    <r>
      <rPr>
        <sz val="9"/>
        <rFont val="Times New Roman"/>
        <family val="1"/>
        <charset val="238"/>
      </rPr>
      <t>:  2125/84-01/4-21-2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</si>
</sst>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#,##0.00_ ;[Red]\-#,##0.00\ ;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indexed="8"/>
      <name val="MS Sans Serif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1" fillId="0" borderId="0"/>
  </cellStyleXfs>
  <cellXfs count="163">
    <xf numFmtId="0" fontId="0" fillId="0" borderId="0" xfId="0"/>
    <xf numFmtId="0" fontId="2" fillId="2" borderId="0" xfId="1" applyFont="1" applyFill="1" applyAlignment="1">
      <alignment horizontal="left" indent="1"/>
    </xf>
    <xf numFmtId="0" fontId="1" fillId="2" borderId="0" xfId="1" applyFill="1"/>
    <xf numFmtId="0" fontId="1" fillId="2" borderId="0" xfId="1" applyFill="1" applyAlignment="1">
      <alignment horizontal="center"/>
    </xf>
    <xf numFmtId="0" fontId="3" fillId="2" borderId="0" xfId="1" applyFont="1" applyFill="1" applyAlignment="1">
      <alignment horizontal="right"/>
    </xf>
    <xf numFmtId="0" fontId="1" fillId="0" borderId="0" xfId="1"/>
    <xf numFmtId="0" fontId="4" fillId="2" borderId="0" xfId="1" applyFont="1" applyFill="1" applyAlignment="1">
      <alignment horizontal="left" indent="1"/>
    </xf>
    <xf numFmtId="0" fontId="1" fillId="2" borderId="0" xfId="1" applyFill="1" applyAlignment="1">
      <alignment horizontal="left" indent="1"/>
    </xf>
    <xf numFmtId="0" fontId="5" fillId="2" borderId="0" xfId="1" applyFont="1" applyFill="1" applyAlignment="1">
      <alignment horizontal="justify" wrapText="1"/>
    </xf>
    <xf numFmtId="0" fontId="6" fillId="2" borderId="0" xfId="1" applyFont="1" applyFill="1" applyAlignment="1">
      <alignment horizontal="center" wrapText="1"/>
    </xf>
    <xf numFmtId="0" fontId="6" fillId="2" borderId="0" xfId="1" applyFont="1" applyFill="1" applyAlignment="1">
      <alignment horizontal="center" wrapText="1"/>
    </xf>
    <xf numFmtId="0" fontId="7" fillId="2" borderId="0" xfId="1" applyFont="1" applyFill="1" applyAlignment="1">
      <alignment horizontal="center" wrapText="1"/>
    </xf>
    <xf numFmtId="0" fontId="9" fillId="3" borderId="1" xfId="2" applyFont="1" applyFill="1" applyBorder="1" applyAlignment="1">
      <alignment horizontal="center" vertical="center"/>
    </xf>
    <xf numFmtId="0" fontId="9" fillId="3" borderId="2" xfId="2" applyFont="1" applyFill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/>
    </xf>
    <xf numFmtId="0" fontId="9" fillId="3" borderId="4" xfId="2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3" xfId="2" applyFont="1" applyFill="1" applyBorder="1" applyAlignment="1">
      <alignment horizontal="center" vertical="center"/>
    </xf>
    <xf numFmtId="0" fontId="10" fillId="0" borderId="4" xfId="2" applyFont="1" applyFill="1" applyBorder="1" applyAlignment="1">
      <alignment horizontal="center" vertical="center" wrapText="1"/>
    </xf>
    <xf numFmtId="0" fontId="12" fillId="4" borderId="5" xfId="3" applyNumberFormat="1" applyFont="1" applyFill="1" applyBorder="1" applyAlignment="1" applyProtection="1">
      <alignment horizontal="left" vertical="top" indent="3"/>
    </xf>
    <xf numFmtId="0" fontId="12" fillId="4" borderId="6" xfId="3" applyNumberFormat="1" applyFont="1" applyFill="1" applyBorder="1" applyAlignment="1" applyProtection="1">
      <alignment horizontal="left" vertical="top" indent="3"/>
    </xf>
    <xf numFmtId="0" fontId="12" fillId="4" borderId="7" xfId="3" applyNumberFormat="1" applyFont="1" applyFill="1" applyBorder="1" applyAlignment="1" applyProtection="1">
      <alignment horizontal="left" vertical="top" indent="3"/>
    </xf>
    <xf numFmtId="4" fontId="13" fillId="4" borderId="8" xfId="3" applyNumberFormat="1" applyFont="1" applyFill="1" applyBorder="1" applyAlignment="1">
      <alignment horizontal="right" vertical="top"/>
    </xf>
    <xf numFmtId="0" fontId="14" fillId="5" borderId="9" xfId="3" quotePrefix="1" applyFont="1" applyFill="1" applyBorder="1" applyAlignment="1">
      <alignment horizontal="left" indent="3"/>
    </xf>
    <xf numFmtId="0" fontId="14" fillId="5" borderId="10" xfId="3" quotePrefix="1" applyFont="1" applyFill="1" applyBorder="1" applyAlignment="1">
      <alignment horizontal="left" indent="3"/>
    </xf>
    <xf numFmtId="0" fontId="14" fillId="5" borderId="11" xfId="3" quotePrefix="1" applyFont="1" applyFill="1" applyBorder="1" applyAlignment="1">
      <alignment horizontal="left" indent="3"/>
    </xf>
    <xf numFmtId="4" fontId="15" fillId="5" borderId="12" xfId="3" applyNumberFormat="1" applyFont="1" applyFill="1" applyBorder="1" applyAlignment="1">
      <alignment horizontal="right"/>
    </xf>
    <xf numFmtId="0" fontId="12" fillId="4" borderId="9" xfId="3" quotePrefix="1" applyFont="1" applyFill="1" applyBorder="1" applyAlignment="1">
      <alignment horizontal="left" vertical="top" indent="3"/>
    </xf>
    <xf numFmtId="0" fontId="12" fillId="4" borderId="10" xfId="3" quotePrefix="1" applyFont="1" applyFill="1" applyBorder="1" applyAlignment="1">
      <alignment horizontal="left" vertical="top" indent="3"/>
    </xf>
    <xf numFmtId="0" fontId="12" fillId="4" borderId="11" xfId="3" quotePrefix="1" applyFont="1" applyFill="1" applyBorder="1" applyAlignment="1">
      <alignment horizontal="left" vertical="top" indent="3"/>
    </xf>
    <xf numFmtId="4" fontId="13" fillId="4" borderId="12" xfId="3" applyNumberFormat="1" applyFont="1" applyFill="1" applyBorder="1" applyAlignment="1" applyProtection="1">
      <alignment vertical="top" wrapText="1"/>
    </xf>
    <xf numFmtId="4" fontId="13" fillId="0" borderId="12" xfId="3" applyNumberFormat="1" applyFont="1" applyFill="1" applyBorder="1" applyAlignment="1" applyProtection="1">
      <alignment vertical="top" wrapText="1"/>
    </xf>
    <xf numFmtId="4" fontId="15" fillId="5" borderId="12" xfId="3" applyNumberFormat="1" applyFont="1" applyFill="1" applyBorder="1" applyAlignment="1" applyProtection="1">
      <alignment vertical="center" wrapText="1"/>
    </xf>
    <xf numFmtId="0" fontId="12" fillId="4" borderId="13" xfId="3" quotePrefix="1" applyFont="1" applyFill="1" applyBorder="1" applyAlignment="1">
      <alignment horizontal="left" vertical="top" indent="3"/>
    </xf>
    <xf numFmtId="0" fontId="12" fillId="4" borderId="14" xfId="3" quotePrefix="1" applyFont="1" applyFill="1" applyBorder="1" applyAlignment="1">
      <alignment horizontal="left" vertical="top" indent="3"/>
    </xf>
    <xf numFmtId="0" fontId="12" fillId="4" borderId="15" xfId="3" quotePrefix="1" applyFont="1" applyFill="1" applyBorder="1" applyAlignment="1">
      <alignment horizontal="left" vertical="top" indent="3"/>
    </xf>
    <xf numFmtId="4" fontId="13" fillId="4" borderId="16" xfId="3" applyNumberFormat="1" applyFont="1" applyFill="1" applyBorder="1" applyAlignment="1" applyProtection="1">
      <alignment vertical="top" wrapText="1"/>
    </xf>
    <xf numFmtId="0" fontId="12" fillId="4" borderId="0" xfId="3" quotePrefix="1" applyFont="1" applyFill="1" applyBorder="1" applyAlignment="1">
      <alignment horizontal="left" vertical="top" indent="3"/>
    </xf>
    <xf numFmtId="4" fontId="16" fillId="4" borderId="0" xfId="3" applyNumberFormat="1" applyFont="1" applyFill="1" applyBorder="1" applyAlignment="1" applyProtection="1">
      <alignment vertical="top" wrapText="1"/>
    </xf>
    <xf numFmtId="164" fontId="13" fillId="4" borderId="0" xfId="3" applyNumberFormat="1" applyFont="1" applyFill="1" applyBorder="1" applyAlignment="1" applyProtection="1">
      <alignment vertical="top" wrapText="1"/>
    </xf>
    <xf numFmtId="4" fontId="13" fillId="4" borderId="0" xfId="3" applyNumberFormat="1" applyFont="1" applyFill="1" applyBorder="1" applyAlignment="1" applyProtection="1">
      <alignment vertical="top" wrapText="1"/>
    </xf>
    <xf numFmtId="0" fontId="13" fillId="4" borderId="0" xfId="3" quotePrefix="1" applyNumberFormat="1" applyFont="1" applyFill="1" applyBorder="1" applyAlignment="1" applyProtection="1">
      <alignment horizontal="left" indent="3"/>
    </xf>
    <xf numFmtId="4" fontId="13" fillId="4" borderId="0" xfId="3" applyNumberFormat="1" applyFont="1" applyFill="1" applyBorder="1" applyAlignment="1" applyProtection="1">
      <alignment vertical="top"/>
    </xf>
    <xf numFmtId="164" fontId="13" fillId="4" borderId="0" xfId="3" applyNumberFormat="1" applyFont="1" applyFill="1" applyBorder="1" applyAlignment="1" applyProtection="1">
      <alignment vertical="top"/>
    </xf>
    <xf numFmtId="0" fontId="12" fillId="0" borderId="17" xfId="3" quotePrefix="1" applyFont="1" applyFill="1" applyBorder="1" applyAlignment="1">
      <alignment horizontal="left" vertical="top" indent="3"/>
    </xf>
    <xf numFmtId="0" fontId="12" fillId="0" borderId="18" xfId="3" quotePrefix="1" applyFont="1" applyFill="1" applyBorder="1" applyAlignment="1">
      <alignment horizontal="left" vertical="top" indent="3"/>
    </xf>
    <xf numFmtId="0" fontId="12" fillId="0" borderId="19" xfId="3" quotePrefix="1" applyFont="1" applyFill="1" applyBorder="1" applyAlignment="1">
      <alignment horizontal="left" vertical="top" indent="3"/>
    </xf>
    <xf numFmtId="4" fontId="13" fillId="0" borderId="4" xfId="3" applyNumberFormat="1" applyFont="1" applyFill="1" applyBorder="1" applyAlignment="1">
      <alignment horizontal="right" vertical="top"/>
    </xf>
    <xf numFmtId="0" fontId="12" fillId="0" borderId="9" xfId="3" quotePrefix="1" applyFont="1" applyFill="1" applyBorder="1" applyAlignment="1">
      <alignment horizontal="left" vertical="top" indent="3"/>
    </xf>
    <xf numFmtId="0" fontId="12" fillId="0" borderId="10" xfId="3" quotePrefix="1" applyFont="1" applyFill="1" applyBorder="1" applyAlignment="1">
      <alignment horizontal="left" vertical="top" indent="3"/>
    </xf>
    <xf numFmtId="0" fontId="12" fillId="0" borderId="11" xfId="3" quotePrefix="1" applyFont="1" applyFill="1" applyBorder="1" applyAlignment="1">
      <alignment horizontal="left" vertical="top" indent="3"/>
    </xf>
    <xf numFmtId="4" fontId="13" fillId="0" borderId="12" xfId="3" applyNumberFormat="1" applyFont="1" applyFill="1" applyBorder="1" applyAlignment="1">
      <alignment horizontal="right" vertical="top"/>
    </xf>
    <xf numFmtId="0" fontId="12" fillId="0" borderId="20" xfId="3" quotePrefix="1" applyFont="1" applyFill="1" applyBorder="1" applyAlignment="1">
      <alignment horizontal="left" vertical="top" indent="3"/>
    </xf>
    <xf numFmtId="0" fontId="12" fillId="0" borderId="21" xfId="3" quotePrefix="1" applyFont="1" applyFill="1" applyBorder="1" applyAlignment="1">
      <alignment horizontal="left" vertical="top" indent="3"/>
    </xf>
    <xf numFmtId="0" fontId="12" fillId="0" borderId="22" xfId="3" quotePrefix="1" applyFont="1" applyFill="1" applyBorder="1" applyAlignment="1">
      <alignment horizontal="left" vertical="top" indent="3"/>
    </xf>
    <xf numFmtId="4" fontId="13" fillId="0" borderId="23" xfId="3" applyNumberFormat="1" applyFont="1" applyFill="1" applyBorder="1" applyAlignment="1">
      <alignment horizontal="right" vertical="top"/>
    </xf>
    <xf numFmtId="0" fontId="9" fillId="3" borderId="1" xfId="2" applyFont="1" applyFill="1" applyBorder="1" applyAlignment="1">
      <alignment horizontal="center" vertical="center"/>
    </xf>
    <xf numFmtId="0" fontId="17" fillId="3" borderId="4" xfId="2" applyFont="1" applyFill="1" applyBorder="1" applyAlignment="1">
      <alignment horizontal="center" vertical="center" wrapText="1"/>
    </xf>
    <xf numFmtId="0" fontId="18" fillId="0" borderId="24" xfId="2" applyFont="1" applyFill="1" applyBorder="1" applyAlignment="1">
      <alignment horizontal="center"/>
    </xf>
    <xf numFmtId="49" fontId="18" fillId="0" borderId="24" xfId="4" applyNumberFormat="1" applyFont="1" applyFill="1" applyBorder="1" applyAlignment="1">
      <alignment horizontal="center" vertical="center"/>
    </xf>
    <xf numFmtId="165" fontId="18" fillId="0" borderId="24" xfId="2" applyNumberFormat="1" applyFont="1" applyFill="1" applyBorder="1" applyAlignment="1">
      <alignment horizontal="center" vertical="center"/>
    </xf>
    <xf numFmtId="0" fontId="15" fillId="3" borderId="4" xfId="2" quotePrefix="1" applyFont="1" applyFill="1" applyBorder="1" applyAlignment="1">
      <alignment horizontal="left"/>
    </xf>
    <xf numFmtId="49" fontId="15" fillId="3" borderId="4" xfId="4" applyNumberFormat="1" applyFont="1" applyFill="1" applyBorder="1" applyAlignment="1">
      <alignment horizontal="left" indent="4"/>
    </xf>
    <xf numFmtId="49" fontId="15" fillId="3" borderId="4" xfId="4" applyNumberFormat="1" applyFont="1" applyFill="1" applyBorder="1" applyAlignment="1">
      <alignment horizontal="center"/>
    </xf>
    <xf numFmtId="4" fontId="15" fillId="3" borderId="4" xfId="2" applyNumberFormat="1" applyFont="1" applyFill="1" applyBorder="1" applyAlignment="1">
      <alignment horizontal="right"/>
    </xf>
    <xf numFmtId="0" fontId="19" fillId="0" borderId="0" xfId="1" applyFont="1"/>
    <xf numFmtId="0" fontId="15" fillId="6" borderId="12" xfId="2" quotePrefix="1" applyFont="1" applyFill="1" applyBorder="1" applyAlignment="1">
      <alignment horizontal="left" indent="1"/>
    </xf>
    <xf numFmtId="49" fontId="15" fillId="6" borderId="12" xfId="4" applyNumberFormat="1" applyFont="1" applyFill="1" applyBorder="1" applyAlignment="1">
      <alignment horizontal="left" indent="1"/>
    </xf>
    <xf numFmtId="49" fontId="15" fillId="6" borderId="12" xfId="4" applyNumberFormat="1" applyFont="1" applyFill="1" applyBorder="1" applyAlignment="1">
      <alignment horizontal="center"/>
    </xf>
    <xf numFmtId="4" fontId="15" fillId="6" borderId="12" xfId="2" applyNumberFormat="1" applyFont="1" applyFill="1" applyBorder="1" applyAlignment="1">
      <alignment horizontal="right"/>
    </xf>
    <xf numFmtId="0" fontId="13" fillId="5" borderId="25" xfId="2" quotePrefix="1" applyFont="1" applyFill="1" applyBorder="1" applyAlignment="1">
      <alignment horizontal="left" indent="1"/>
    </xf>
    <xf numFmtId="49" fontId="13" fillId="5" borderId="25" xfId="4" applyNumberFormat="1" applyFont="1" applyFill="1" applyBorder="1" applyAlignment="1">
      <alignment horizontal="left" indent="2"/>
    </xf>
    <xf numFmtId="49" fontId="13" fillId="5" borderId="25" xfId="4" applyNumberFormat="1" applyFont="1" applyFill="1" applyBorder="1" applyAlignment="1">
      <alignment horizontal="center"/>
    </xf>
    <xf numFmtId="4" fontId="13" fillId="5" borderId="25" xfId="2" applyNumberFormat="1" applyFont="1" applyFill="1" applyBorder="1" applyAlignment="1">
      <alignment horizontal="right"/>
    </xf>
    <xf numFmtId="0" fontId="13" fillId="0" borderId="12" xfId="2" quotePrefix="1" applyFont="1" applyFill="1" applyBorder="1" applyAlignment="1">
      <alignment horizontal="left" indent="1"/>
    </xf>
    <xf numFmtId="49" fontId="13" fillId="0" borderId="12" xfId="4" applyNumberFormat="1" applyFont="1" applyFill="1" applyBorder="1" applyAlignment="1">
      <alignment horizontal="left" indent="3"/>
    </xf>
    <xf numFmtId="49" fontId="13" fillId="0" borderId="12" xfId="4" applyNumberFormat="1" applyFont="1" applyFill="1" applyBorder="1" applyAlignment="1">
      <alignment horizontal="center"/>
    </xf>
    <xf numFmtId="4" fontId="13" fillId="0" borderId="12" xfId="2" applyNumberFormat="1" applyFont="1" applyFill="1" applyBorder="1" applyAlignment="1">
      <alignment horizontal="right"/>
    </xf>
    <xf numFmtId="0" fontId="13" fillId="5" borderId="26" xfId="2" quotePrefix="1" applyFont="1" applyFill="1" applyBorder="1" applyAlignment="1">
      <alignment horizontal="left" indent="1"/>
    </xf>
    <xf numFmtId="49" fontId="13" fillId="5" borderId="25" xfId="4" applyNumberFormat="1" applyFont="1" applyFill="1" applyBorder="1" applyAlignment="1">
      <alignment horizontal="left" wrapText="1" indent="2"/>
    </xf>
    <xf numFmtId="49" fontId="13" fillId="5" borderId="26" xfId="4" applyNumberFormat="1" applyFont="1" applyFill="1" applyBorder="1" applyAlignment="1">
      <alignment horizontal="center"/>
    </xf>
    <xf numFmtId="4" fontId="13" fillId="5" borderId="26" xfId="2" applyNumberFormat="1" applyFont="1" applyFill="1" applyBorder="1" applyAlignment="1">
      <alignment horizontal="right"/>
    </xf>
    <xf numFmtId="0" fontId="13" fillId="0" borderId="16" xfId="2" quotePrefix="1" applyFont="1" applyFill="1" applyBorder="1" applyAlignment="1">
      <alignment horizontal="left" indent="1"/>
    </xf>
    <xf numFmtId="49" fontId="13" fillId="0" borderId="16" xfId="4" applyNumberFormat="1" applyFont="1" applyFill="1" applyBorder="1" applyAlignment="1">
      <alignment horizontal="left" indent="3"/>
    </xf>
    <xf numFmtId="49" fontId="13" fillId="0" borderId="16" xfId="4" applyNumberFormat="1" applyFont="1" applyFill="1" applyBorder="1" applyAlignment="1">
      <alignment horizontal="center"/>
    </xf>
    <xf numFmtId="4" fontId="13" fillId="0" borderId="16" xfId="2" applyNumberFormat="1" applyFont="1" applyFill="1" applyBorder="1" applyAlignment="1">
      <alignment horizontal="right"/>
    </xf>
    <xf numFmtId="4" fontId="20" fillId="0" borderId="16" xfId="2" applyNumberFormat="1" applyFont="1" applyFill="1" applyBorder="1" applyAlignment="1">
      <alignment horizontal="right"/>
    </xf>
    <xf numFmtId="0" fontId="13" fillId="3" borderId="27" xfId="2" quotePrefix="1" applyFont="1" applyFill="1" applyBorder="1" applyAlignment="1">
      <alignment horizontal="left" indent="1"/>
    </xf>
    <xf numFmtId="49" fontId="15" fillId="3" borderId="27" xfId="4" applyNumberFormat="1" applyFont="1" applyFill="1" applyBorder="1" applyAlignment="1">
      <alignment horizontal="left" indent="4"/>
    </xf>
    <xf numFmtId="49" fontId="15" fillId="3" borderId="27" xfId="4" applyNumberFormat="1" applyFont="1" applyFill="1" applyBorder="1" applyAlignment="1">
      <alignment horizontal="center"/>
    </xf>
    <xf numFmtId="4" fontId="15" fillId="3" borderId="27" xfId="2" applyNumberFormat="1" applyFont="1" applyFill="1" applyBorder="1" applyAlignment="1">
      <alignment horizontal="right"/>
    </xf>
    <xf numFmtId="4" fontId="21" fillId="3" borderId="27" xfId="2" applyNumberFormat="1" applyFont="1" applyFill="1" applyBorder="1" applyAlignment="1">
      <alignment horizontal="right"/>
    </xf>
    <xf numFmtId="4" fontId="21" fillId="6" borderId="12" xfId="2" applyNumberFormat="1" applyFont="1" applyFill="1" applyBorder="1" applyAlignment="1">
      <alignment horizontal="right"/>
    </xf>
    <xf numFmtId="0" fontId="13" fillId="5" borderId="12" xfId="2" quotePrefix="1" applyFont="1" applyFill="1" applyBorder="1" applyAlignment="1">
      <alignment horizontal="left" indent="1"/>
    </xf>
    <xf numFmtId="49" fontId="13" fillId="5" borderId="12" xfId="4" applyNumberFormat="1" applyFont="1" applyFill="1" applyBorder="1" applyAlignment="1">
      <alignment horizontal="center"/>
    </xf>
    <xf numFmtId="4" fontId="13" fillId="5" borderId="12" xfId="2" applyNumberFormat="1" applyFont="1" applyFill="1" applyBorder="1" applyAlignment="1">
      <alignment horizontal="right"/>
    </xf>
    <xf numFmtId="4" fontId="20" fillId="5" borderId="12" xfId="2" applyNumberFormat="1" applyFont="1" applyFill="1" applyBorder="1" applyAlignment="1">
      <alignment horizontal="right"/>
    </xf>
    <xf numFmtId="4" fontId="20" fillId="0" borderId="12" xfId="2" applyNumberFormat="1" applyFont="1" applyFill="1" applyBorder="1" applyAlignment="1">
      <alignment horizontal="right"/>
    </xf>
    <xf numFmtId="0" fontId="13" fillId="3" borderId="24" xfId="2" quotePrefix="1" applyFont="1" applyFill="1" applyBorder="1" applyAlignment="1">
      <alignment horizontal="left"/>
    </xf>
    <xf numFmtId="49" fontId="15" fillId="3" borderId="24" xfId="4" applyNumberFormat="1" applyFont="1" applyFill="1" applyBorder="1" applyAlignment="1">
      <alignment horizontal="left" indent="3"/>
    </xf>
    <xf numFmtId="49" fontId="15" fillId="3" borderId="24" xfId="4" applyNumberFormat="1" applyFont="1" applyFill="1" applyBorder="1" applyAlignment="1">
      <alignment horizontal="center"/>
    </xf>
    <xf numFmtId="4" fontId="15" fillId="3" borderId="24" xfId="2" applyNumberFormat="1" applyFont="1" applyFill="1" applyBorder="1" applyAlignment="1">
      <alignment horizontal="right"/>
    </xf>
    <xf numFmtId="4" fontId="21" fillId="3" borderId="24" xfId="2" applyNumberFormat="1" applyFont="1" applyFill="1" applyBorder="1" applyAlignment="1">
      <alignment horizontal="right"/>
    </xf>
    <xf numFmtId="0" fontId="1" fillId="2" borderId="0" xfId="1" applyFill="1" applyBorder="1" applyAlignment="1"/>
    <xf numFmtId="0" fontId="9" fillId="3" borderId="4" xfId="2" applyFont="1" applyFill="1" applyBorder="1" applyAlignment="1">
      <alignment horizontal="center" vertical="center"/>
    </xf>
    <xf numFmtId="49" fontId="18" fillId="2" borderId="24" xfId="4" applyNumberFormat="1" applyFont="1" applyFill="1" applyBorder="1" applyAlignment="1">
      <alignment horizontal="center" vertical="center"/>
    </xf>
    <xf numFmtId="165" fontId="18" fillId="2" borderId="24" xfId="2" applyNumberFormat="1" applyFont="1" applyFill="1" applyBorder="1" applyAlignment="1">
      <alignment horizontal="center" vertical="center"/>
    </xf>
    <xf numFmtId="0" fontId="19" fillId="2" borderId="0" xfId="1" applyFont="1" applyFill="1" applyAlignment="1">
      <alignment horizontal="left" indent="1"/>
    </xf>
    <xf numFmtId="49" fontId="13" fillId="2" borderId="8" xfId="4" applyNumberFormat="1" applyFont="1" applyFill="1" applyBorder="1" applyAlignment="1">
      <alignment horizontal="left" indent="4"/>
    </xf>
    <xf numFmtId="49" fontId="13" fillId="2" borderId="8" xfId="4" applyNumberFormat="1" applyFont="1" applyFill="1" applyBorder="1" applyAlignment="1">
      <alignment horizontal="center"/>
    </xf>
    <xf numFmtId="4" fontId="13" fillId="2" borderId="8" xfId="2" applyNumberFormat="1" applyFont="1" applyFill="1" applyBorder="1" applyAlignment="1">
      <alignment horizontal="right"/>
    </xf>
    <xf numFmtId="49" fontId="13" fillId="2" borderId="26" xfId="4" applyNumberFormat="1" applyFont="1" applyFill="1" applyBorder="1" applyAlignment="1">
      <alignment horizontal="left" indent="4"/>
    </xf>
    <xf numFmtId="49" fontId="13" fillId="2" borderId="26" xfId="4" applyNumberFormat="1" applyFont="1" applyFill="1" applyBorder="1" applyAlignment="1">
      <alignment horizontal="center"/>
    </xf>
    <xf numFmtId="4" fontId="13" fillId="2" borderId="26" xfId="2" applyNumberFormat="1" applyFont="1" applyFill="1" applyBorder="1" applyAlignment="1">
      <alignment horizontal="right"/>
    </xf>
    <xf numFmtId="49" fontId="13" fillId="2" borderId="16" xfId="4" applyNumberFormat="1" applyFont="1" applyFill="1" applyBorder="1" applyAlignment="1">
      <alignment horizontal="left" indent="4"/>
    </xf>
    <xf numFmtId="49" fontId="13" fillId="2" borderId="16" xfId="4" applyNumberFormat="1" applyFont="1" applyFill="1" applyBorder="1" applyAlignment="1">
      <alignment horizontal="center"/>
    </xf>
    <xf numFmtId="4" fontId="13" fillId="2" borderId="16" xfId="2" applyNumberFormat="1" applyFont="1" applyFill="1" applyBorder="1" applyAlignment="1">
      <alignment horizontal="right"/>
    </xf>
    <xf numFmtId="49" fontId="15" fillId="3" borderId="24" xfId="4" applyNumberFormat="1" applyFont="1" applyFill="1" applyBorder="1" applyAlignment="1">
      <alignment horizontal="left" indent="4"/>
    </xf>
    <xf numFmtId="0" fontId="1" fillId="2" borderId="0" xfId="1" applyFill="1" applyBorder="1" applyAlignment="1">
      <alignment horizontal="center"/>
    </xf>
    <xf numFmtId="0" fontId="22" fillId="2" borderId="0" xfId="1" applyFont="1" applyFill="1" applyBorder="1" applyAlignment="1">
      <alignment horizontal="center"/>
    </xf>
    <xf numFmtId="0" fontId="15" fillId="6" borderId="8" xfId="2" quotePrefix="1" applyFont="1" applyFill="1" applyBorder="1" applyAlignment="1">
      <alignment horizontal="left" indent="1"/>
    </xf>
    <xf numFmtId="49" fontId="15" fillId="6" borderId="8" xfId="4" applyNumberFormat="1" applyFont="1" applyFill="1" applyBorder="1" applyAlignment="1">
      <alignment horizontal="left" indent="1"/>
    </xf>
    <xf numFmtId="49" fontId="15" fillId="6" borderId="8" xfId="4" applyNumberFormat="1" applyFont="1" applyFill="1" applyBorder="1" applyAlignment="1">
      <alignment horizontal="center"/>
    </xf>
    <xf numFmtId="4" fontId="15" fillId="6" borderId="8" xfId="2" applyNumberFormat="1" applyFont="1" applyFill="1" applyBorder="1" applyAlignment="1">
      <alignment horizontal="right"/>
    </xf>
    <xf numFmtId="49" fontId="13" fillId="5" borderId="12" xfId="4" applyNumberFormat="1" applyFont="1" applyFill="1" applyBorder="1" applyAlignment="1">
      <alignment horizontal="left" indent="2"/>
    </xf>
    <xf numFmtId="0" fontId="13" fillId="0" borderId="26" xfId="2" quotePrefix="1" applyFont="1" applyFill="1" applyBorder="1" applyAlignment="1">
      <alignment horizontal="left" indent="1"/>
    </xf>
    <xf numFmtId="49" fontId="13" fillId="0" borderId="26" xfId="4" applyNumberFormat="1" applyFont="1" applyFill="1" applyBorder="1" applyAlignment="1">
      <alignment horizontal="left" indent="3"/>
    </xf>
    <xf numFmtId="49" fontId="13" fillId="0" borderId="26" xfId="4" applyNumberFormat="1" applyFont="1" applyFill="1" applyBorder="1" applyAlignment="1">
      <alignment horizontal="center"/>
    </xf>
    <xf numFmtId="0" fontId="15" fillId="6" borderId="25" xfId="2" quotePrefix="1" applyFont="1" applyFill="1" applyBorder="1" applyAlignment="1">
      <alignment horizontal="left" indent="1"/>
    </xf>
    <xf numFmtId="49" fontId="15" fillId="6" borderId="25" xfId="4" applyNumberFormat="1" applyFont="1" applyFill="1" applyBorder="1" applyAlignment="1">
      <alignment horizontal="left" indent="1"/>
    </xf>
    <xf numFmtId="49" fontId="15" fillId="6" borderId="25" xfId="4" applyNumberFormat="1" applyFont="1" applyFill="1" applyBorder="1" applyAlignment="1">
      <alignment horizontal="center"/>
    </xf>
    <xf numFmtId="4" fontId="15" fillId="6" borderId="25" xfId="2" applyNumberFormat="1" applyFont="1" applyFill="1" applyBorder="1" applyAlignment="1">
      <alignment horizontal="right"/>
    </xf>
    <xf numFmtId="166" fontId="13" fillId="0" borderId="12" xfId="2" applyNumberFormat="1" applyFont="1" applyFill="1" applyBorder="1" applyAlignment="1">
      <alignment horizontal="right"/>
    </xf>
    <xf numFmtId="164" fontId="15" fillId="6" borderId="25" xfId="2" applyNumberFormat="1" applyFont="1" applyFill="1" applyBorder="1" applyAlignment="1">
      <alignment horizontal="right"/>
    </xf>
    <xf numFmtId="0" fontId="19" fillId="0" borderId="0" xfId="5" applyFont="1"/>
    <xf numFmtId="164" fontId="13" fillId="5" borderId="12" xfId="2" applyNumberFormat="1" applyFont="1" applyFill="1" applyBorder="1" applyAlignment="1">
      <alignment horizontal="right"/>
    </xf>
    <xf numFmtId="4" fontId="13" fillId="0" borderId="26" xfId="2" applyNumberFormat="1" applyFont="1" applyFill="1" applyBorder="1" applyAlignment="1">
      <alignment horizontal="right"/>
    </xf>
    <xf numFmtId="164" fontId="13" fillId="0" borderId="26" xfId="2" applyNumberFormat="1" applyFont="1" applyFill="1" applyBorder="1" applyAlignment="1">
      <alignment horizontal="right"/>
    </xf>
    <xf numFmtId="0" fontId="13" fillId="3" borderId="24" xfId="2" quotePrefix="1" applyFont="1" applyFill="1" applyBorder="1" applyAlignment="1">
      <alignment horizontal="left" indent="1"/>
    </xf>
    <xf numFmtId="49" fontId="15" fillId="3" borderId="24" xfId="4" applyNumberFormat="1" applyFont="1" applyFill="1" applyBorder="1" applyAlignment="1">
      <alignment horizontal="left" indent="1"/>
    </xf>
    <xf numFmtId="0" fontId="23" fillId="2" borderId="0" xfId="2" quotePrefix="1" applyFont="1" applyFill="1" applyBorder="1" applyAlignment="1">
      <alignment horizontal="left" vertical="center"/>
    </xf>
    <xf numFmtId="49" fontId="15" fillId="2" borderId="0" xfId="4" applyNumberFormat="1" applyFont="1" applyFill="1" applyBorder="1" applyAlignment="1">
      <alignment horizontal="left" vertical="center"/>
    </xf>
    <xf numFmtId="49" fontId="13" fillId="2" borderId="0" xfId="4" applyNumberFormat="1" applyFont="1" applyFill="1" applyBorder="1" applyAlignment="1">
      <alignment horizontal="center" vertical="center"/>
    </xf>
    <xf numFmtId="166" fontId="15" fillId="2" borderId="0" xfId="2" applyNumberFormat="1" applyFont="1" applyFill="1" applyBorder="1" applyAlignment="1">
      <alignment horizontal="right" vertical="center"/>
    </xf>
    <xf numFmtId="0" fontId="1" fillId="0" borderId="0" xfId="1" applyFill="1"/>
    <xf numFmtId="0" fontId="12" fillId="0" borderId="4" xfId="3" quotePrefix="1" applyFont="1" applyFill="1" applyBorder="1" applyAlignment="1">
      <alignment horizontal="left" vertical="top"/>
    </xf>
    <xf numFmtId="0" fontId="12" fillId="0" borderId="5" xfId="3" quotePrefix="1" applyFont="1" applyFill="1" applyBorder="1" applyAlignment="1">
      <alignment horizontal="left" vertical="top"/>
    </xf>
    <xf numFmtId="0" fontId="12" fillId="0" borderId="7" xfId="3" quotePrefix="1" applyFont="1" applyFill="1" applyBorder="1" applyAlignment="1">
      <alignment horizontal="left" vertical="top"/>
    </xf>
    <xf numFmtId="0" fontId="12" fillId="0" borderId="12" xfId="3" quotePrefix="1" applyFont="1" applyFill="1" applyBorder="1" applyAlignment="1">
      <alignment horizontal="left" vertical="top"/>
    </xf>
    <xf numFmtId="0" fontId="12" fillId="0" borderId="9" xfId="3" quotePrefix="1" applyFont="1" applyFill="1" applyBorder="1" applyAlignment="1">
      <alignment horizontal="left" vertical="top"/>
    </xf>
    <xf numFmtId="0" fontId="12" fillId="0" borderId="11" xfId="3" quotePrefix="1" applyFont="1" applyFill="1" applyBorder="1" applyAlignment="1">
      <alignment horizontal="left" vertical="top"/>
    </xf>
    <xf numFmtId="0" fontId="12" fillId="0" borderId="27" xfId="3" quotePrefix="1" applyFont="1" applyFill="1" applyBorder="1" applyAlignment="1">
      <alignment horizontal="left" vertical="top"/>
    </xf>
    <xf numFmtId="4" fontId="13" fillId="0" borderId="26" xfId="3" applyNumberFormat="1" applyFont="1" applyFill="1" applyBorder="1" applyAlignment="1">
      <alignment horizontal="right" vertical="top"/>
    </xf>
    <xf numFmtId="0" fontId="12" fillId="0" borderId="16" xfId="3" quotePrefix="1" applyFont="1" applyFill="1" applyBorder="1" applyAlignment="1">
      <alignment horizontal="left" vertical="top"/>
    </xf>
    <xf numFmtId="0" fontId="12" fillId="0" borderId="13" xfId="3" quotePrefix="1" applyFont="1" applyFill="1" applyBorder="1" applyAlignment="1">
      <alignment horizontal="left" vertical="top"/>
    </xf>
    <xf numFmtId="0" fontId="12" fillId="0" borderId="15" xfId="3" quotePrefix="1" applyFont="1" applyFill="1" applyBorder="1" applyAlignment="1">
      <alignment horizontal="left" vertical="top"/>
    </xf>
    <xf numFmtId="4" fontId="13" fillId="0" borderId="16" xfId="3" applyNumberFormat="1" applyFont="1" applyFill="1" applyBorder="1" applyAlignment="1">
      <alignment horizontal="right" vertical="top"/>
    </xf>
    <xf numFmtId="0" fontId="5" fillId="2" borderId="0" xfId="1" applyFont="1" applyFill="1" applyAlignment="1">
      <alignment horizontal="left" indent="1"/>
    </xf>
    <xf numFmtId="0" fontId="1" fillId="0" borderId="0" xfId="1" applyAlignment="1">
      <alignment horizontal="left" indent="1"/>
    </xf>
    <xf numFmtId="0" fontId="1" fillId="0" borderId="0" xfId="1" applyAlignment="1">
      <alignment horizontal="center"/>
    </xf>
    <xf numFmtId="164" fontId="1" fillId="0" borderId="0" xfId="1" applyNumberFormat="1"/>
    <xf numFmtId="164" fontId="24" fillId="0" borderId="0" xfId="1" applyNumberFormat="1" applyFont="1"/>
  </cellXfs>
  <cellStyles count="6">
    <cellStyle name="Normal 2 2" xfId="2"/>
    <cellStyle name="Normal_PrihodiIRashodiAnalitika 2003 2 2" xfId="4"/>
    <cellStyle name="Normalno" xfId="0" builtinId="0"/>
    <cellStyle name="Normalno 2 3" xfId="3"/>
    <cellStyle name="Normalno 5" xfId="1"/>
    <cellStyle name="Normalno 5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</xdr:colOff>
      <xdr:row>0</xdr:row>
      <xdr:rowOff>0</xdr:rowOff>
    </xdr:from>
    <xdr:ext cx="5534025" cy="530603"/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" y="0"/>
          <a:ext cx="5534025" cy="53060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an2021ID2\2.%20Izmjene%20i%20dopune%20Financijskog%20plana%20za%202021.%20godin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abas/Documents/Pozdrav%20i%20tebi/Plan%202017-elementi/PLAN%20'17%20tablic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an%20dokumenti\PLANSKI%20ELEMENTI%20('12)\PLAN%202012ID%20-%203.%20Izmjene%20i%20dopune%20poslovnog%20plana%2010.10.2012\Plan%20investiranja,%20inv.odr&#382;.,%20ut.mat.'12%20-%2010.10.2012.g.I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ID FP'21."/>
      <sheetName val="2.ID Financ.plana'21.prijedlog"/>
      <sheetName val="ID Financijskog plana 2021."/>
      <sheetName val="ID Financijskog plana 2021._WEB"/>
      <sheetName val="ID Financijskog plana'21.prijed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'16"/>
      <sheetName val="Graf'15"/>
      <sheetName val="fr '16"/>
      <sheetName val="fr '15"/>
      <sheetName val="rash'16"/>
      <sheetName val="rash'15"/>
      <sheetName val="PR '16"/>
      <sheetName val="PR '15"/>
      <sheetName val="Sveukupno (2)"/>
      <sheetName val="Sveukupno"/>
      <sheetName val="usporedna"/>
      <sheetName val="rad"/>
      <sheetName val="pl'17 FP prih tabl.13 i 14"/>
      <sheetName val="pl'17 FP rash tabl.15"/>
      <sheetName val="pl'17 PR"/>
      <sheetName val="Graf'17"/>
      <sheetName val="udio službi"/>
      <sheetName val="List2"/>
      <sheetName val="4 plan 2018. i 2019."/>
      <sheetName val="Plan 2018. i 2019.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6">
          <cell r="A6" t="str">
            <v>6.</v>
          </cell>
        </row>
        <row r="7">
          <cell r="A7" t="str">
            <v>63.</v>
          </cell>
        </row>
        <row r="8">
          <cell r="A8" t="str">
            <v>632.</v>
          </cell>
        </row>
        <row r="9">
          <cell r="A9" t="str">
            <v>6324.</v>
          </cell>
        </row>
        <row r="10">
          <cell r="A10" t="str">
            <v>63241.</v>
          </cell>
        </row>
        <row r="11">
          <cell r="A11" t="str">
            <v>64.</v>
          </cell>
        </row>
        <row r="12">
          <cell r="A12" t="str">
            <v>641.</v>
          </cell>
        </row>
        <row r="13">
          <cell r="A13" t="str">
            <v>6413.</v>
          </cell>
        </row>
        <row r="14">
          <cell r="A14" t="str">
            <v>64132.</v>
          </cell>
        </row>
        <row r="15">
          <cell r="A15" t="str">
            <v>6414.</v>
          </cell>
        </row>
        <row r="16">
          <cell r="A16" t="str">
            <v>64143.</v>
          </cell>
        </row>
        <row r="17">
          <cell r="A17" t="str">
            <v>6415.</v>
          </cell>
        </row>
        <row r="18">
          <cell r="A18" t="str">
            <v>64151.</v>
          </cell>
        </row>
        <row r="19">
          <cell r="A19" t="str">
            <v>64151.1.</v>
          </cell>
        </row>
        <row r="20">
          <cell r="A20" t="str">
            <v>642.</v>
          </cell>
        </row>
        <row r="21">
          <cell r="A21" t="str">
            <v>6422.</v>
          </cell>
        </row>
        <row r="22">
          <cell r="A22" t="str">
            <v>66151.11.</v>
          </cell>
        </row>
        <row r="23">
          <cell r="A23" t="str">
            <v>66151.10.</v>
          </cell>
        </row>
        <row r="24">
          <cell r="A24" t="str">
            <v>6425.</v>
          </cell>
        </row>
        <row r="25">
          <cell r="A25" t="str">
            <v>64251.</v>
          </cell>
        </row>
        <row r="26">
          <cell r="A26" t="str">
            <v>65.</v>
          </cell>
        </row>
        <row r="27">
          <cell r="A27" t="str">
            <v>652.</v>
          </cell>
        </row>
        <row r="28">
          <cell r="A28" t="str">
            <v>6526.</v>
          </cell>
        </row>
        <row r="29">
          <cell r="A29" t="str">
            <v>65264.</v>
          </cell>
        </row>
        <row r="30">
          <cell r="A30" t="str">
            <v>66.</v>
          </cell>
        </row>
        <row r="31">
          <cell r="A31" t="str">
            <v>661.</v>
          </cell>
        </row>
        <row r="32">
          <cell r="A32" t="str">
            <v>6614.</v>
          </cell>
        </row>
        <row r="33">
          <cell r="A33" t="str">
            <v>66142.</v>
          </cell>
        </row>
        <row r="34">
          <cell r="A34" t="str">
            <v>6615.</v>
          </cell>
        </row>
        <row r="35">
          <cell r="A35" t="str">
            <v>66151.</v>
          </cell>
        </row>
        <row r="36">
          <cell r="A36" t="str">
            <v>66151.1.</v>
          </cell>
        </row>
        <row r="37">
          <cell r="A37" t="str">
            <v>66151.1.1</v>
          </cell>
        </row>
        <row r="38">
          <cell r="A38" t="str">
            <v>66151.1.2.</v>
          </cell>
        </row>
        <row r="39">
          <cell r="A39" t="str">
            <v>66151.2.</v>
          </cell>
        </row>
        <row r="40">
          <cell r="A40" t="str">
            <v>66151.3.</v>
          </cell>
        </row>
        <row r="41">
          <cell r="A41" t="str">
            <v>66151.4.</v>
          </cell>
        </row>
        <row r="42">
          <cell r="A42" t="str">
            <v>66151.5.</v>
          </cell>
        </row>
        <row r="43">
          <cell r="A43" t="str">
            <v>66151.6.</v>
          </cell>
        </row>
        <row r="44">
          <cell r="A44" t="str">
            <v>66151.7.</v>
          </cell>
        </row>
        <row r="45">
          <cell r="A45" t="str">
            <v>66151.8.</v>
          </cell>
        </row>
        <row r="46">
          <cell r="A46" t="str">
            <v>66151.9.</v>
          </cell>
        </row>
        <row r="47">
          <cell r="A47" t="str">
            <v>66151.13.</v>
          </cell>
        </row>
        <row r="48">
          <cell r="A48" t="str">
            <v>66151.14.</v>
          </cell>
        </row>
        <row r="49">
          <cell r="A49" t="str">
            <v>66151.12.</v>
          </cell>
        </row>
        <row r="50">
          <cell r="A50" t="str">
            <v>663.</v>
          </cell>
        </row>
        <row r="51">
          <cell r="A51" t="str">
            <v>6631.</v>
          </cell>
        </row>
        <row r="52">
          <cell r="A52" t="str">
            <v>66312.</v>
          </cell>
        </row>
        <row r="53">
          <cell r="A53" t="str">
            <v>67.</v>
          </cell>
        </row>
        <row r="54">
          <cell r="A54" t="str">
            <v>671.</v>
          </cell>
        </row>
        <row r="55">
          <cell r="A55" t="str">
            <v>6711.</v>
          </cell>
        </row>
        <row r="56">
          <cell r="A56" t="str">
            <v>67111.</v>
          </cell>
        </row>
        <row r="57">
          <cell r="A57" t="str">
            <v>6713.</v>
          </cell>
        </row>
        <row r="58">
          <cell r="A58" t="str">
            <v>67131.</v>
          </cell>
        </row>
        <row r="59">
          <cell r="A59" t="str">
            <v>68.</v>
          </cell>
        </row>
        <row r="60">
          <cell r="A60" t="str">
            <v>681.</v>
          </cell>
        </row>
        <row r="61">
          <cell r="A61" t="str">
            <v>6819.</v>
          </cell>
        </row>
        <row r="62">
          <cell r="A62" t="str">
            <v>6819.</v>
          </cell>
        </row>
        <row r="63">
          <cell r="A63" t="str">
            <v>683.</v>
          </cell>
        </row>
        <row r="64">
          <cell r="A64" t="str">
            <v>6831.</v>
          </cell>
        </row>
        <row r="65">
          <cell r="A65" t="str">
            <v>6831.</v>
          </cell>
        </row>
        <row r="67">
          <cell r="A67" t="str">
            <v>3.</v>
          </cell>
        </row>
        <row r="68">
          <cell r="A68" t="str">
            <v>31.</v>
          </cell>
        </row>
        <row r="69">
          <cell r="A69" t="str">
            <v>311.</v>
          </cell>
        </row>
        <row r="70">
          <cell r="A70" t="str">
            <v>3111.</v>
          </cell>
        </row>
        <row r="71">
          <cell r="A71" t="str">
            <v>31111.</v>
          </cell>
        </row>
        <row r="72">
          <cell r="A72" t="str">
            <v>31111.1.</v>
          </cell>
        </row>
        <row r="73">
          <cell r="A73" t="str">
            <v>31111.2.</v>
          </cell>
        </row>
        <row r="74">
          <cell r="A74" t="str">
            <v>31111.3.</v>
          </cell>
        </row>
        <row r="75">
          <cell r="A75" t="str">
            <v>31113.</v>
          </cell>
        </row>
        <row r="76">
          <cell r="A76" t="str">
            <v>3112.</v>
          </cell>
        </row>
        <row r="77">
          <cell r="A77" t="str">
            <v>31126.</v>
          </cell>
        </row>
        <row r="78">
          <cell r="A78" t="str">
            <v>31129.</v>
          </cell>
        </row>
        <row r="79">
          <cell r="A79" t="str">
            <v>312.</v>
          </cell>
        </row>
        <row r="80">
          <cell r="A80" t="str">
            <v>3121.</v>
          </cell>
        </row>
        <row r="81">
          <cell r="A81" t="str">
            <v>31212.</v>
          </cell>
        </row>
        <row r="82">
          <cell r="A82" t="str">
            <v>31213.</v>
          </cell>
        </row>
        <row r="83">
          <cell r="A83" t="str">
            <v>31214.</v>
          </cell>
        </row>
        <row r="84">
          <cell r="A84" t="str">
            <v>31215.</v>
          </cell>
        </row>
        <row r="85">
          <cell r="A85" t="str">
            <v>31216.</v>
          </cell>
        </row>
        <row r="86">
          <cell r="A86" t="str">
            <v>31219.</v>
          </cell>
        </row>
        <row r="87">
          <cell r="A87" t="str">
            <v>313.</v>
          </cell>
        </row>
        <row r="88">
          <cell r="A88" t="str">
            <v>3131.</v>
          </cell>
        </row>
        <row r="89">
          <cell r="A89" t="str">
            <v>31311.</v>
          </cell>
        </row>
        <row r="90">
          <cell r="A90" t="str">
            <v>3132.</v>
          </cell>
        </row>
        <row r="91">
          <cell r="A91" t="str">
            <v>31321.</v>
          </cell>
        </row>
        <row r="92">
          <cell r="A92" t="str">
            <v>31322.</v>
          </cell>
        </row>
        <row r="93">
          <cell r="A93" t="str">
            <v>3133.</v>
          </cell>
        </row>
        <row r="94">
          <cell r="A94" t="str">
            <v>31332.</v>
          </cell>
        </row>
        <row r="95">
          <cell r="A95" t="str">
            <v>31333.</v>
          </cell>
        </row>
        <row r="96">
          <cell r="A96" t="str">
            <v>32.</v>
          </cell>
        </row>
        <row r="97">
          <cell r="A97" t="str">
            <v>321.</v>
          </cell>
        </row>
        <row r="98">
          <cell r="A98" t="str">
            <v>3211.</v>
          </cell>
        </row>
        <row r="99">
          <cell r="A99" t="str">
            <v>32111.</v>
          </cell>
        </row>
        <row r="100">
          <cell r="A100" t="str">
            <v>32112.</v>
          </cell>
        </row>
        <row r="101">
          <cell r="A101" t="str">
            <v>32113.</v>
          </cell>
        </row>
        <row r="102">
          <cell r="A102" t="str">
            <v>32114.</v>
          </cell>
        </row>
        <row r="103">
          <cell r="A103" t="str">
            <v>32115.</v>
          </cell>
        </row>
        <row r="104">
          <cell r="A104" t="str">
            <v>32116.</v>
          </cell>
        </row>
        <row r="105">
          <cell r="A105" t="str">
            <v>32119.</v>
          </cell>
        </row>
        <row r="106">
          <cell r="A106" t="str">
            <v>3212.</v>
          </cell>
        </row>
        <row r="107">
          <cell r="A107" t="str">
            <v>32121.</v>
          </cell>
        </row>
        <row r="108">
          <cell r="A108" t="str">
            <v>32123.</v>
          </cell>
        </row>
        <row r="109">
          <cell r="A109" t="str">
            <v>3213.</v>
          </cell>
        </row>
        <row r="110">
          <cell r="A110" t="str">
            <v>32131.</v>
          </cell>
        </row>
        <row r="111">
          <cell r="A111" t="str">
            <v>32132.</v>
          </cell>
        </row>
        <row r="112">
          <cell r="A112" t="str">
            <v>3214.</v>
          </cell>
        </row>
        <row r="113">
          <cell r="A113" t="str">
            <v>32141.</v>
          </cell>
        </row>
        <row r="114">
          <cell r="A114" t="str">
            <v>32149.</v>
          </cell>
        </row>
        <row r="115">
          <cell r="A115" t="str">
            <v>322.</v>
          </cell>
        </row>
        <row r="116">
          <cell r="A116" t="str">
            <v>3221.</v>
          </cell>
        </row>
        <row r="117">
          <cell r="A117" t="str">
            <v>32211.</v>
          </cell>
        </row>
        <row r="118">
          <cell r="A118" t="str">
            <v>32212.</v>
          </cell>
        </row>
        <row r="119">
          <cell r="A119" t="str">
            <v>32214.</v>
          </cell>
        </row>
        <row r="120">
          <cell r="A120" t="str">
            <v>32216.</v>
          </cell>
        </row>
        <row r="121">
          <cell r="A121" t="str">
            <v>32219.</v>
          </cell>
        </row>
        <row r="122">
          <cell r="A122" t="str">
            <v>32219.1.</v>
          </cell>
        </row>
        <row r="123">
          <cell r="A123" t="str">
            <v>32219.2.</v>
          </cell>
        </row>
        <row r="124">
          <cell r="A124" t="str">
            <v>32219.3.</v>
          </cell>
        </row>
        <row r="125">
          <cell r="A125" t="str">
            <v>32219.4.</v>
          </cell>
        </row>
        <row r="126">
          <cell r="A126" t="str">
            <v>32219.5.</v>
          </cell>
        </row>
        <row r="127">
          <cell r="A127" t="str">
            <v>3222.</v>
          </cell>
        </row>
        <row r="128">
          <cell r="A128" t="str">
            <v>32224.</v>
          </cell>
        </row>
        <row r="129">
          <cell r="A129" t="str">
            <v>32229.</v>
          </cell>
        </row>
        <row r="130">
          <cell r="A130" t="str">
            <v>32225.</v>
          </cell>
        </row>
        <row r="131">
          <cell r="A131" t="str">
            <v>32223.</v>
          </cell>
        </row>
        <row r="132">
          <cell r="A132" t="str">
            <v>32223.1.</v>
          </cell>
        </row>
        <row r="133">
          <cell r="A133" t="str">
            <v>32223.2.</v>
          </cell>
        </row>
        <row r="134">
          <cell r="A134" t="str">
            <v>3223.</v>
          </cell>
        </row>
        <row r="135">
          <cell r="A135" t="str">
            <v>32231.</v>
          </cell>
        </row>
        <row r="136">
          <cell r="A136" t="str">
            <v>32233.</v>
          </cell>
        </row>
        <row r="137">
          <cell r="A137" t="str">
            <v>32234.1.</v>
          </cell>
        </row>
        <row r="138">
          <cell r="A138" t="str">
            <v>32234.2.</v>
          </cell>
        </row>
        <row r="139">
          <cell r="A139" t="str">
            <v>32234.3.</v>
          </cell>
        </row>
        <row r="140">
          <cell r="A140" t="str">
            <v>32234.4.</v>
          </cell>
        </row>
        <row r="141">
          <cell r="A141" t="str">
            <v>32239.</v>
          </cell>
        </row>
        <row r="142">
          <cell r="A142" t="str">
            <v>3224.</v>
          </cell>
        </row>
        <row r="143">
          <cell r="A143" t="str">
            <v>32241.</v>
          </cell>
        </row>
        <row r="144">
          <cell r="A144" t="str">
            <v>32242.</v>
          </cell>
        </row>
        <row r="145">
          <cell r="A145" t="str">
            <v>32243.</v>
          </cell>
        </row>
        <row r="146">
          <cell r="A146" t="str">
            <v>32244.</v>
          </cell>
        </row>
        <row r="147">
          <cell r="A147" t="str">
            <v>3225.</v>
          </cell>
        </row>
        <row r="148">
          <cell r="A148" t="str">
            <v>32251.</v>
          </cell>
        </row>
        <row r="149">
          <cell r="A149" t="str">
            <v>32252.</v>
          </cell>
        </row>
        <row r="150">
          <cell r="A150" t="str">
            <v>3227.</v>
          </cell>
        </row>
        <row r="151">
          <cell r="A151" t="str">
            <v>32271.</v>
          </cell>
        </row>
        <row r="152">
          <cell r="A152" t="str">
            <v>323.</v>
          </cell>
        </row>
        <row r="153">
          <cell r="A153" t="str">
            <v>3231.</v>
          </cell>
        </row>
        <row r="154">
          <cell r="A154" t="str">
            <v>32311.</v>
          </cell>
        </row>
        <row r="155">
          <cell r="A155" t="str">
            <v>32311.1.</v>
          </cell>
        </row>
        <row r="156">
          <cell r="A156" t="str">
            <v>32312.</v>
          </cell>
        </row>
        <row r="157">
          <cell r="A157" t="str">
            <v>32313.</v>
          </cell>
        </row>
        <row r="158">
          <cell r="A158" t="str">
            <v>32314.</v>
          </cell>
        </row>
        <row r="159">
          <cell r="A159" t="str">
            <v>32319.</v>
          </cell>
        </row>
        <row r="160">
          <cell r="A160" t="str">
            <v>3232.</v>
          </cell>
        </row>
        <row r="161">
          <cell r="A161" t="str">
            <v>32321.</v>
          </cell>
        </row>
        <row r="162">
          <cell r="A162" t="str">
            <v>32321.1.</v>
          </cell>
        </row>
        <row r="163">
          <cell r="A163" t="str">
            <v>32321.2.</v>
          </cell>
        </row>
        <row r="164">
          <cell r="A164" t="str">
            <v>32322.</v>
          </cell>
        </row>
        <row r="165">
          <cell r="A165" t="str">
            <v>32322.1.</v>
          </cell>
        </row>
        <row r="166">
          <cell r="A166" t="str">
            <v>32322.2.</v>
          </cell>
        </row>
        <row r="167">
          <cell r="A167" t="str">
            <v>32323.</v>
          </cell>
        </row>
        <row r="168">
          <cell r="A168" t="str">
            <v>32323.1.</v>
          </cell>
        </row>
        <row r="169">
          <cell r="A169" t="str">
            <v>32323.2.</v>
          </cell>
        </row>
        <row r="170">
          <cell r="A170" t="str">
            <v>32329.</v>
          </cell>
        </row>
        <row r="171">
          <cell r="A171" t="str">
            <v>3233.</v>
          </cell>
        </row>
        <row r="172">
          <cell r="A172" t="str">
            <v>32331.</v>
          </cell>
        </row>
        <row r="173">
          <cell r="A173" t="str">
            <v>32332.</v>
          </cell>
        </row>
        <row r="174">
          <cell r="A174" t="str">
            <v>32333.</v>
          </cell>
        </row>
        <row r="175">
          <cell r="A175" t="str">
            <v>32334.</v>
          </cell>
        </row>
        <row r="176">
          <cell r="A176" t="str">
            <v>32339.</v>
          </cell>
        </row>
        <row r="177">
          <cell r="A177" t="str">
            <v>3234.</v>
          </cell>
        </row>
        <row r="178">
          <cell r="A178" t="str">
            <v>32341.</v>
          </cell>
        </row>
        <row r="179">
          <cell r="A179" t="str">
            <v>32342.</v>
          </cell>
        </row>
        <row r="180">
          <cell r="A180" t="str">
            <v>32343.</v>
          </cell>
        </row>
        <row r="181">
          <cell r="A181" t="str">
            <v>32344.</v>
          </cell>
        </row>
        <row r="182">
          <cell r="A182" t="str">
            <v>32349.</v>
          </cell>
        </row>
        <row r="183">
          <cell r="A183" t="str">
            <v>3235.</v>
          </cell>
        </row>
        <row r="184">
          <cell r="A184" t="str">
            <v>32352.</v>
          </cell>
        </row>
        <row r="185">
          <cell r="A185" t="str">
            <v>32353.</v>
          </cell>
        </row>
        <row r="186">
          <cell r="A186" t="str">
            <v>32354.</v>
          </cell>
        </row>
        <row r="187">
          <cell r="A187" t="str">
            <v>32355.</v>
          </cell>
        </row>
        <row r="188">
          <cell r="A188" t="str">
            <v>32359.</v>
          </cell>
        </row>
        <row r="189">
          <cell r="A189" t="str">
            <v>3236.</v>
          </cell>
        </row>
        <row r="190">
          <cell r="A190" t="str">
            <v>32361.</v>
          </cell>
        </row>
        <row r="191">
          <cell r="A191" t="str">
            <v>32362.</v>
          </cell>
        </row>
        <row r="192">
          <cell r="A192" t="str">
            <v>32363.</v>
          </cell>
        </row>
        <row r="193">
          <cell r="A193" t="str">
            <v>32369.</v>
          </cell>
        </row>
        <row r="194">
          <cell r="A194" t="str">
            <v>32369.1.</v>
          </cell>
        </row>
        <row r="195">
          <cell r="A195" t="str">
            <v>32369.2.</v>
          </cell>
        </row>
        <row r="196">
          <cell r="A196" t="str">
            <v>3237.</v>
          </cell>
        </row>
        <row r="197">
          <cell r="A197" t="str">
            <v>32371.</v>
          </cell>
        </row>
        <row r="198">
          <cell r="A198" t="str">
            <v>32372.</v>
          </cell>
        </row>
        <row r="199">
          <cell r="A199" t="str">
            <v>32373.</v>
          </cell>
        </row>
        <row r="200">
          <cell r="A200" t="str">
            <v>32374.</v>
          </cell>
        </row>
        <row r="201">
          <cell r="A201" t="str">
            <v>32375.</v>
          </cell>
        </row>
        <row r="202">
          <cell r="A202" t="str">
            <v>32376.</v>
          </cell>
        </row>
        <row r="203">
          <cell r="A203" t="str">
            <v>32377.</v>
          </cell>
        </row>
        <row r="204">
          <cell r="A204" t="str">
            <v>32377.1.</v>
          </cell>
        </row>
        <row r="205">
          <cell r="A205" t="str">
            <v>32378.</v>
          </cell>
        </row>
        <row r="206">
          <cell r="A206" t="str">
            <v>32379.</v>
          </cell>
        </row>
        <row r="207">
          <cell r="A207" t="str">
            <v>3238.</v>
          </cell>
        </row>
        <row r="208">
          <cell r="A208" t="str">
            <v>32381.</v>
          </cell>
        </row>
        <row r="209">
          <cell r="A209" t="str">
            <v>3239.</v>
          </cell>
        </row>
        <row r="210">
          <cell r="A210" t="str">
            <v>32391.</v>
          </cell>
        </row>
        <row r="211">
          <cell r="A211" t="str">
            <v>32393.</v>
          </cell>
        </row>
        <row r="212">
          <cell r="A212" t="str">
            <v>32394.</v>
          </cell>
        </row>
        <row r="213">
          <cell r="A213" t="str">
            <v>32395.</v>
          </cell>
        </row>
        <row r="214">
          <cell r="A214" t="str">
            <v>32395.1.</v>
          </cell>
        </row>
        <row r="215">
          <cell r="A215" t="str">
            <v>32396.</v>
          </cell>
        </row>
        <row r="216">
          <cell r="A216" t="str">
            <v>32399.</v>
          </cell>
        </row>
        <row r="217">
          <cell r="A217" t="str">
            <v>324.</v>
          </cell>
        </row>
        <row r="218">
          <cell r="A218" t="str">
            <v>3241.</v>
          </cell>
        </row>
        <row r="219">
          <cell r="A219" t="str">
            <v>32411.</v>
          </cell>
        </row>
        <row r="220">
          <cell r="A220" t="str">
            <v>32412.</v>
          </cell>
        </row>
        <row r="221">
          <cell r="A221" t="str">
            <v>329.</v>
          </cell>
        </row>
        <row r="222">
          <cell r="A222" t="str">
            <v>3291.</v>
          </cell>
        </row>
        <row r="223">
          <cell r="A223" t="str">
            <v>32911.</v>
          </cell>
        </row>
        <row r="224">
          <cell r="A224" t="str">
            <v>32914.</v>
          </cell>
        </row>
        <row r="225">
          <cell r="A225" t="str">
            <v>3292.</v>
          </cell>
        </row>
        <row r="226">
          <cell r="A226" t="str">
            <v>32921.</v>
          </cell>
        </row>
        <row r="227">
          <cell r="A227" t="str">
            <v>32921.1.</v>
          </cell>
        </row>
        <row r="228">
          <cell r="A228" t="str">
            <v>32922.</v>
          </cell>
        </row>
        <row r="229">
          <cell r="A229" t="str">
            <v>32923.</v>
          </cell>
        </row>
        <row r="230">
          <cell r="A230" t="str">
            <v>3293.</v>
          </cell>
        </row>
        <row r="231">
          <cell r="A231" t="str">
            <v>32931.</v>
          </cell>
        </row>
        <row r="232">
          <cell r="A232" t="str">
            <v>3294.</v>
          </cell>
        </row>
        <row r="233">
          <cell r="A233" t="str">
            <v>32941.</v>
          </cell>
        </row>
        <row r="234">
          <cell r="A234" t="str">
            <v>32942.</v>
          </cell>
        </row>
        <row r="235">
          <cell r="A235" t="str">
            <v>3295.</v>
          </cell>
        </row>
        <row r="236">
          <cell r="A236" t="str">
            <v>32951.</v>
          </cell>
        </row>
        <row r="237">
          <cell r="A237" t="str">
            <v>32952.</v>
          </cell>
        </row>
        <row r="238">
          <cell r="A238" t="str">
            <v>32953.</v>
          </cell>
        </row>
        <row r="239">
          <cell r="A239" t="str">
            <v>32955.</v>
          </cell>
        </row>
        <row r="240">
          <cell r="A240" t="str">
            <v>32959.</v>
          </cell>
        </row>
        <row r="241">
          <cell r="A241" t="str">
            <v>32959.1.</v>
          </cell>
        </row>
        <row r="242">
          <cell r="A242" t="str">
            <v>32959.2.</v>
          </cell>
        </row>
        <row r="243">
          <cell r="A243" t="str">
            <v>32959.3.</v>
          </cell>
        </row>
        <row r="244">
          <cell r="A244" t="str">
            <v>32959.4.</v>
          </cell>
        </row>
        <row r="245">
          <cell r="A245" t="str">
            <v>32959.5.</v>
          </cell>
        </row>
        <row r="246">
          <cell r="A246" t="str">
            <v>32959.6.</v>
          </cell>
        </row>
        <row r="247">
          <cell r="A247" t="str">
            <v>32959.7.</v>
          </cell>
        </row>
        <row r="248">
          <cell r="A248" t="str">
            <v>32959.8.</v>
          </cell>
        </row>
        <row r="249">
          <cell r="A249" t="str">
            <v>32959.9.</v>
          </cell>
        </row>
        <row r="250">
          <cell r="A250" t="str">
            <v>32959.10.</v>
          </cell>
        </row>
        <row r="251">
          <cell r="A251" t="str">
            <v>32959.11.</v>
          </cell>
        </row>
        <row r="252">
          <cell r="A252" t="str">
            <v>32959.12.</v>
          </cell>
        </row>
        <row r="253">
          <cell r="A253" t="str">
            <v>3296.</v>
          </cell>
        </row>
        <row r="254">
          <cell r="A254" t="str">
            <v>32961.</v>
          </cell>
        </row>
        <row r="255">
          <cell r="A255" t="str">
            <v>3299.</v>
          </cell>
        </row>
        <row r="256">
          <cell r="A256" t="str">
            <v>32999.</v>
          </cell>
        </row>
        <row r="257">
          <cell r="A257" t="str">
            <v>32999.1.</v>
          </cell>
        </row>
        <row r="258">
          <cell r="A258" t="str">
            <v>32999.2.</v>
          </cell>
        </row>
        <row r="259">
          <cell r="A259" t="str">
            <v>32999.3.</v>
          </cell>
        </row>
        <row r="260">
          <cell r="A260" t="str">
            <v>32999.4.</v>
          </cell>
        </row>
        <row r="261">
          <cell r="A261" t="str">
            <v>32999.5.</v>
          </cell>
        </row>
        <row r="262">
          <cell r="A262" t="str">
            <v>32999.6.</v>
          </cell>
        </row>
        <row r="263">
          <cell r="A263" t="str">
            <v>32999.7.</v>
          </cell>
        </row>
        <row r="264">
          <cell r="A264" t="str">
            <v>32999.8.</v>
          </cell>
        </row>
        <row r="265">
          <cell r="A265" t="str">
            <v>32999.9.</v>
          </cell>
        </row>
        <row r="266">
          <cell r="A266" t="str">
            <v>32999.10.</v>
          </cell>
        </row>
        <row r="267">
          <cell r="A267" t="str">
            <v>34.</v>
          </cell>
        </row>
        <row r="268">
          <cell r="A268" t="str">
            <v>342.</v>
          </cell>
        </row>
        <row r="269">
          <cell r="A269" t="str">
            <v>3423.</v>
          </cell>
        </row>
        <row r="270">
          <cell r="A270" t="str">
            <v>34233.</v>
          </cell>
        </row>
        <row r="271">
          <cell r="A271" t="str">
            <v>34233.1.</v>
          </cell>
        </row>
        <row r="272">
          <cell r="A272" t="str">
            <v>34233.2.</v>
          </cell>
        </row>
        <row r="273">
          <cell r="A273" t="str">
            <v>34233.3.</v>
          </cell>
        </row>
        <row r="274">
          <cell r="A274" t="str">
            <v>34233.4.</v>
          </cell>
        </row>
        <row r="275">
          <cell r="A275" t="str">
            <v>343.</v>
          </cell>
        </row>
        <row r="276">
          <cell r="A276" t="str">
            <v>3431.</v>
          </cell>
        </row>
        <row r="277">
          <cell r="A277" t="str">
            <v>34311.</v>
          </cell>
        </row>
        <row r="278">
          <cell r="A278" t="str">
            <v>34312.</v>
          </cell>
        </row>
        <row r="279">
          <cell r="A279" t="str">
            <v>3432.</v>
          </cell>
        </row>
        <row r="280">
          <cell r="A280" t="str">
            <v>34321.</v>
          </cell>
        </row>
        <row r="281">
          <cell r="A281" t="str">
            <v>34321.1.</v>
          </cell>
        </row>
        <row r="282">
          <cell r="A282" t="str">
            <v>3433.</v>
          </cell>
        </row>
        <row r="283">
          <cell r="A283" t="str">
            <v>34331.</v>
          </cell>
        </row>
        <row r="284">
          <cell r="A284" t="str">
            <v>34332.</v>
          </cell>
        </row>
        <row r="285">
          <cell r="A285" t="str">
            <v>34333.</v>
          </cell>
        </row>
        <row r="286">
          <cell r="A286" t="str">
            <v>34339.</v>
          </cell>
        </row>
        <row r="287">
          <cell r="A287" t="str">
            <v>3434.</v>
          </cell>
        </row>
        <row r="288">
          <cell r="A288" t="str">
            <v>34349.</v>
          </cell>
        </row>
        <row r="289">
          <cell r="A289" t="str">
            <v>36.</v>
          </cell>
        </row>
        <row r="290">
          <cell r="A290" t="str">
            <v>363.</v>
          </cell>
        </row>
        <row r="291">
          <cell r="A291" t="str">
            <v>3631.</v>
          </cell>
        </row>
        <row r="292">
          <cell r="A292" t="str">
            <v>36314.</v>
          </cell>
        </row>
        <row r="293">
          <cell r="A293" t="str">
            <v>366.</v>
          </cell>
        </row>
        <row r="294">
          <cell r="A294" t="str">
            <v>3661.</v>
          </cell>
        </row>
        <row r="295">
          <cell r="A295" t="str">
            <v>36611.</v>
          </cell>
        </row>
        <row r="296">
          <cell r="A296" t="str">
            <v>37.</v>
          </cell>
        </row>
        <row r="297">
          <cell r="A297" t="str">
            <v>372.</v>
          </cell>
        </row>
        <row r="298">
          <cell r="A298" t="str">
            <v>3721.</v>
          </cell>
        </row>
        <row r="299">
          <cell r="A299" t="str">
            <v>37215.</v>
          </cell>
        </row>
        <row r="300">
          <cell r="A300" t="str">
            <v>38.</v>
          </cell>
        </row>
        <row r="301">
          <cell r="A301" t="str">
            <v>381.</v>
          </cell>
        </row>
        <row r="302">
          <cell r="A302" t="str">
            <v>3811.</v>
          </cell>
        </row>
        <row r="303">
          <cell r="A303" t="str">
            <v>38111.</v>
          </cell>
        </row>
        <row r="304">
          <cell r="A304" t="str">
            <v>38114.</v>
          </cell>
        </row>
        <row r="305">
          <cell r="A305" t="str">
            <v>38115.</v>
          </cell>
        </row>
        <row r="306">
          <cell r="A306" t="str">
            <v>38117.</v>
          </cell>
        </row>
        <row r="307">
          <cell r="A307" t="str">
            <v>38118.</v>
          </cell>
        </row>
        <row r="308">
          <cell r="A308" t="str">
            <v>38119.</v>
          </cell>
        </row>
        <row r="309">
          <cell r="A309" t="str">
            <v>3812.</v>
          </cell>
        </row>
        <row r="310">
          <cell r="A310" t="str">
            <v>38121.</v>
          </cell>
        </row>
        <row r="311">
          <cell r="A311" t="str">
            <v>38129.</v>
          </cell>
        </row>
        <row r="312">
          <cell r="A312" t="str">
            <v>383.</v>
          </cell>
        </row>
        <row r="313">
          <cell r="A313" t="str">
            <v>3831.</v>
          </cell>
        </row>
        <row r="314">
          <cell r="A314" t="str">
            <v>38319.</v>
          </cell>
        </row>
        <row r="315">
          <cell r="A315" t="str">
            <v>3833.</v>
          </cell>
        </row>
        <row r="316">
          <cell r="A316" t="str">
            <v>38331.</v>
          </cell>
        </row>
        <row r="317">
          <cell r="A317" t="str">
            <v>3834.</v>
          </cell>
        </row>
        <row r="318">
          <cell r="A318" t="str">
            <v>38341.</v>
          </cell>
        </row>
        <row r="319">
          <cell r="A319" t="str">
            <v>3835.</v>
          </cell>
        </row>
        <row r="320">
          <cell r="A320" t="str">
            <v>38351.</v>
          </cell>
        </row>
        <row r="322">
          <cell r="A322" t="str">
            <v>7.</v>
          </cell>
        </row>
        <row r="323">
          <cell r="A323" t="str">
            <v>72.</v>
          </cell>
        </row>
        <row r="324">
          <cell r="A324" t="str">
            <v>721.</v>
          </cell>
        </row>
        <row r="325">
          <cell r="A325" t="str">
            <v>7211.</v>
          </cell>
        </row>
        <row r="326">
          <cell r="A326" t="str">
            <v>72111.</v>
          </cell>
        </row>
        <row r="327">
          <cell r="A327" t="str">
            <v>722.</v>
          </cell>
        </row>
        <row r="328">
          <cell r="A328" t="str">
            <v>7222.</v>
          </cell>
        </row>
        <row r="329">
          <cell r="A329" t="str">
            <v>72222.</v>
          </cell>
        </row>
        <row r="331">
          <cell r="A331" t="str">
            <v>4.</v>
          </cell>
        </row>
        <row r="332">
          <cell r="A332" t="str">
            <v>41.</v>
          </cell>
        </row>
        <row r="333">
          <cell r="A333" t="str">
            <v>412.</v>
          </cell>
        </row>
        <row r="334">
          <cell r="A334" t="str">
            <v>4123.</v>
          </cell>
        </row>
        <row r="335">
          <cell r="A335" t="str">
            <v>41231.</v>
          </cell>
        </row>
        <row r="336">
          <cell r="A336" t="str">
            <v>4124.</v>
          </cell>
        </row>
        <row r="337">
          <cell r="A337" t="str">
            <v>41241.</v>
          </cell>
        </row>
        <row r="338">
          <cell r="A338" t="str">
            <v>42.</v>
          </cell>
        </row>
        <row r="339">
          <cell r="A339" t="str">
            <v>421.</v>
          </cell>
        </row>
        <row r="340">
          <cell r="A340" t="str">
            <v>4212.</v>
          </cell>
        </row>
        <row r="341">
          <cell r="A341" t="str">
            <v>42125.</v>
          </cell>
        </row>
        <row r="342">
          <cell r="A342" t="str">
            <v>42129.</v>
          </cell>
        </row>
        <row r="343">
          <cell r="A343" t="str">
            <v>4213.</v>
          </cell>
        </row>
        <row r="344">
          <cell r="A344" t="str">
            <v>42134.</v>
          </cell>
        </row>
        <row r="345">
          <cell r="A345" t="str">
            <v>42139.</v>
          </cell>
        </row>
        <row r="346">
          <cell r="A346" t="str">
            <v>4214.</v>
          </cell>
        </row>
        <row r="347">
          <cell r="A347" t="str">
            <v>42145.</v>
          </cell>
        </row>
        <row r="348">
          <cell r="A348" t="str">
            <v>42146.</v>
          </cell>
        </row>
        <row r="349">
          <cell r="A349" t="str">
            <v>42149.</v>
          </cell>
        </row>
        <row r="350">
          <cell r="A350" t="str">
            <v>422.</v>
          </cell>
        </row>
        <row r="351">
          <cell r="A351" t="str">
            <v>4221.</v>
          </cell>
        </row>
        <row r="352">
          <cell r="A352" t="str">
            <v>42211.</v>
          </cell>
        </row>
        <row r="353">
          <cell r="A353" t="str">
            <v>42212.</v>
          </cell>
        </row>
        <row r="354">
          <cell r="A354" t="str">
            <v>42219.</v>
          </cell>
        </row>
        <row r="355">
          <cell r="A355" t="str">
            <v>4222.</v>
          </cell>
        </row>
        <row r="356">
          <cell r="A356" t="str">
            <v>42221.</v>
          </cell>
        </row>
        <row r="357">
          <cell r="A357" t="str">
            <v>42222.</v>
          </cell>
        </row>
        <row r="358">
          <cell r="A358" t="str">
            <v>42223.</v>
          </cell>
        </row>
        <row r="359">
          <cell r="A359" t="str">
            <v>42229.</v>
          </cell>
        </row>
        <row r="360">
          <cell r="A360" t="str">
            <v>4223.</v>
          </cell>
        </row>
        <row r="361">
          <cell r="A361" t="str">
            <v>42231.</v>
          </cell>
        </row>
        <row r="362">
          <cell r="A362" t="str">
            <v>42232.</v>
          </cell>
        </row>
        <row r="363">
          <cell r="A363" t="str">
            <v>42233.</v>
          </cell>
        </row>
        <row r="364">
          <cell r="A364" t="str">
            <v>42239.</v>
          </cell>
        </row>
        <row r="365">
          <cell r="A365" t="str">
            <v>4224.</v>
          </cell>
        </row>
        <row r="366">
          <cell r="A366" t="str">
            <v>42241.</v>
          </cell>
        </row>
        <row r="367">
          <cell r="A367" t="str">
            <v>42242.</v>
          </cell>
        </row>
        <row r="368">
          <cell r="A368" t="str">
            <v>4225.</v>
          </cell>
        </row>
        <row r="369">
          <cell r="A369" t="str">
            <v>42252.</v>
          </cell>
        </row>
        <row r="370">
          <cell r="A370" t="str">
            <v>4226.</v>
          </cell>
        </row>
        <row r="371">
          <cell r="A371" t="str">
            <v>42261.</v>
          </cell>
        </row>
        <row r="372">
          <cell r="A372" t="str">
            <v>4227.</v>
          </cell>
        </row>
        <row r="373">
          <cell r="A373" t="str">
            <v>42271.</v>
          </cell>
        </row>
        <row r="374">
          <cell r="A374" t="str">
            <v>42272.</v>
          </cell>
        </row>
        <row r="375">
          <cell r="A375" t="str">
            <v>42273.</v>
          </cell>
        </row>
        <row r="376">
          <cell r="A376" t="str">
            <v>423.</v>
          </cell>
        </row>
        <row r="377">
          <cell r="A377" t="str">
            <v>4231.</v>
          </cell>
        </row>
        <row r="378">
          <cell r="A378" t="str">
            <v>42311.</v>
          </cell>
        </row>
        <row r="379">
          <cell r="A379" t="str">
            <v>42312.</v>
          </cell>
        </row>
        <row r="380">
          <cell r="A380" t="str">
            <v>42313.</v>
          </cell>
        </row>
        <row r="381">
          <cell r="A381" t="str">
            <v>42316.</v>
          </cell>
        </row>
        <row r="382">
          <cell r="A382" t="str">
            <v>42319.</v>
          </cell>
        </row>
        <row r="383">
          <cell r="A383" t="str">
            <v>4233.</v>
          </cell>
        </row>
        <row r="384">
          <cell r="A384" t="str">
            <v>42331.</v>
          </cell>
        </row>
        <row r="385">
          <cell r="A385" t="str">
            <v>424.</v>
          </cell>
        </row>
        <row r="386">
          <cell r="A386" t="str">
            <v>4241.</v>
          </cell>
        </row>
        <row r="387">
          <cell r="A387" t="str">
            <v>42411.</v>
          </cell>
        </row>
        <row r="388">
          <cell r="A388" t="str">
            <v>4244.</v>
          </cell>
        </row>
        <row r="389">
          <cell r="A389" t="str">
            <v>42441.</v>
          </cell>
        </row>
        <row r="390">
          <cell r="A390" t="str">
            <v>426.</v>
          </cell>
        </row>
        <row r="391">
          <cell r="A391" t="str">
            <v>4262.</v>
          </cell>
        </row>
        <row r="392">
          <cell r="A392" t="str">
            <v>42621.</v>
          </cell>
        </row>
        <row r="393">
          <cell r="A393" t="str">
            <v>4263.</v>
          </cell>
        </row>
        <row r="394">
          <cell r="A394" t="str">
            <v>42637.</v>
          </cell>
        </row>
        <row r="395">
          <cell r="A395" t="str">
            <v>428.</v>
          </cell>
        </row>
        <row r="396">
          <cell r="A396" t="str">
            <v>4281.</v>
          </cell>
        </row>
        <row r="397">
          <cell r="A397" t="str">
            <v>42811.</v>
          </cell>
        </row>
        <row r="398">
          <cell r="A398" t="str">
            <v>45.</v>
          </cell>
        </row>
        <row r="399">
          <cell r="A399" t="str">
            <v>451.</v>
          </cell>
        </row>
        <row r="400">
          <cell r="A400" t="str">
            <v>4511.</v>
          </cell>
        </row>
        <row r="401">
          <cell r="A401" t="str">
            <v>45111.</v>
          </cell>
        </row>
        <row r="402">
          <cell r="A402" t="str">
            <v>452.</v>
          </cell>
        </row>
        <row r="403">
          <cell r="A403" t="str">
            <v>4521.</v>
          </cell>
        </row>
        <row r="404">
          <cell r="A404" t="str">
            <v>45211.</v>
          </cell>
        </row>
        <row r="405">
          <cell r="A405" t="str">
            <v>453.</v>
          </cell>
        </row>
        <row r="406">
          <cell r="A406" t="str">
            <v>4531.</v>
          </cell>
        </row>
        <row r="407">
          <cell r="A407" t="str">
            <v>45311.</v>
          </cell>
        </row>
        <row r="408">
          <cell r="A408" t="str">
            <v>454.</v>
          </cell>
        </row>
        <row r="409">
          <cell r="A409" t="str">
            <v>4541.</v>
          </cell>
        </row>
        <row r="410">
          <cell r="A410" t="str">
            <v>45411.</v>
          </cell>
        </row>
        <row r="412">
          <cell r="A412" t="str">
            <v>5.</v>
          </cell>
        </row>
        <row r="413">
          <cell r="A413" t="str">
            <v>51.</v>
          </cell>
        </row>
        <row r="414">
          <cell r="A414" t="str">
            <v>516.</v>
          </cell>
        </row>
        <row r="415">
          <cell r="A415" t="str">
            <v>5163.</v>
          </cell>
        </row>
        <row r="416">
          <cell r="A416" t="str">
            <v>51631.</v>
          </cell>
        </row>
      </sheetData>
      <sheetData sheetId="9" refreshError="1"/>
      <sheetData sheetId="10" refreshError="1"/>
      <sheetData sheetId="11" refreshError="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inv.'12.cto - ID 05.12.'12"/>
      <sheetName val="Plan inv.'12.cto - ID 08.11.'12"/>
      <sheetName val="Inv. održ'12- ID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view="pageBreakPreview" zoomScaleNormal="100" zoomScaleSheetLayoutView="100" workbookViewId="0">
      <selection activeCell="A5" sqref="A5:F5"/>
    </sheetView>
  </sheetViews>
  <sheetFormatPr defaultRowHeight="15" x14ac:dyDescent="0.25"/>
  <cols>
    <col min="1" max="1" width="7.5703125" style="159" customWidth="1"/>
    <col min="2" max="2" width="46.85546875" style="5" customWidth="1"/>
    <col min="3" max="3" width="8.140625" style="160" customWidth="1"/>
    <col min="4" max="6" width="13.7109375" style="5" customWidth="1"/>
    <col min="7" max="16384" width="9.140625" style="5"/>
  </cols>
  <sheetData>
    <row r="1" spans="1:6" ht="15.75" x14ac:dyDescent="0.25">
      <c r="A1" s="1"/>
      <c r="B1" s="2"/>
      <c r="C1" s="3"/>
      <c r="D1" s="2"/>
      <c r="E1" s="2"/>
      <c r="F1" s="4"/>
    </row>
    <row r="2" spans="1:6" x14ac:dyDescent="0.25">
      <c r="A2" s="6"/>
      <c r="B2" s="2"/>
      <c r="C2" s="3"/>
      <c r="D2" s="2"/>
      <c r="E2" s="2"/>
      <c r="F2" s="4"/>
    </row>
    <row r="3" spans="1:6" x14ac:dyDescent="0.25">
      <c r="A3" s="7"/>
      <c r="B3" s="2"/>
      <c r="C3" s="3"/>
      <c r="D3" s="2"/>
      <c r="E3" s="2"/>
      <c r="F3" s="2"/>
    </row>
    <row r="4" spans="1:6" ht="62.25" customHeight="1" x14ac:dyDescent="0.25">
      <c r="A4" s="8" t="s">
        <v>0</v>
      </c>
      <c r="B4" s="8"/>
      <c r="C4" s="8"/>
      <c r="D4" s="8"/>
      <c r="E4" s="8"/>
      <c r="F4" s="8"/>
    </row>
    <row r="5" spans="1:6" ht="52.5" customHeight="1" x14ac:dyDescent="0.3">
      <c r="A5" s="9" t="s">
        <v>1</v>
      </c>
      <c r="B5" s="9"/>
      <c r="C5" s="9"/>
      <c r="D5" s="9"/>
      <c r="E5" s="9"/>
      <c r="F5" s="9"/>
    </row>
    <row r="6" spans="1:6" ht="11.25" customHeight="1" x14ac:dyDescent="0.3">
      <c r="A6" s="10"/>
      <c r="B6" s="10"/>
      <c r="C6" s="10"/>
      <c r="D6" s="10"/>
      <c r="E6" s="10"/>
      <c r="F6" s="10"/>
    </row>
    <row r="7" spans="1:6" ht="18.75" customHeight="1" x14ac:dyDescent="0.25">
      <c r="A7" s="11" t="s">
        <v>2</v>
      </c>
      <c r="B7" s="11"/>
      <c r="C7" s="11"/>
      <c r="D7" s="11"/>
      <c r="E7" s="11"/>
      <c r="F7" s="11"/>
    </row>
    <row r="8" spans="1:6" ht="18.75" customHeight="1" x14ac:dyDescent="0.25">
      <c r="A8" s="11" t="s">
        <v>3</v>
      </c>
      <c r="B8" s="11"/>
      <c r="C8" s="11"/>
      <c r="D8" s="11"/>
      <c r="E8" s="11"/>
      <c r="F8" s="11"/>
    </row>
    <row r="9" spans="1:6" ht="9" customHeight="1" x14ac:dyDescent="0.3">
      <c r="A9" s="10"/>
      <c r="B9" s="10"/>
      <c r="C9" s="10"/>
      <c r="D9" s="10"/>
      <c r="E9" s="10"/>
      <c r="F9" s="10"/>
    </row>
    <row r="10" spans="1:6" ht="25.5" customHeight="1" x14ac:dyDescent="0.25">
      <c r="A10" s="12" t="s">
        <v>4</v>
      </c>
      <c r="B10" s="13"/>
      <c r="C10" s="14"/>
      <c r="D10" s="15" t="s">
        <v>5</v>
      </c>
      <c r="E10" s="15" t="s">
        <v>6</v>
      </c>
      <c r="F10" s="15" t="s">
        <v>7</v>
      </c>
    </row>
    <row r="11" spans="1:6" ht="11.25" customHeight="1" x14ac:dyDescent="0.25">
      <c r="A11" s="16">
        <v>1</v>
      </c>
      <c r="B11" s="17"/>
      <c r="C11" s="18"/>
      <c r="D11" s="19">
        <v>2</v>
      </c>
      <c r="E11" s="19">
        <v>3</v>
      </c>
      <c r="F11" s="19">
        <v>4</v>
      </c>
    </row>
    <row r="12" spans="1:6" ht="11.25" customHeight="1" x14ac:dyDescent="0.25">
      <c r="A12" s="20" t="s">
        <v>8</v>
      </c>
      <c r="B12" s="21"/>
      <c r="C12" s="22"/>
      <c r="D12" s="23">
        <f>D32+D38+D45</f>
        <v>297230730</v>
      </c>
      <c r="E12" s="23">
        <f>F12-D12</f>
        <v>-63247860</v>
      </c>
      <c r="F12" s="23">
        <f>F32+F38+F45</f>
        <v>233982870</v>
      </c>
    </row>
    <row r="13" spans="1:6" ht="15" customHeight="1" x14ac:dyDescent="0.25">
      <c r="A13" s="24" t="s">
        <v>9</v>
      </c>
      <c r="B13" s="25"/>
      <c r="C13" s="26"/>
      <c r="D13" s="27">
        <f>D12</f>
        <v>297230730</v>
      </c>
      <c r="E13" s="27">
        <f t="shared" ref="E13:F13" si="0">E12</f>
        <v>-63247860</v>
      </c>
      <c r="F13" s="27">
        <f t="shared" si="0"/>
        <v>233982870</v>
      </c>
    </row>
    <row r="14" spans="1:6" ht="11.25" customHeight="1" x14ac:dyDescent="0.25">
      <c r="A14" s="28" t="s">
        <v>10</v>
      </c>
      <c r="B14" s="29"/>
      <c r="C14" s="30"/>
      <c r="D14" s="31">
        <f>D62+D84+D120</f>
        <v>243653652</v>
      </c>
      <c r="E14" s="31">
        <f t="shared" ref="E14:E15" si="1">F14-D14</f>
        <v>-55282850</v>
      </c>
      <c r="F14" s="32">
        <f>F62+F84+F120</f>
        <v>188370802</v>
      </c>
    </row>
    <row r="15" spans="1:6" ht="11.25" customHeight="1" x14ac:dyDescent="0.25">
      <c r="A15" s="28" t="s">
        <v>11</v>
      </c>
      <c r="B15" s="29"/>
      <c r="C15" s="30"/>
      <c r="D15" s="31">
        <f>D75+D107</f>
        <v>46775670</v>
      </c>
      <c r="E15" s="31">
        <f t="shared" si="1"/>
        <v>-7965010</v>
      </c>
      <c r="F15" s="32">
        <f>F75+F107</f>
        <v>38810660</v>
      </c>
    </row>
    <row r="16" spans="1:6" ht="15" customHeight="1" x14ac:dyDescent="0.25">
      <c r="A16" s="24" t="s">
        <v>12</v>
      </c>
      <c r="B16" s="25"/>
      <c r="C16" s="26"/>
      <c r="D16" s="33">
        <f>D14+D15</f>
        <v>290429322</v>
      </c>
      <c r="E16" s="33">
        <f>E14+E15</f>
        <v>-63247860</v>
      </c>
      <c r="F16" s="33">
        <f>F14+F15</f>
        <v>227181462</v>
      </c>
    </row>
    <row r="17" spans="1:6" ht="11.25" customHeight="1" x14ac:dyDescent="0.25">
      <c r="A17" s="34" t="s">
        <v>13</v>
      </c>
      <c r="B17" s="35"/>
      <c r="C17" s="36"/>
      <c r="D17" s="37">
        <f>D13-D16</f>
        <v>6801408</v>
      </c>
      <c r="E17" s="37">
        <f>E13-E16</f>
        <v>0</v>
      </c>
      <c r="F17" s="37">
        <f>F13-F16</f>
        <v>6801408</v>
      </c>
    </row>
    <row r="18" spans="1:6" ht="9" customHeight="1" x14ac:dyDescent="0.25">
      <c r="A18" s="38"/>
      <c r="B18" s="38"/>
      <c r="C18" s="38"/>
      <c r="D18" s="39"/>
      <c r="E18" s="40"/>
      <c r="F18" s="41"/>
    </row>
    <row r="19" spans="1:6" ht="15.75" x14ac:dyDescent="0.25">
      <c r="A19" s="11" t="s">
        <v>14</v>
      </c>
      <c r="B19" s="11"/>
      <c r="C19" s="11"/>
      <c r="D19" s="11"/>
      <c r="E19" s="11"/>
      <c r="F19" s="11"/>
    </row>
    <row r="20" spans="1:6" ht="9" customHeight="1" x14ac:dyDescent="0.25">
      <c r="A20" s="42"/>
      <c r="B20" s="42"/>
      <c r="C20" s="42"/>
      <c r="D20" s="43"/>
      <c r="E20" s="44"/>
      <c r="F20" s="43"/>
    </row>
    <row r="21" spans="1:6" ht="25.5" customHeight="1" x14ac:dyDescent="0.25">
      <c r="A21" s="12" t="s">
        <v>15</v>
      </c>
      <c r="B21" s="13"/>
      <c r="C21" s="14"/>
      <c r="D21" s="15" t="s">
        <v>5</v>
      </c>
      <c r="E21" s="15" t="s">
        <v>6</v>
      </c>
      <c r="F21" s="15" t="s">
        <v>7</v>
      </c>
    </row>
    <row r="22" spans="1:6" ht="11.25" customHeight="1" x14ac:dyDescent="0.25">
      <c r="A22" s="16">
        <v>1</v>
      </c>
      <c r="B22" s="17"/>
      <c r="C22" s="18"/>
      <c r="D22" s="19">
        <v>2</v>
      </c>
      <c r="E22" s="19">
        <v>3</v>
      </c>
      <c r="F22" s="19">
        <v>4</v>
      </c>
    </row>
    <row r="23" spans="1:6" ht="11.25" customHeight="1" x14ac:dyDescent="0.25">
      <c r="A23" s="45" t="s">
        <v>16</v>
      </c>
      <c r="B23" s="46"/>
      <c r="C23" s="47"/>
      <c r="D23" s="48">
        <v>304028218</v>
      </c>
      <c r="E23" s="48">
        <f t="shared" ref="E23:E24" si="2">F23-D23</f>
        <v>0</v>
      </c>
      <c r="F23" s="48">
        <v>304028218</v>
      </c>
    </row>
    <row r="24" spans="1:6" ht="11.25" customHeight="1" x14ac:dyDescent="0.25">
      <c r="A24" s="49" t="s">
        <v>17</v>
      </c>
      <c r="B24" s="50"/>
      <c r="C24" s="51"/>
      <c r="D24" s="52">
        <f>-D23-D17</f>
        <v>-310829626</v>
      </c>
      <c r="E24" s="52">
        <f t="shared" si="2"/>
        <v>0</v>
      </c>
      <c r="F24" s="52">
        <f>-F23-F17</f>
        <v>-310829626</v>
      </c>
    </row>
    <row r="25" spans="1:6" ht="11.25" customHeight="1" x14ac:dyDescent="0.25">
      <c r="A25" s="53" t="s">
        <v>18</v>
      </c>
      <c r="B25" s="54"/>
      <c r="C25" s="55"/>
      <c r="D25" s="56">
        <f>D13+D23-D16+D24</f>
        <v>0</v>
      </c>
      <c r="E25" s="56">
        <f t="shared" ref="E25:F25" si="3">E13+E23-E16+E24</f>
        <v>0</v>
      </c>
      <c r="F25" s="56">
        <f t="shared" si="3"/>
        <v>0</v>
      </c>
    </row>
    <row r="26" spans="1:6" ht="9" customHeight="1" x14ac:dyDescent="0.3">
      <c r="A26" s="10"/>
      <c r="B26" s="10"/>
      <c r="C26" s="10"/>
      <c r="D26" s="10"/>
      <c r="E26" s="10"/>
      <c r="F26" s="10"/>
    </row>
    <row r="27" spans="1:6" ht="18.75" customHeight="1" x14ac:dyDescent="0.25">
      <c r="A27" s="11" t="s">
        <v>19</v>
      </c>
      <c r="B27" s="11"/>
      <c r="C27" s="11"/>
      <c r="D27" s="11"/>
      <c r="E27" s="11"/>
      <c r="F27" s="11"/>
    </row>
    <row r="28" spans="1:6" ht="9" customHeight="1" x14ac:dyDescent="0.3">
      <c r="A28" s="10"/>
      <c r="B28" s="10"/>
      <c r="C28" s="10"/>
      <c r="D28" s="10"/>
      <c r="E28" s="10"/>
      <c r="F28" s="10"/>
    </row>
    <row r="29" spans="1:6" ht="25.5" customHeight="1" x14ac:dyDescent="0.25">
      <c r="A29" s="57" t="s">
        <v>20</v>
      </c>
      <c r="B29" s="57" t="s">
        <v>21</v>
      </c>
      <c r="C29" s="58" t="s">
        <v>22</v>
      </c>
      <c r="D29" s="15" t="s">
        <v>5</v>
      </c>
      <c r="E29" s="15" t="s">
        <v>6</v>
      </c>
      <c r="F29" s="15" t="s">
        <v>7</v>
      </c>
    </row>
    <row r="30" spans="1:6" ht="10.5" customHeight="1" x14ac:dyDescent="0.25">
      <c r="A30" s="59">
        <v>1</v>
      </c>
      <c r="B30" s="60" t="s">
        <v>23</v>
      </c>
      <c r="C30" s="60" t="s">
        <v>24</v>
      </c>
      <c r="D30" s="61">
        <v>4</v>
      </c>
      <c r="E30" s="61">
        <v>5</v>
      </c>
      <c r="F30" s="61">
        <v>6</v>
      </c>
    </row>
    <row r="31" spans="1:6" s="66" customFormat="1" ht="15" customHeight="1" x14ac:dyDescent="0.2">
      <c r="A31" s="62"/>
      <c r="B31" s="63" t="s">
        <v>25</v>
      </c>
      <c r="C31" s="64" t="s">
        <v>26</v>
      </c>
      <c r="D31" s="65">
        <f>D32</f>
        <v>141470760</v>
      </c>
      <c r="E31" s="65">
        <f>E32</f>
        <v>-37412280</v>
      </c>
      <c r="F31" s="65">
        <f>F32</f>
        <v>104058480</v>
      </c>
    </row>
    <row r="32" spans="1:6" s="66" customFormat="1" ht="15" customHeight="1" x14ac:dyDescent="0.2">
      <c r="A32" s="67">
        <v>6</v>
      </c>
      <c r="B32" s="68" t="s">
        <v>8</v>
      </c>
      <c r="C32" s="69" t="s">
        <v>26</v>
      </c>
      <c r="D32" s="70">
        <f>D33+D35</f>
        <v>141470760</v>
      </c>
      <c r="E32" s="70">
        <f>E33+E35</f>
        <v>-37412280</v>
      </c>
      <c r="F32" s="70">
        <f>F33+F35</f>
        <v>104058480</v>
      </c>
    </row>
    <row r="33" spans="1:6" s="66" customFormat="1" ht="11.25" x14ac:dyDescent="0.2">
      <c r="A33" s="71">
        <v>64</v>
      </c>
      <c r="B33" s="72" t="s">
        <v>27</v>
      </c>
      <c r="C33" s="73" t="s">
        <v>26</v>
      </c>
      <c r="D33" s="74">
        <f>D34</f>
        <v>175000</v>
      </c>
      <c r="E33" s="74">
        <f>E34</f>
        <v>0</v>
      </c>
      <c r="F33" s="74">
        <f>F34</f>
        <v>175000</v>
      </c>
    </row>
    <row r="34" spans="1:6" s="66" customFormat="1" ht="11.25" customHeight="1" x14ac:dyDescent="0.2">
      <c r="A34" s="75">
        <v>641</v>
      </c>
      <c r="B34" s="76" t="s">
        <v>28</v>
      </c>
      <c r="C34" s="77" t="s">
        <v>26</v>
      </c>
      <c r="D34" s="78">
        <v>175000</v>
      </c>
      <c r="E34" s="78">
        <f t="shared" ref="E34:E36" si="4">F34-D34</f>
        <v>0</v>
      </c>
      <c r="F34" s="78">
        <v>175000</v>
      </c>
    </row>
    <row r="35" spans="1:6" s="66" customFormat="1" ht="22.5" x14ac:dyDescent="0.2">
      <c r="A35" s="79">
        <v>66</v>
      </c>
      <c r="B35" s="80" t="s">
        <v>29</v>
      </c>
      <c r="C35" s="81" t="s">
        <v>26</v>
      </c>
      <c r="D35" s="82">
        <f>D36</f>
        <v>141295760</v>
      </c>
      <c r="E35" s="74">
        <f>E36</f>
        <v>-37412280</v>
      </c>
      <c r="F35" s="82">
        <f>F36</f>
        <v>103883480</v>
      </c>
    </row>
    <row r="36" spans="1:6" s="66" customFormat="1" ht="11.45" customHeight="1" x14ac:dyDescent="0.2">
      <c r="A36" s="83">
        <v>661</v>
      </c>
      <c r="B36" s="84" t="s">
        <v>30</v>
      </c>
      <c r="C36" s="85" t="s">
        <v>26</v>
      </c>
      <c r="D36" s="86">
        <v>141295760</v>
      </c>
      <c r="E36" s="86">
        <f t="shared" si="4"/>
        <v>-37412280</v>
      </c>
      <c r="F36" s="87">
        <v>103883480</v>
      </c>
    </row>
    <row r="37" spans="1:6" s="66" customFormat="1" ht="15" customHeight="1" x14ac:dyDescent="0.2">
      <c r="A37" s="88"/>
      <c r="B37" s="89" t="s">
        <v>31</v>
      </c>
      <c r="C37" s="90" t="s">
        <v>32</v>
      </c>
      <c r="D37" s="91">
        <f>D38</f>
        <v>155653500</v>
      </c>
      <c r="E37" s="91">
        <f t="shared" ref="E37:F37" si="5">E38</f>
        <v>-25942050</v>
      </c>
      <c r="F37" s="92">
        <f t="shared" si="5"/>
        <v>129711450</v>
      </c>
    </row>
    <row r="38" spans="1:6" s="66" customFormat="1" ht="15" customHeight="1" x14ac:dyDescent="0.2">
      <c r="A38" s="67">
        <v>6</v>
      </c>
      <c r="B38" s="68" t="s">
        <v>8</v>
      </c>
      <c r="C38" s="69" t="s">
        <v>32</v>
      </c>
      <c r="D38" s="70">
        <f>D39+D41</f>
        <v>155653500</v>
      </c>
      <c r="E38" s="70">
        <f t="shared" ref="E38:F38" si="6">E39+E41</f>
        <v>-25942050</v>
      </c>
      <c r="F38" s="93">
        <f t="shared" si="6"/>
        <v>129711450</v>
      </c>
    </row>
    <row r="39" spans="1:6" s="66" customFormat="1" ht="22.5" x14ac:dyDescent="0.2">
      <c r="A39" s="94">
        <v>65</v>
      </c>
      <c r="B39" s="80" t="s">
        <v>33</v>
      </c>
      <c r="C39" s="95" t="s">
        <v>32</v>
      </c>
      <c r="D39" s="96">
        <f>D40</f>
        <v>155233500</v>
      </c>
      <c r="E39" s="96">
        <f t="shared" ref="E39:F39" si="7">E40</f>
        <v>-26233500</v>
      </c>
      <c r="F39" s="97">
        <f t="shared" si="7"/>
        <v>129000000</v>
      </c>
    </row>
    <row r="40" spans="1:6" s="66" customFormat="1" ht="11.45" customHeight="1" x14ac:dyDescent="0.2">
      <c r="A40" s="75">
        <v>652</v>
      </c>
      <c r="B40" s="76" t="s">
        <v>34</v>
      </c>
      <c r="C40" s="77" t="s">
        <v>32</v>
      </c>
      <c r="D40" s="78">
        <v>155233500</v>
      </c>
      <c r="E40" s="78">
        <f t="shared" ref="E40:E43" si="8">F40-D40</f>
        <v>-26233500</v>
      </c>
      <c r="F40" s="98">
        <v>129000000</v>
      </c>
    </row>
    <row r="41" spans="1:6" s="66" customFormat="1" ht="11.45" customHeight="1" x14ac:dyDescent="0.2">
      <c r="A41" s="94">
        <v>68</v>
      </c>
      <c r="B41" s="72" t="s">
        <v>35</v>
      </c>
      <c r="C41" s="95" t="s">
        <v>32</v>
      </c>
      <c r="D41" s="96">
        <f>SUM(D42:D43)</f>
        <v>420000</v>
      </c>
      <c r="E41" s="96">
        <f>E42+E43</f>
        <v>291450</v>
      </c>
      <c r="F41" s="97">
        <f t="shared" ref="F41" si="9">SUM(F42:F43)</f>
        <v>711450</v>
      </c>
    </row>
    <row r="42" spans="1:6" s="66" customFormat="1" ht="11.45" customHeight="1" x14ac:dyDescent="0.2">
      <c r="A42" s="75">
        <v>681</v>
      </c>
      <c r="B42" s="76" t="s">
        <v>36</v>
      </c>
      <c r="C42" s="77" t="s">
        <v>32</v>
      </c>
      <c r="D42" s="78">
        <v>20000</v>
      </c>
      <c r="E42" s="78">
        <f t="shared" si="8"/>
        <v>0</v>
      </c>
      <c r="F42" s="78">
        <v>20000</v>
      </c>
    </row>
    <row r="43" spans="1:6" s="66" customFormat="1" ht="11.45" customHeight="1" x14ac:dyDescent="0.2">
      <c r="A43" s="83">
        <v>683</v>
      </c>
      <c r="B43" s="84" t="s">
        <v>37</v>
      </c>
      <c r="C43" s="85" t="s">
        <v>32</v>
      </c>
      <c r="D43" s="86">
        <v>400000</v>
      </c>
      <c r="E43" s="86">
        <f t="shared" si="8"/>
        <v>291450</v>
      </c>
      <c r="F43" s="87">
        <v>691450</v>
      </c>
    </row>
    <row r="44" spans="1:6" s="66" customFormat="1" ht="15" customHeight="1" x14ac:dyDescent="0.2">
      <c r="A44" s="88"/>
      <c r="B44" s="89" t="s">
        <v>38</v>
      </c>
      <c r="C44" s="90" t="s">
        <v>39</v>
      </c>
      <c r="D44" s="91">
        <f>D45</f>
        <v>106470</v>
      </c>
      <c r="E44" s="91">
        <f t="shared" ref="E44:F44" si="10">E45</f>
        <v>106470</v>
      </c>
      <c r="F44" s="92">
        <f t="shared" si="10"/>
        <v>212940</v>
      </c>
    </row>
    <row r="45" spans="1:6" s="66" customFormat="1" ht="15" customHeight="1" x14ac:dyDescent="0.2">
      <c r="A45" s="67">
        <v>6</v>
      </c>
      <c r="B45" s="68" t="s">
        <v>8</v>
      </c>
      <c r="C45" s="69" t="s">
        <v>39</v>
      </c>
      <c r="D45" s="70">
        <f>D46</f>
        <v>106470</v>
      </c>
      <c r="E45" s="70">
        <f>E46</f>
        <v>106470</v>
      </c>
      <c r="F45" s="93">
        <f>F46</f>
        <v>212940</v>
      </c>
    </row>
    <row r="46" spans="1:6" s="66" customFormat="1" ht="11.45" customHeight="1" x14ac:dyDescent="0.2">
      <c r="A46" s="94">
        <v>63</v>
      </c>
      <c r="B46" s="80" t="s">
        <v>40</v>
      </c>
      <c r="C46" s="95" t="s">
        <v>39</v>
      </c>
      <c r="D46" s="96">
        <f>D47</f>
        <v>106470</v>
      </c>
      <c r="E46" s="96">
        <f t="shared" ref="E46:F46" si="11">E47</f>
        <v>106470</v>
      </c>
      <c r="F46" s="97">
        <f t="shared" si="11"/>
        <v>212940</v>
      </c>
    </row>
    <row r="47" spans="1:6" s="66" customFormat="1" ht="11.45" customHeight="1" x14ac:dyDescent="0.2">
      <c r="A47" s="75">
        <v>634</v>
      </c>
      <c r="B47" s="76" t="s">
        <v>41</v>
      </c>
      <c r="C47" s="77" t="s">
        <v>39</v>
      </c>
      <c r="D47" s="78">
        <v>106470</v>
      </c>
      <c r="E47" s="78">
        <f t="shared" ref="E47" si="12">F47-D47</f>
        <v>106470</v>
      </c>
      <c r="F47" s="98">
        <v>212940</v>
      </c>
    </row>
    <row r="48" spans="1:6" s="66" customFormat="1" ht="15" customHeight="1" x14ac:dyDescent="0.2">
      <c r="A48" s="99"/>
      <c r="B48" s="100" t="s">
        <v>42</v>
      </c>
      <c r="C48" s="101"/>
      <c r="D48" s="102">
        <f>D31+D37+D44</f>
        <v>297230730</v>
      </c>
      <c r="E48" s="102">
        <f>E31+E37+E44</f>
        <v>-63247860</v>
      </c>
      <c r="F48" s="103">
        <f t="shared" ref="F48" si="13">F31+F37+F44</f>
        <v>233982870</v>
      </c>
    </row>
    <row r="49" spans="1:6" ht="9" customHeight="1" x14ac:dyDescent="0.3">
      <c r="A49" s="10"/>
      <c r="B49" s="10"/>
      <c r="C49" s="10"/>
      <c r="D49" s="10"/>
      <c r="E49" s="10"/>
      <c r="F49" s="10"/>
    </row>
    <row r="50" spans="1:6" ht="18.75" customHeight="1" x14ac:dyDescent="0.25">
      <c r="A50" s="11" t="s">
        <v>43</v>
      </c>
      <c r="B50" s="11"/>
      <c r="C50" s="11"/>
      <c r="D50" s="11"/>
      <c r="E50" s="11"/>
      <c r="F50" s="11"/>
    </row>
    <row r="51" spans="1:6" ht="9" customHeight="1" x14ac:dyDescent="0.25">
      <c r="A51" s="7"/>
      <c r="B51" s="2"/>
      <c r="C51" s="3"/>
      <c r="D51" s="104"/>
      <c r="E51" s="104"/>
      <c r="F51" s="104"/>
    </row>
    <row r="52" spans="1:6" ht="25.5" customHeight="1" x14ac:dyDescent="0.25">
      <c r="A52" s="7"/>
      <c r="B52" s="105" t="s">
        <v>44</v>
      </c>
      <c r="C52" s="58" t="s">
        <v>22</v>
      </c>
      <c r="D52" s="15" t="s">
        <v>5</v>
      </c>
      <c r="E52" s="15" t="s">
        <v>6</v>
      </c>
      <c r="F52" s="15" t="s">
        <v>7</v>
      </c>
    </row>
    <row r="53" spans="1:6" ht="9" customHeight="1" x14ac:dyDescent="0.25">
      <c r="A53" s="7"/>
      <c r="B53" s="106" t="s">
        <v>45</v>
      </c>
      <c r="C53" s="106" t="s">
        <v>23</v>
      </c>
      <c r="D53" s="107">
        <v>3</v>
      </c>
      <c r="E53" s="107">
        <v>4</v>
      </c>
      <c r="F53" s="107">
        <v>5</v>
      </c>
    </row>
    <row r="54" spans="1:6" s="66" customFormat="1" ht="12.75" customHeight="1" x14ac:dyDescent="0.2">
      <c r="A54" s="108"/>
      <c r="B54" s="109" t="s">
        <v>46</v>
      </c>
      <c r="C54" s="110" t="s">
        <v>26</v>
      </c>
      <c r="D54" s="111">
        <f>D62+D75</f>
        <v>150133150</v>
      </c>
      <c r="E54" s="111">
        <f t="shared" ref="E54:E56" si="14">F54-D54</f>
        <v>-37412280</v>
      </c>
      <c r="F54" s="111">
        <f>F62+F75</f>
        <v>112720870</v>
      </c>
    </row>
    <row r="55" spans="1:6" s="66" customFormat="1" ht="12.75" customHeight="1" x14ac:dyDescent="0.2">
      <c r="A55" s="108"/>
      <c r="B55" s="112" t="s">
        <v>47</v>
      </c>
      <c r="C55" s="113" t="s">
        <v>32</v>
      </c>
      <c r="D55" s="114">
        <f>D84+D107</f>
        <v>139723960</v>
      </c>
      <c r="E55" s="114">
        <f t="shared" si="14"/>
        <v>-25942050</v>
      </c>
      <c r="F55" s="114">
        <f>F84+F107</f>
        <v>113781910</v>
      </c>
    </row>
    <row r="56" spans="1:6" s="66" customFormat="1" ht="12.75" customHeight="1" x14ac:dyDescent="0.2">
      <c r="A56" s="108"/>
      <c r="B56" s="115" t="s">
        <v>48</v>
      </c>
      <c r="C56" s="116" t="s">
        <v>39</v>
      </c>
      <c r="D56" s="117">
        <f>D120</f>
        <v>572212</v>
      </c>
      <c r="E56" s="117">
        <f t="shared" si="14"/>
        <v>106470</v>
      </c>
      <c r="F56" s="86">
        <f>F120</f>
        <v>678682</v>
      </c>
    </row>
    <row r="57" spans="1:6" s="66" customFormat="1" ht="15" customHeight="1" x14ac:dyDescent="0.2">
      <c r="A57" s="108"/>
      <c r="B57" s="118" t="s">
        <v>49</v>
      </c>
      <c r="C57" s="101"/>
      <c r="D57" s="102">
        <f>SUM(D54:D56)</f>
        <v>290429322</v>
      </c>
      <c r="E57" s="102">
        <f>SUM(E54:E56)</f>
        <v>-63247860</v>
      </c>
      <c r="F57" s="102">
        <f>SUM(F54:F56)</f>
        <v>227181462</v>
      </c>
    </row>
    <row r="58" spans="1:6" ht="7.5" customHeight="1" x14ac:dyDescent="0.25">
      <c r="A58" s="7"/>
      <c r="B58" s="2"/>
      <c r="C58" s="3"/>
      <c r="D58" s="119"/>
      <c r="E58" s="120"/>
      <c r="F58" s="119"/>
    </row>
    <row r="59" spans="1:6" ht="7.5" customHeight="1" x14ac:dyDescent="0.25">
      <c r="A59" s="7"/>
      <c r="B59" s="2"/>
      <c r="C59" s="3"/>
      <c r="D59" s="119"/>
      <c r="E59" s="120"/>
      <c r="F59" s="119"/>
    </row>
    <row r="60" spans="1:6" ht="25.5" customHeight="1" x14ac:dyDescent="0.25">
      <c r="A60" s="57" t="s">
        <v>20</v>
      </c>
      <c r="B60" s="57" t="s">
        <v>21</v>
      </c>
      <c r="C60" s="58" t="s">
        <v>22</v>
      </c>
      <c r="D60" s="15" t="s">
        <v>5</v>
      </c>
      <c r="E60" s="15" t="s">
        <v>6</v>
      </c>
      <c r="F60" s="15" t="s">
        <v>7</v>
      </c>
    </row>
    <row r="61" spans="1:6" ht="9" customHeight="1" x14ac:dyDescent="0.25">
      <c r="A61" s="59">
        <v>1</v>
      </c>
      <c r="B61" s="60" t="s">
        <v>23</v>
      </c>
      <c r="C61" s="60" t="s">
        <v>24</v>
      </c>
      <c r="D61" s="61">
        <v>4</v>
      </c>
      <c r="E61" s="61">
        <v>5</v>
      </c>
      <c r="F61" s="61">
        <v>6</v>
      </c>
    </row>
    <row r="62" spans="1:6" s="66" customFormat="1" ht="15" customHeight="1" x14ac:dyDescent="0.2">
      <c r="A62" s="121" t="s">
        <v>24</v>
      </c>
      <c r="B62" s="122" t="s">
        <v>50</v>
      </c>
      <c r="C62" s="123" t="s">
        <v>26</v>
      </c>
      <c r="D62" s="124">
        <f>D63+D67+D73</f>
        <v>125910800</v>
      </c>
      <c r="E62" s="124">
        <f t="shared" ref="E62:E123" si="15">F62-D62</f>
        <v>-32348990</v>
      </c>
      <c r="F62" s="124">
        <f>F63+F67+F73</f>
        <v>93561810</v>
      </c>
    </row>
    <row r="63" spans="1:6" s="66" customFormat="1" ht="11.25" customHeight="1" x14ac:dyDescent="0.2">
      <c r="A63" s="94" t="s">
        <v>26</v>
      </c>
      <c r="B63" s="125" t="s">
        <v>51</v>
      </c>
      <c r="C63" s="95" t="s">
        <v>26</v>
      </c>
      <c r="D63" s="96">
        <f>SUM(D64:D66)</f>
        <v>65211080</v>
      </c>
      <c r="E63" s="96">
        <f t="shared" si="15"/>
        <v>-19913380</v>
      </c>
      <c r="F63" s="96">
        <f>SUM(F64:F66)</f>
        <v>45297700</v>
      </c>
    </row>
    <row r="64" spans="1:6" s="66" customFormat="1" ht="11.45" customHeight="1" x14ac:dyDescent="0.2">
      <c r="A64" s="75" t="s">
        <v>52</v>
      </c>
      <c r="B64" s="76" t="s">
        <v>53</v>
      </c>
      <c r="C64" s="77" t="s">
        <v>26</v>
      </c>
      <c r="D64" s="78">
        <v>53956550</v>
      </c>
      <c r="E64" s="78">
        <f t="shared" si="15"/>
        <v>-17096820</v>
      </c>
      <c r="F64" s="98">
        <v>36859730</v>
      </c>
    </row>
    <row r="65" spans="1:6" s="66" customFormat="1" ht="11.45" customHeight="1" x14ac:dyDescent="0.2">
      <c r="A65" s="126" t="s">
        <v>54</v>
      </c>
      <c r="B65" s="127" t="s">
        <v>55</v>
      </c>
      <c r="C65" s="128" t="s">
        <v>26</v>
      </c>
      <c r="D65" s="78">
        <v>2338450</v>
      </c>
      <c r="E65" s="78">
        <f t="shared" si="15"/>
        <v>0</v>
      </c>
      <c r="F65" s="98">
        <v>2338450</v>
      </c>
    </row>
    <row r="66" spans="1:6" s="66" customFormat="1" ht="11.45" customHeight="1" x14ac:dyDescent="0.2">
      <c r="A66" s="75" t="s">
        <v>56</v>
      </c>
      <c r="B66" s="76" t="s">
        <v>57</v>
      </c>
      <c r="C66" s="77" t="s">
        <v>26</v>
      </c>
      <c r="D66" s="78">
        <v>8916080</v>
      </c>
      <c r="E66" s="78">
        <f t="shared" si="15"/>
        <v>-2816560</v>
      </c>
      <c r="F66" s="98">
        <v>6099520</v>
      </c>
    </row>
    <row r="67" spans="1:6" s="66" customFormat="1" ht="11.45" customHeight="1" x14ac:dyDescent="0.2">
      <c r="A67" s="94">
        <v>32</v>
      </c>
      <c r="B67" s="125" t="s">
        <v>58</v>
      </c>
      <c r="C67" s="95" t="s">
        <v>26</v>
      </c>
      <c r="D67" s="96">
        <f>SUM(D68:D72)</f>
        <v>60549720</v>
      </c>
      <c r="E67" s="96">
        <f t="shared" si="15"/>
        <v>-12435610</v>
      </c>
      <c r="F67" s="96">
        <f>SUM(F68:F72)</f>
        <v>48114110</v>
      </c>
    </row>
    <row r="68" spans="1:6" s="66" customFormat="1" ht="11.45" customHeight="1" x14ac:dyDescent="0.2">
      <c r="A68" s="75">
        <v>321</v>
      </c>
      <c r="B68" s="76" t="s">
        <v>59</v>
      </c>
      <c r="C68" s="77" t="s">
        <v>26</v>
      </c>
      <c r="D68" s="78">
        <v>2038840</v>
      </c>
      <c r="E68" s="78">
        <f t="shared" si="15"/>
        <v>-590870</v>
      </c>
      <c r="F68" s="98">
        <v>1447970</v>
      </c>
    </row>
    <row r="69" spans="1:6" s="66" customFormat="1" ht="11.45" customHeight="1" x14ac:dyDescent="0.2">
      <c r="A69" s="75">
        <v>322</v>
      </c>
      <c r="B69" s="76" t="s">
        <v>60</v>
      </c>
      <c r="C69" s="77" t="s">
        <v>26</v>
      </c>
      <c r="D69" s="78">
        <v>40055550</v>
      </c>
      <c r="E69" s="78">
        <f t="shared" si="15"/>
        <v>-7735970</v>
      </c>
      <c r="F69" s="98">
        <v>32319580</v>
      </c>
    </row>
    <row r="70" spans="1:6" s="66" customFormat="1" ht="11.45" customHeight="1" x14ac:dyDescent="0.2">
      <c r="A70" s="75">
        <v>323</v>
      </c>
      <c r="B70" s="76" t="s">
        <v>61</v>
      </c>
      <c r="C70" s="77" t="s">
        <v>26</v>
      </c>
      <c r="D70" s="78">
        <v>8617950</v>
      </c>
      <c r="E70" s="78">
        <f t="shared" si="15"/>
        <v>-1625590</v>
      </c>
      <c r="F70" s="98">
        <v>6992360</v>
      </c>
    </row>
    <row r="71" spans="1:6" s="66" customFormat="1" ht="11.45" customHeight="1" x14ac:dyDescent="0.2">
      <c r="A71" s="75">
        <v>324</v>
      </c>
      <c r="B71" s="76" t="s">
        <v>62</v>
      </c>
      <c r="C71" s="77" t="s">
        <v>26</v>
      </c>
      <c r="D71" s="78">
        <v>243250</v>
      </c>
      <c r="E71" s="78">
        <f t="shared" si="15"/>
        <v>0</v>
      </c>
      <c r="F71" s="98">
        <v>243250</v>
      </c>
    </row>
    <row r="72" spans="1:6" s="66" customFormat="1" ht="11.25" customHeight="1" x14ac:dyDescent="0.2">
      <c r="A72" s="75">
        <v>329</v>
      </c>
      <c r="B72" s="76" t="s">
        <v>63</v>
      </c>
      <c r="C72" s="77" t="s">
        <v>26</v>
      </c>
      <c r="D72" s="78">
        <v>9594130</v>
      </c>
      <c r="E72" s="78">
        <f t="shared" si="15"/>
        <v>-2483180</v>
      </c>
      <c r="F72" s="98">
        <v>7110950</v>
      </c>
    </row>
    <row r="73" spans="1:6" ht="11.25" customHeight="1" x14ac:dyDescent="0.25">
      <c r="A73" s="94">
        <v>34</v>
      </c>
      <c r="B73" s="125" t="s">
        <v>64</v>
      </c>
      <c r="C73" s="95" t="s">
        <v>26</v>
      </c>
      <c r="D73" s="96">
        <f>SUM(D74)</f>
        <v>150000</v>
      </c>
      <c r="E73" s="96">
        <f t="shared" si="15"/>
        <v>0</v>
      </c>
      <c r="F73" s="97">
        <f>SUM(F74)</f>
        <v>150000</v>
      </c>
    </row>
    <row r="74" spans="1:6" ht="11.25" customHeight="1" x14ac:dyDescent="0.25">
      <c r="A74" s="75">
        <v>343</v>
      </c>
      <c r="B74" s="76" t="s">
        <v>65</v>
      </c>
      <c r="C74" s="77" t="s">
        <v>26</v>
      </c>
      <c r="D74" s="78">
        <v>150000</v>
      </c>
      <c r="E74" s="78">
        <f t="shared" si="15"/>
        <v>0</v>
      </c>
      <c r="F74" s="98">
        <v>150000</v>
      </c>
    </row>
    <row r="75" spans="1:6" s="66" customFormat="1" ht="15" customHeight="1" x14ac:dyDescent="0.2">
      <c r="A75" s="129" t="s">
        <v>66</v>
      </c>
      <c r="B75" s="130" t="s">
        <v>11</v>
      </c>
      <c r="C75" s="131" t="s">
        <v>26</v>
      </c>
      <c r="D75" s="132">
        <f>D76+D81</f>
        <v>24222350</v>
      </c>
      <c r="E75" s="132">
        <f t="shared" si="15"/>
        <v>-5063290</v>
      </c>
      <c r="F75" s="132">
        <f>F76+F81</f>
        <v>19159060</v>
      </c>
    </row>
    <row r="76" spans="1:6" s="66" customFormat="1" ht="11.25" customHeight="1" x14ac:dyDescent="0.2">
      <c r="A76" s="94" t="s">
        <v>67</v>
      </c>
      <c r="B76" s="125" t="s">
        <v>68</v>
      </c>
      <c r="C76" s="95" t="s">
        <v>26</v>
      </c>
      <c r="D76" s="96">
        <f>SUM(D77:D80)</f>
        <v>9862350</v>
      </c>
      <c r="E76" s="96">
        <f t="shared" si="15"/>
        <v>-307290</v>
      </c>
      <c r="F76" s="96">
        <f>SUM(F77:F80)</f>
        <v>9555060</v>
      </c>
    </row>
    <row r="77" spans="1:6" s="66" customFormat="1" ht="11.25" customHeight="1" x14ac:dyDescent="0.2">
      <c r="A77" s="75">
        <v>421</v>
      </c>
      <c r="B77" s="76" t="s">
        <v>69</v>
      </c>
      <c r="C77" s="77" t="s">
        <v>26</v>
      </c>
      <c r="D77" s="78"/>
      <c r="E77" s="78">
        <f t="shared" si="15"/>
        <v>2692600</v>
      </c>
      <c r="F77" s="98">
        <v>2692600</v>
      </c>
    </row>
    <row r="78" spans="1:6" s="66" customFormat="1" ht="11.25" customHeight="1" x14ac:dyDescent="0.2">
      <c r="A78" s="75">
        <v>422</v>
      </c>
      <c r="B78" s="76" t="s">
        <v>70</v>
      </c>
      <c r="C78" s="77" t="s">
        <v>26</v>
      </c>
      <c r="D78" s="78">
        <v>9162350</v>
      </c>
      <c r="E78" s="78">
        <f t="shared" si="15"/>
        <v>-2549890</v>
      </c>
      <c r="F78" s="98">
        <v>6612460</v>
      </c>
    </row>
    <row r="79" spans="1:6" s="66" customFormat="1" ht="11.25" customHeight="1" x14ac:dyDescent="0.2">
      <c r="A79" s="75">
        <v>423</v>
      </c>
      <c r="B79" s="76" t="s">
        <v>71</v>
      </c>
      <c r="C79" s="77" t="s">
        <v>26</v>
      </c>
      <c r="D79" s="78">
        <v>600000</v>
      </c>
      <c r="E79" s="78">
        <f t="shared" si="15"/>
        <v>-450000</v>
      </c>
      <c r="F79" s="98">
        <v>150000</v>
      </c>
    </row>
    <row r="80" spans="1:6" s="66" customFormat="1" ht="11.25" customHeight="1" x14ac:dyDescent="0.2">
      <c r="A80" s="75">
        <v>426</v>
      </c>
      <c r="B80" s="76" t="s">
        <v>72</v>
      </c>
      <c r="C80" s="77" t="s">
        <v>26</v>
      </c>
      <c r="D80" s="133">
        <v>100000</v>
      </c>
      <c r="E80" s="78">
        <f t="shared" si="15"/>
        <v>0</v>
      </c>
      <c r="F80" s="98">
        <v>100000</v>
      </c>
    </row>
    <row r="81" spans="1:6" s="66" customFormat="1" ht="11.25" customHeight="1" x14ac:dyDescent="0.2">
      <c r="A81" s="94">
        <v>45</v>
      </c>
      <c r="B81" s="125" t="s">
        <v>73</v>
      </c>
      <c r="C81" s="95" t="s">
        <v>26</v>
      </c>
      <c r="D81" s="96">
        <f>SUM(D82:D83)</f>
        <v>14360000</v>
      </c>
      <c r="E81" s="96">
        <f t="shared" si="15"/>
        <v>-4756000</v>
      </c>
      <c r="F81" s="96">
        <f>SUM(F82:F83)</f>
        <v>9604000</v>
      </c>
    </row>
    <row r="82" spans="1:6" s="66" customFormat="1" ht="11.25" customHeight="1" x14ac:dyDescent="0.2">
      <c r="A82" s="75">
        <v>451</v>
      </c>
      <c r="B82" s="76" t="s">
        <v>74</v>
      </c>
      <c r="C82" s="77" t="s">
        <v>26</v>
      </c>
      <c r="D82" s="78">
        <v>14355000</v>
      </c>
      <c r="E82" s="78">
        <f t="shared" si="15"/>
        <v>-4756000</v>
      </c>
      <c r="F82" s="98">
        <v>9599000</v>
      </c>
    </row>
    <row r="83" spans="1:6" s="66" customFormat="1" ht="11.25" customHeight="1" x14ac:dyDescent="0.2">
      <c r="A83" s="75">
        <v>452</v>
      </c>
      <c r="B83" s="76" t="s">
        <v>75</v>
      </c>
      <c r="C83" s="77" t="s">
        <v>26</v>
      </c>
      <c r="D83" s="78">
        <v>5000</v>
      </c>
      <c r="E83" s="78">
        <f t="shared" si="15"/>
        <v>0</v>
      </c>
      <c r="F83" s="98">
        <v>5000</v>
      </c>
    </row>
    <row r="84" spans="1:6" s="66" customFormat="1" ht="15" customHeight="1" x14ac:dyDescent="0.2">
      <c r="A84" s="121" t="s">
        <v>24</v>
      </c>
      <c r="B84" s="122" t="s">
        <v>50</v>
      </c>
      <c r="C84" s="123" t="s">
        <v>32</v>
      </c>
      <c r="D84" s="124">
        <f>D85+D89+D95+D97+D99+D102+D104</f>
        <v>117170640</v>
      </c>
      <c r="E84" s="124">
        <f t="shared" si="15"/>
        <v>-23040330</v>
      </c>
      <c r="F84" s="124">
        <f>F85+F89+F95+F97+F99+F102+F104</f>
        <v>94130310</v>
      </c>
    </row>
    <row r="85" spans="1:6" s="66" customFormat="1" ht="11.25" customHeight="1" x14ac:dyDescent="0.2">
      <c r="A85" s="94" t="s">
        <v>26</v>
      </c>
      <c r="B85" s="125" t="s">
        <v>51</v>
      </c>
      <c r="C85" s="95" t="s">
        <v>32</v>
      </c>
      <c r="D85" s="96">
        <f>SUM(D86:D88)</f>
        <v>58003960</v>
      </c>
      <c r="E85" s="96">
        <f t="shared" si="15"/>
        <v>-10236300</v>
      </c>
      <c r="F85" s="96">
        <f>SUM(F86:F88)</f>
        <v>47767660</v>
      </c>
    </row>
    <row r="86" spans="1:6" s="66" customFormat="1" ht="11.25" customHeight="1" x14ac:dyDescent="0.2">
      <c r="A86" s="75" t="s">
        <v>52</v>
      </c>
      <c r="B86" s="76" t="s">
        <v>53</v>
      </c>
      <c r="C86" s="77" t="s">
        <v>32</v>
      </c>
      <c r="D86" s="78">
        <v>47778370</v>
      </c>
      <c r="E86" s="78">
        <f t="shared" si="15"/>
        <v>-8757040</v>
      </c>
      <c r="F86" s="98">
        <v>39021330</v>
      </c>
    </row>
    <row r="87" spans="1:6" s="66" customFormat="1" ht="11.25" customHeight="1" x14ac:dyDescent="0.2">
      <c r="A87" s="126" t="s">
        <v>54</v>
      </c>
      <c r="B87" s="127" t="s">
        <v>55</v>
      </c>
      <c r="C87" s="128" t="s">
        <v>32</v>
      </c>
      <c r="D87" s="78">
        <v>2227160</v>
      </c>
      <c r="E87" s="78">
        <f t="shared" si="15"/>
        <v>0</v>
      </c>
      <c r="F87" s="98">
        <v>2227160</v>
      </c>
    </row>
    <row r="88" spans="1:6" s="66" customFormat="1" ht="11.25" customHeight="1" x14ac:dyDescent="0.2">
      <c r="A88" s="75" t="s">
        <v>56</v>
      </c>
      <c r="B88" s="76" t="s">
        <v>57</v>
      </c>
      <c r="C88" s="77" t="s">
        <v>32</v>
      </c>
      <c r="D88" s="78">
        <v>7998430</v>
      </c>
      <c r="E88" s="78">
        <f t="shared" si="15"/>
        <v>-1479260</v>
      </c>
      <c r="F88" s="98">
        <v>6519170</v>
      </c>
    </row>
    <row r="89" spans="1:6" s="66" customFormat="1" ht="11.25" customHeight="1" x14ac:dyDescent="0.2">
      <c r="A89" s="94">
        <v>32</v>
      </c>
      <c r="B89" s="125" t="s">
        <v>58</v>
      </c>
      <c r="C89" s="95" t="s">
        <v>32</v>
      </c>
      <c r="D89" s="96">
        <f>SUM(D90:D94)</f>
        <v>48252810</v>
      </c>
      <c r="E89" s="96">
        <f t="shared" si="15"/>
        <v>-11617870</v>
      </c>
      <c r="F89" s="96">
        <f>SUM(F90:F94)</f>
        <v>36634940</v>
      </c>
    </row>
    <row r="90" spans="1:6" s="66" customFormat="1" ht="11.25" customHeight="1" x14ac:dyDescent="0.2">
      <c r="A90" s="75">
        <v>321</v>
      </c>
      <c r="B90" s="76" t="s">
        <v>59</v>
      </c>
      <c r="C90" s="77" t="s">
        <v>32</v>
      </c>
      <c r="D90" s="78">
        <v>3315670</v>
      </c>
      <c r="E90" s="78">
        <f t="shared" si="15"/>
        <v>-852290</v>
      </c>
      <c r="F90" s="98">
        <v>2463380</v>
      </c>
    </row>
    <row r="91" spans="1:6" s="66" customFormat="1" ht="11.25" customHeight="1" x14ac:dyDescent="0.2">
      <c r="A91" s="75">
        <v>322</v>
      </c>
      <c r="B91" s="76" t="s">
        <v>60</v>
      </c>
      <c r="C91" s="77" t="s">
        <v>32</v>
      </c>
      <c r="D91" s="78">
        <v>10679540</v>
      </c>
      <c r="E91" s="78">
        <f t="shared" si="15"/>
        <v>-1122590</v>
      </c>
      <c r="F91" s="98">
        <v>9556950</v>
      </c>
    </row>
    <row r="92" spans="1:6" s="66" customFormat="1" ht="11.25" customHeight="1" x14ac:dyDescent="0.2">
      <c r="A92" s="75">
        <v>323</v>
      </c>
      <c r="B92" s="76" t="s">
        <v>61</v>
      </c>
      <c r="C92" s="77" t="s">
        <v>32</v>
      </c>
      <c r="D92" s="78">
        <v>25398970</v>
      </c>
      <c r="E92" s="78">
        <f t="shared" si="15"/>
        <v>-7709490</v>
      </c>
      <c r="F92" s="98">
        <v>17689480</v>
      </c>
    </row>
    <row r="93" spans="1:6" ht="11.25" customHeight="1" x14ac:dyDescent="0.25">
      <c r="A93" s="75">
        <v>324</v>
      </c>
      <c r="B93" s="76" t="s">
        <v>62</v>
      </c>
      <c r="C93" s="77" t="s">
        <v>32</v>
      </c>
      <c r="D93" s="78">
        <v>61250</v>
      </c>
      <c r="E93" s="78">
        <f t="shared" si="15"/>
        <v>0</v>
      </c>
      <c r="F93" s="98">
        <v>61250</v>
      </c>
    </row>
    <row r="94" spans="1:6" s="66" customFormat="1" ht="11.25" customHeight="1" x14ac:dyDescent="0.2">
      <c r="A94" s="75">
        <v>329</v>
      </c>
      <c r="B94" s="76" t="s">
        <v>63</v>
      </c>
      <c r="C94" s="77" t="s">
        <v>32</v>
      </c>
      <c r="D94" s="78">
        <v>8797380</v>
      </c>
      <c r="E94" s="78">
        <f t="shared" si="15"/>
        <v>-1933500</v>
      </c>
      <c r="F94" s="98">
        <v>6863880</v>
      </c>
    </row>
    <row r="95" spans="1:6" s="66" customFormat="1" ht="11.25" customHeight="1" x14ac:dyDescent="0.2">
      <c r="A95" s="94">
        <v>34</v>
      </c>
      <c r="B95" s="125" t="s">
        <v>64</v>
      </c>
      <c r="C95" s="95" t="s">
        <v>32</v>
      </c>
      <c r="D95" s="96">
        <f>SUM(D96)</f>
        <v>232000</v>
      </c>
      <c r="E95" s="96">
        <f t="shared" si="15"/>
        <v>480000</v>
      </c>
      <c r="F95" s="96">
        <f>SUM(F96)</f>
        <v>712000</v>
      </c>
    </row>
    <row r="96" spans="1:6" s="66" customFormat="1" ht="11.25" customHeight="1" x14ac:dyDescent="0.2">
      <c r="A96" s="75">
        <v>343</v>
      </c>
      <c r="B96" s="76" t="s">
        <v>65</v>
      </c>
      <c r="C96" s="77" t="s">
        <v>32</v>
      </c>
      <c r="D96" s="78">
        <v>232000</v>
      </c>
      <c r="E96" s="78">
        <f t="shared" si="15"/>
        <v>480000</v>
      </c>
      <c r="F96" s="98">
        <v>712000</v>
      </c>
    </row>
    <row r="97" spans="1:6" ht="11.25" customHeight="1" x14ac:dyDescent="0.25">
      <c r="A97" s="94" t="s">
        <v>76</v>
      </c>
      <c r="B97" s="125" t="s">
        <v>77</v>
      </c>
      <c r="C97" s="95" t="s">
        <v>32</v>
      </c>
      <c r="D97" s="96">
        <f>D98</f>
        <v>458400</v>
      </c>
      <c r="E97" s="96">
        <f t="shared" si="15"/>
        <v>286540</v>
      </c>
      <c r="F97" s="96">
        <f>F98</f>
        <v>744940</v>
      </c>
    </row>
    <row r="98" spans="1:6" ht="11.25" customHeight="1" x14ac:dyDescent="0.25">
      <c r="A98" s="75" t="s">
        <v>78</v>
      </c>
      <c r="B98" s="76" t="s">
        <v>79</v>
      </c>
      <c r="C98" s="77" t="s">
        <v>32</v>
      </c>
      <c r="D98" s="78">
        <v>458400</v>
      </c>
      <c r="E98" s="78">
        <f t="shared" si="15"/>
        <v>286540</v>
      </c>
      <c r="F98" s="98">
        <f>458400+286540</f>
        <v>744940</v>
      </c>
    </row>
    <row r="99" spans="1:6" ht="11.25" customHeight="1" x14ac:dyDescent="0.25">
      <c r="A99" s="94">
        <v>36</v>
      </c>
      <c r="B99" s="125" t="s">
        <v>80</v>
      </c>
      <c r="C99" s="95" t="s">
        <v>32</v>
      </c>
      <c r="D99" s="96">
        <f>SUM(D100:D101)</f>
        <v>7860500</v>
      </c>
      <c r="E99" s="96">
        <f t="shared" si="15"/>
        <v>-844080</v>
      </c>
      <c r="F99" s="96">
        <f>SUM(F100:F101)</f>
        <v>7016420</v>
      </c>
    </row>
    <row r="100" spans="1:6" ht="11.25" customHeight="1" x14ac:dyDescent="0.25">
      <c r="A100" s="75">
        <v>363</v>
      </c>
      <c r="B100" s="76" t="s">
        <v>81</v>
      </c>
      <c r="C100" s="77" t="s">
        <v>32</v>
      </c>
      <c r="D100" s="78">
        <v>3203500</v>
      </c>
      <c r="E100" s="78">
        <f t="shared" si="15"/>
        <v>-57080</v>
      </c>
      <c r="F100" s="98">
        <v>3146420</v>
      </c>
    </row>
    <row r="101" spans="1:6" ht="11.25" customHeight="1" x14ac:dyDescent="0.25">
      <c r="A101" s="75">
        <v>369</v>
      </c>
      <c r="B101" s="76" t="s">
        <v>82</v>
      </c>
      <c r="C101" s="77" t="s">
        <v>32</v>
      </c>
      <c r="D101" s="78">
        <v>4657000</v>
      </c>
      <c r="E101" s="78">
        <f t="shared" si="15"/>
        <v>-787000</v>
      </c>
      <c r="F101" s="98">
        <v>3870000</v>
      </c>
    </row>
    <row r="102" spans="1:6" ht="11.25" customHeight="1" x14ac:dyDescent="0.25">
      <c r="A102" s="94">
        <v>37</v>
      </c>
      <c r="B102" s="125" t="s">
        <v>83</v>
      </c>
      <c r="C102" s="95" t="s">
        <v>32</v>
      </c>
      <c r="D102" s="96">
        <f>SUM(D103)</f>
        <v>846300</v>
      </c>
      <c r="E102" s="96">
        <f t="shared" si="15"/>
        <v>-141500</v>
      </c>
      <c r="F102" s="96">
        <f>SUM(F103)</f>
        <v>704800</v>
      </c>
    </row>
    <row r="103" spans="1:6" ht="11.25" customHeight="1" x14ac:dyDescent="0.25">
      <c r="A103" s="75">
        <v>372</v>
      </c>
      <c r="B103" s="76" t="s">
        <v>84</v>
      </c>
      <c r="C103" s="77" t="s">
        <v>32</v>
      </c>
      <c r="D103" s="78">
        <v>846300</v>
      </c>
      <c r="E103" s="78">
        <f t="shared" si="15"/>
        <v>-141500</v>
      </c>
      <c r="F103" s="98">
        <v>704800</v>
      </c>
    </row>
    <row r="104" spans="1:6" s="66" customFormat="1" ht="11.25" customHeight="1" x14ac:dyDescent="0.2">
      <c r="A104" s="94">
        <v>38</v>
      </c>
      <c r="B104" s="125" t="s">
        <v>85</v>
      </c>
      <c r="C104" s="95" t="s">
        <v>32</v>
      </c>
      <c r="D104" s="96">
        <f>SUM(D105:D106)</f>
        <v>1516670</v>
      </c>
      <c r="E104" s="96">
        <f t="shared" si="15"/>
        <v>-967120</v>
      </c>
      <c r="F104" s="96">
        <f>SUM(F105:F106)</f>
        <v>549550</v>
      </c>
    </row>
    <row r="105" spans="1:6" s="66" customFormat="1" ht="11.25" customHeight="1" x14ac:dyDescent="0.2">
      <c r="A105" s="75">
        <v>381</v>
      </c>
      <c r="B105" s="76" t="s">
        <v>86</v>
      </c>
      <c r="C105" s="77" t="s">
        <v>32</v>
      </c>
      <c r="D105" s="78">
        <v>750000</v>
      </c>
      <c r="E105" s="78">
        <f t="shared" si="15"/>
        <v>-660000</v>
      </c>
      <c r="F105" s="98">
        <v>90000</v>
      </c>
    </row>
    <row r="106" spans="1:6" s="66" customFormat="1" ht="11.25" customHeight="1" x14ac:dyDescent="0.2">
      <c r="A106" s="75">
        <v>383</v>
      </c>
      <c r="B106" s="76" t="s">
        <v>87</v>
      </c>
      <c r="C106" s="77" t="s">
        <v>32</v>
      </c>
      <c r="D106" s="78">
        <v>766670</v>
      </c>
      <c r="E106" s="78">
        <f t="shared" si="15"/>
        <v>-307120</v>
      </c>
      <c r="F106" s="98">
        <v>459550</v>
      </c>
    </row>
    <row r="107" spans="1:6" s="66" customFormat="1" ht="15" customHeight="1" x14ac:dyDescent="0.2">
      <c r="A107" s="129" t="s">
        <v>66</v>
      </c>
      <c r="B107" s="130" t="s">
        <v>11</v>
      </c>
      <c r="C107" s="131" t="s">
        <v>32</v>
      </c>
      <c r="D107" s="132">
        <f>D108+D111+D117</f>
        <v>22553320</v>
      </c>
      <c r="E107" s="132">
        <f t="shared" si="15"/>
        <v>-2901720</v>
      </c>
      <c r="F107" s="132">
        <f>F108+F111+F117</f>
        <v>19651600</v>
      </c>
    </row>
    <row r="108" spans="1:6" s="66" customFormat="1" ht="11.25" customHeight="1" x14ac:dyDescent="0.2">
      <c r="A108" s="94" t="s">
        <v>88</v>
      </c>
      <c r="B108" s="125" t="s">
        <v>89</v>
      </c>
      <c r="C108" s="95" t="s">
        <v>32</v>
      </c>
      <c r="D108" s="96">
        <f>SUM(D109:D110)</f>
        <v>2700000</v>
      </c>
      <c r="E108" s="96">
        <f t="shared" si="15"/>
        <v>-87310</v>
      </c>
      <c r="F108" s="96">
        <f>SUM(F109:F110)</f>
        <v>2612690</v>
      </c>
    </row>
    <row r="109" spans="1:6" s="66" customFormat="1" ht="11.25" customHeight="1" x14ac:dyDescent="0.2">
      <c r="A109" s="75" t="s">
        <v>90</v>
      </c>
      <c r="B109" s="76" t="s">
        <v>91</v>
      </c>
      <c r="C109" s="77" t="s">
        <v>32</v>
      </c>
      <c r="D109" s="78">
        <v>1000000</v>
      </c>
      <c r="E109" s="78">
        <f t="shared" si="15"/>
        <v>1000000</v>
      </c>
      <c r="F109" s="78">
        <v>2000000</v>
      </c>
    </row>
    <row r="110" spans="1:6" s="66" customFormat="1" ht="11.25" customHeight="1" x14ac:dyDescent="0.2">
      <c r="A110" s="126" t="s">
        <v>92</v>
      </c>
      <c r="B110" s="127" t="s">
        <v>93</v>
      </c>
      <c r="C110" s="128" t="s">
        <v>32</v>
      </c>
      <c r="D110" s="78">
        <v>1700000</v>
      </c>
      <c r="E110" s="78">
        <f t="shared" si="15"/>
        <v>-1087310</v>
      </c>
      <c r="F110" s="78">
        <v>612690</v>
      </c>
    </row>
    <row r="111" spans="1:6" s="66" customFormat="1" ht="11.25" customHeight="1" x14ac:dyDescent="0.2">
      <c r="A111" s="94" t="s">
        <v>67</v>
      </c>
      <c r="B111" s="125" t="s">
        <v>68</v>
      </c>
      <c r="C111" s="95" t="s">
        <v>32</v>
      </c>
      <c r="D111" s="96">
        <f>SUM(D112:D116)</f>
        <v>7619570</v>
      </c>
      <c r="E111" s="96">
        <f t="shared" si="15"/>
        <v>-1680190</v>
      </c>
      <c r="F111" s="96">
        <f>SUM(F112:F116)</f>
        <v>5939380</v>
      </c>
    </row>
    <row r="112" spans="1:6" s="66" customFormat="1" ht="11.25" customHeight="1" x14ac:dyDescent="0.2">
      <c r="A112" s="75" t="s">
        <v>94</v>
      </c>
      <c r="B112" s="76" t="s">
        <v>69</v>
      </c>
      <c r="C112" s="77" t="s">
        <v>32</v>
      </c>
      <c r="D112" s="78">
        <v>3278430</v>
      </c>
      <c r="E112" s="78">
        <f t="shared" si="15"/>
        <v>-722420</v>
      </c>
      <c r="F112" s="78">
        <v>2556010</v>
      </c>
    </row>
    <row r="113" spans="1:6" s="66" customFormat="1" ht="11.25" customHeight="1" x14ac:dyDescent="0.2">
      <c r="A113" s="75">
        <v>422</v>
      </c>
      <c r="B113" s="76" t="s">
        <v>70</v>
      </c>
      <c r="C113" s="77" t="s">
        <v>32</v>
      </c>
      <c r="D113" s="78">
        <v>2411460</v>
      </c>
      <c r="E113" s="78">
        <f t="shared" si="15"/>
        <v>-175980</v>
      </c>
      <c r="F113" s="78">
        <v>2235480</v>
      </c>
    </row>
    <row r="114" spans="1:6" s="66" customFormat="1" ht="11.25" customHeight="1" x14ac:dyDescent="0.2">
      <c r="A114" s="75">
        <v>423</v>
      </c>
      <c r="B114" s="76" t="s">
        <v>71</v>
      </c>
      <c r="C114" s="77" t="s">
        <v>32</v>
      </c>
      <c r="D114" s="78">
        <v>1823990</v>
      </c>
      <c r="E114" s="78">
        <f t="shared" si="15"/>
        <v>-800000</v>
      </c>
      <c r="F114" s="78">
        <v>1023990</v>
      </c>
    </row>
    <row r="115" spans="1:6" s="66" customFormat="1" ht="11.25" customHeight="1" x14ac:dyDescent="0.2">
      <c r="A115" s="75">
        <v>424</v>
      </c>
      <c r="B115" s="76" t="s">
        <v>95</v>
      </c>
      <c r="C115" s="77" t="s">
        <v>32</v>
      </c>
      <c r="D115" s="78">
        <v>5690</v>
      </c>
      <c r="E115" s="78">
        <f t="shared" si="15"/>
        <v>18210</v>
      </c>
      <c r="F115" s="78">
        <v>23900</v>
      </c>
    </row>
    <row r="116" spans="1:6" s="66" customFormat="1" ht="11.25" customHeight="1" x14ac:dyDescent="0.2">
      <c r="A116" s="75">
        <v>426</v>
      </c>
      <c r="B116" s="76" t="s">
        <v>72</v>
      </c>
      <c r="C116" s="77" t="s">
        <v>32</v>
      </c>
      <c r="D116" s="78">
        <v>100000</v>
      </c>
      <c r="E116" s="78">
        <f t="shared" si="15"/>
        <v>0</v>
      </c>
      <c r="F116" s="78">
        <v>100000</v>
      </c>
    </row>
    <row r="117" spans="1:6" s="66" customFormat="1" ht="11.25" customHeight="1" x14ac:dyDescent="0.2">
      <c r="A117" s="94">
        <v>45</v>
      </c>
      <c r="B117" s="125" t="s">
        <v>73</v>
      </c>
      <c r="C117" s="95" t="s">
        <v>32</v>
      </c>
      <c r="D117" s="96">
        <f>SUM(D118:D119)</f>
        <v>12233750</v>
      </c>
      <c r="E117" s="96">
        <f t="shared" si="15"/>
        <v>-1134220</v>
      </c>
      <c r="F117" s="96">
        <f>SUM(F118:F119)</f>
        <v>11099530</v>
      </c>
    </row>
    <row r="118" spans="1:6" s="66" customFormat="1" ht="11.25" customHeight="1" x14ac:dyDescent="0.2">
      <c r="A118" s="75">
        <v>451</v>
      </c>
      <c r="B118" s="76" t="s">
        <v>74</v>
      </c>
      <c r="C118" s="77" t="s">
        <v>32</v>
      </c>
      <c r="D118" s="78">
        <v>11833750</v>
      </c>
      <c r="E118" s="78">
        <f t="shared" si="15"/>
        <v>-2634090</v>
      </c>
      <c r="F118" s="78">
        <v>9199660</v>
      </c>
    </row>
    <row r="119" spans="1:6" s="66" customFormat="1" ht="11.25" customHeight="1" x14ac:dyDescent="0.2">
      <c r="A119" s="83">
        <v>452</v>
      </c>
      <c r="B119" s="84" t="s">
        <v>75</v>
      </c>
      <c r="C119" s="85" t="s">
        <v>32</v>
      </c>
      <c r="D119" s="86">
        <v>400000</v>
      </c>
      <c r="E119" s="86">
        <f t="shared" si="15"/>
        <v>1499870</v>
      </c>
      <c r="F119" s="86">
        <v>1899870</v>
      </c>
    </row>
    <row r="120" spans="1:6" s="135" customFormat="1" ht="15" customHeight="1" x14ac:dyDescent="0.2">
      <c r="A120" s="129" t="s">
        <v>24</v>
      </c>
      <c r="B120" s="130" t="s">
        <v>50</v>
      </c>
      <c r="C120" s="131" t="s">
        <v>39</v>
      </c>
      <c r="D120" s="132">
        <f>D121</f>
        <v>572212</v>
      </c>
      <c r="E120" s="134">
        <f t="shared" si="15"/>
        <v>106470</v>
      </c>
      <c r="F120" s="132">
        <f t="shared" ref="F120:F121" si="16">F121</f>
        <v>678682</v>
      </c>
    </row>
    <row r="121" spans="1:6" s="135" customFormat="1" ht="11.25" customHeight="1" x14ac:dyDescent="0.2">
      <c r="A121" s="94">
        <v>32</v>
      </c>
      <c r="B121" s="125" t="s">
        <v>58</v>
      </c>
      <c r="C121" s="95" t="s">
        <v>39</v>
      </c>
      <c r="D121" s="96">
        <f>D122</f>
        <v>572212</v>
      </c>
      <c r="E121" s="136">
        <f t="shared" si="15"/>
        <v>106470</v>
      </c>
      <c r="F121" s="96">
        <f t="shared" si="16"/>
        <v>678682</v>
      </c>
    </row>
    <row r="122" spans="1:6" s="135" customFormat="1" ht="11.25" customHeight="1" x14ac:dyDescent="0.2">
      <c r="A122" s="126">
        <v>323</v>
      </c>
      <c r="B122" s="127" t="s">
        <v>61</v>
      </c>
      <c r="C122" s="128" t="s">
        <v>39</v>
      </c>
      <c r="D122" s="137">
        <v>572212</v>
      </c>
      <c r="E122" s="138">
        <f t="shared" si="15"/>
        <v>106470</v>
      </c>
      <c r="F122" s="137">
        <v>678682</v>
      </c>
    </row>
    <row r="123" spans="1:6" s="66" customFormat="1" ht="15" customHeight="1" x14ac:dyDescent="0.2">
      <c r="A123" s="139"/>
      <c r="B123" s="140" t="s">
        <v>49</v>
      </c>
      <c r="C123" s="101"/>
      <c r="D123" s="102">
        <f>D62+D75+D84+D107+D120</f>
        <v>290429322</v>
      </c>
      <c r="E123" s="102">
        <f t="shared" si="15"/>
        <v>-63247860</v>
      </c>
      <c r="F123" s="102">
        <f>F62+F75+F84+F107+F120</f>
        <v>227181462</v>
      </c>
    </row>
    <row r="124" spans="1:6" s="145" customFormat="1" ht="9" customHeight="1" x14ac:dyDescent="0.25">
      <c r="A124" s="141"/>
      <c r="B124" s="142"/>
      <c r="C124" s="143"/>
      <c r="D124" s="144"/>
      <c r="E124" s="144"/>
      <c r="F124" s="144"/>
    </row>
    <row r="125" spans="1:6" s="145" customFormat="1" ht="15" customHeight="1" x14ac:dyDescent="0.25">
      <c r="A125" s="11" t="s">
        <v>96</v>
      </c>
      <c r="B125" s="11"/>
      <c r="C125" s="11"/>
      <c r="D125" s="11"/>
      <c r="E125" s="11"/>
      <c r="F125" s="11"/>
    </row>
    <row r="126" spans="1:6" s="145" customFormat="1" ht="9" customHeight="1" x14ac:dyDescent="0.25">
      <c r="A126" s="141"/>
      <c r="B126" s="142"/>
      <c r="C126" s="143"/>
      <c r="D126" s="144"/>
      <c r="E126" s="144"/>
      <c r="F126" s="144"/>
    </row>
    <row r="127" spans="1:6" s="145" customFormat="1" ht="25.5" customHeight="1" x14ac:dyDescent="0.25">
      <c r="A127" s="12" t="s">
        <v>97</v>
      </c>
      <c r="B127" s="13"/>
      <c r="C127" s="14"/>
      <c r="D127" s="15" t="s">
        <v>5</v>
      </c>
      <c r="E127" s="15" t="s">
        <v>6</v>
      </c>
      <c r="F127" s="15" t="s">
        <v>7</v>
      </c>
    </row>
    <row r="128" spans="1:6" s="145" customFormat="1" ht="9" customHeight="1" x14ac:dyDescent="0.25">
      <c r="A128" s="16">
        <v>1</v>
      </c>
      <c r="B128" s="17"/>
      <c r="C128" s="18"/>
      <c r="D128" s="19">
        <v>2</v>
      </c>
      <c r="E128" s="19">
        <v>3</v>
      </c>
      <c r="F128" s="19">
        <v>4</v>
      </c>
    </row>
    <row r="129" spans="1:6" s="145" customFormat="1" ht="11.25" customHeight="1" x14ac:dyDescent="0.25">
      <c r="A129" s="146" t="s">
        <v>98</v>
      </c>
      <c r="B129" s="147" t="s">
        <v>99</v>
      </c>
      <c r="C129" s="148"/>
      <c r="D129" s="48">
        <v>290429322</v>
      </c>
      <c r="E129" s="48">
        <f t="shared" ref="E129:E132" si="17">F129-D129</f>
        <v>-63247860</v>
      </c>
      <c r="F129" s="48">
        <f>$F$123</f>
        <v>227181462</v>
      </c>
    </row>
    <row r="130" spans="1:6" s="145" customFormat="1" ht="11.25" customHeight="1" x14ac:dyDescent="0.25">
      <c r="A130" s="149" t="s">
        <v>100</v>
      </c>
      <c r="B130" s="150" t="s">
        <v>101</v>
      </c>
      <c r="C130" s="151"/>
      <c r="D130" s="52">
        <v>290429322</v>
      </c>
      <c r="E130" s="52">
        <f t="shared" si="17"/>
        <v>-63247860</v>
      </c>
      <c r="F130" s="52">
        <f t="shared" ref="F130:F132" si="18">$F$123</f>
        <v>227181462</v>
      </c>
    </row>
    <row r="131" spans="1:6" s="145" customFormat="1" ht="11.25" customHeight="1" x14ac:dyDescent="0.25">
      <c r="A131" s="152" t="s">
        <v>102</v>
      </c>
      <c r="B131" s="150" t="s">
        <v>103</v>
      </c>
      <c r="C131" s="151"/>
      <c r="D131" s="153">
        <v>290429322</v>
      </c>
      <c r="E131" s="153">
        <f t="shared" si="17"/>
        <v>-63247860</v>
      </c>
      <c r="F131" s="153">
        <f t="shared" si="18"/>
        <v>227181462</v>
      </c>
    </row>
    <row r="132" spans="1:6" s="145" customFormat="1" ht="11.25" customHeight="1" x14ac:dyDescent="0.25">
      <c r="A132" s="154" t="s">
        <v>104</v>
      </c>
      <c r="B132" s="155" t="s">
        <v>105</v>
      </c>
      <c r="C132" s="156"/>
      <c r="D132" s="157">
        <v>290429322</v>
      </c>
      <c r="E132" s="157">
        <f t="shared" si="17"/>
        <v>-63247860</v>
      </c>
      <c r="F132" s="157">
        <f t="shared" si="18"/>
        <v>227181462</v>
      </c>
    </row>
    <row r="133" spans="1:6" s="145" customFormat="1" ht="15" customHeight="1" x14ac:dyDescent="0.25">
      <c r="A133" s="141"/>
      <c r="B133" s="142"/>
      <c r="C133" s="143"/>
      <c r="D133" s="144"/>
      <c r="E133" s="144"/>
      <c r="F133" s="144"/>
    </row>
    <row r="134" spans="1:6" x14ac:dyDescent="0.25">
      <c r="A134" s="158" t="s">
        <v>106</v>
      </c>
      <c r="B134" s="2"/>
      <c r="C134" s="3"/>
      <c r="D134" s="2"/>
      <c r="E134" s="2"/>
      <c r="F134" s="2"/>
    </row>
    <row r="135" spans="1:6" x14ac:dyDescent="0.25">
      <c r="A135" s="6" t="s">
        <v>107</v>
      </c>
      <c r="B135" s="2"/>
      <c r="C135" s="3"/>
      <c r="D135" s="2"/>
      <c r="E135" s="2"/>
      <c r="F135" s="2"/>
    </row>
    <row r="136" spans="1:6" ht="12" customHeight="1" x14ac:dyDescent="0.25">
      <c r="A136" s="6" t="s">
        <v>108</v>
      </c>
      <c r="B136" s="2"/>
      <c r="C136" s="3"/>
      <c r="D136" s="2"/>
      <c r="E136" s="2"/>
      <c r="F136" s="2"/>
    </row>
    <row r="137" spans="1:6" s="159" customFormat="1" ht="11.25" customHeight="1" x14ac:dyDescent="0.25">
      <c r="B137" s="5"/>
      <c r="C137" s="160"/>
      <c r="D137" s="5"/>
      <c r="E137" s="5"/>
      <c r="F137" s="5"/>
    </row>
    <row r="138" spans="1:6" s="159" customFormat="1" ht="11.25" customHeight="1" x14ac:dyDescent="0.25">
      <c r="B138" s="5"/>
      <c r="C138" s="160"/>
      <c r="D138" s="5"/>
      <c r="E138" s="161"/>
      <c r="F138" s="5"/>
    </row>
    <row r="139" spans="1:6" s="159" customFormat="1" ht="9" customHeight="1" x14ac:dyDescent="0.25">
      <c r="B139" s="5"/>
      <c r="C139" s="160"/>
      <c r="D139" s="162"/>
      <c r="E139" s="162"/>
      <c r="F139" s="162"/>
    </row>
    <row r="140" spans="1:6" ht="9" customHeight="1" x14ac:dyDescent="0.25">
      <c r="D140" s="162"/>
      <c r="E140" s="162"/>
      <c r="F140" s="162"/>
    </row>
    <row r="141" spans="1:6" ht="9" customHeight="1" x14ac:dyDescent="0.25">
      <c r="D141" s="162"/>
      <c r="E141" s="162"/>
      <c r="F141" s="162"/>
    </row>
  </sheetData>
  <mergeCells count="27">
    <mergeCell ref="B130:C130"/>
    <mergeCell ref="B131:C131"/>
    <mergeCell ref="B132:C132"/>
    <mergeCell ref="A27:F27"/>
    <mergeCell ref="A50:F50"/>
    <mergeCell ref="A125:F125"/>
    <mergeCell ref="A127:C127"/>
    <mergeCell ref="A128:C128"/>
    <mergeCell ref="B129:C129"/>
    <mergeCell ref="A19:F19"/>
    <mergeCell ref="A21:C21"/>
    <mergeCell ref="A22:C22"/>
    <mergeCell ref="A23:C23"/>
    <mergeCell ref="A24:C24"/>
    <mergeCell ref="A25:C25"/>
    <mergeCell ref="A12:C12"/>
    <mergeCell ref="A13:C13"/>
    <mergeCell ref="A14:C14"/>
    <mergeCell ref="A15:C15"/>
    <mergeCell ref="A16:C16"/>
    <mergeCell ref="A17:C17"/>
    <mergeCell ref="A4:F4"/>
    <mergeCell ref="A5:F5"/>
    <mergeCell ref="A7:F7"/>
    <mergeCell ref="A8:F8"/>
    <mergeCell ref="A10:C10"/>
    <mergeCell ref="A11:C11"/>
  </mergeCells>
  <printOptions horizontalCentered="1"/>
  <pageMargins left="0.31496062992125984" right="0.31496062992125984" top="0.6692913385826772" bottom="0.19685039370078741" header="0.19685039370078741" footer="0.11811023622047245"/>
  <pageSetup paperSize="9" scale="87" orientation="portrait" r:id="rId1"/>
  <headerFooter>
    <oddHeader>&amp;R&amp;"Times New Roman,Uobičajeno"&amp;8 2. Izmjene i dopune financijskog plana za 2021. godinu</oddHeader>
    <oddFooter>&amp;C&amp;"Times New Roman,Uobičajeno"&amp;8Stranica &amp;P od &amp;N</oddFooter>
  </headerFooter>
  <rowBreaks count="1" manualBreakCount="1">
    <brk id="5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2.ID Financijskog plana 2021.</vt:lpstr>
      <vt:lpstr>'2.ID Financijskog plana 2021.'!Podrucje_ispisa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Rubčić Kovačić</dc:creator>
  <cp:lastModifiedBy>Silvija Rubčić Kovačić</cp:lastModifiedBy>
  <dcterms:created xsi:type="dcterms:W3CDTF">2021-12-02T12:45:25Z</dcterms:created>
  <dcterms:modified xsi:type="dcterms:W3CDTF">2021-12-02T12:47:34Z</dcterms:modified>
</cp:coreProperties>
</file>